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bobbw-my.sharepoint.com/personal/ramadik_bob_bw/Documents/PUBLICATIONS UNIT/BEFS/BEFS 2025/August 2025/"/>
    </mc:Choice>
  </mc:AlternateContent>
  <xr:revisionPtr revIDLastSave="0" documentId="8_{83CD9621-6C79-4232-9D9D-7D09904A5829}" xr6:coauthVersionLast="47" xr6:coauthVersionMax="47" xr10:uidLastSave="{00000000-0000-0000-0000-000000000000}"/>
  <bookViews>
    <workbookView xWindow="-108" yWindow="-108" windowWidth="23256" windowHeight="12456" xr2:uid="{296DDBF4-270F-42AF-9330-4D0CCC4275B6}"/>
  </bookViews>
  <sheets>
    <sheet name="Cover Page" sheetId="73" r:id="rId1"/>
    <sheet name="Front Page" sheetId="74" r:id="rId2"/>
    <sheet name="Contents Page" sheetId="75" r:id="rId3"/>
    <sheet name="Principles and Timetable" sheetId="76" r:id="rId4"/>
    <sheet name="Abbreviations" sheetId="77" r:id="rId5"/>
    <sheet name="Highlights" sheetId="78" r:id="rId6"/>
    <sheet name="Notes" sheetId="79" r:id="rId7"/>
    <sheet name="1.1" sheetId="1" r:id="rId8"/>
    <sheet name="1.2" sheetId="2" r:id="rId9"/>
    <sheet name="1.3" sheetId="3" r:id="rId10"/>
    <sheet name="1.4" sheetId="4" r:id="rId11"/>
    <sheet name="2.1" sheetId="5" r:id="rId12"/>
    <sheet name="2.2" sheetId="6" r:id="rId13"/>
    <sheet name="2.3" sheetId="7" r:id="rId14"/>
    <sheet name="2.4" sheetId="8" r:id="rId15"/>
    <sheet name="2.5" sheetId="9" r:id="rId16"/>
    <sheet name="3.1" sheetId="10" r:id="rId17"/>
    <sheet name="3.2" sheetId="11" r:id="rId18"/>
    <sheet name="3.3" sheetId="12" r:id="rId19"/>
    <sheet name="3.4" sheetId="13" r:id="rId20"/>
    <sheet name="3.5" sheetId="14" r:id="rId21"/>
    <sheet name="3.6" sheetId="15" r:id="rId22"/>
    <sheet name="3.7" sheetId="16" r:id="rId23"/>
    <sheet name="3.8" sheetId="17" r:id="rId24"/>
    <sheet name="3.9" sheetId="18" r:id="rId25"/>
    <sheet name="3.10" sheetId="19" r:id="rId26"/>
    <sheet name="3.11" sheetId="20" r:id="rId27"/>
    <sheet name="3.12" sheetId="21" r:id="rId28"/>
    <sheet name="3.13" sheetId="22" r:id="rId29"/>
    <sheet name="3.14" sheetId="23" r:id="rId30"/>
    <sheet name="3.15" sheetId="24" r:id="rId31"/>
    <sheet name="3.16" sheetId="25" r:id="rId32"/>
    <sheet name="3.17" sheetId="26" r:id="rId33"/>
    <sheet name="3.18" sheetId="27" r:id="rId34"/>
    <sheet name="3.19" sheetId="28" r:id="rId35"/>
    <sheet name="3.20" sheetId="29" r:id="rId36"/>
    <sheet name="3.21" sheetId="30" r:id="rId37"/>
    <sheet name="3.22" sheetId="80" r:id="rId38"/>
    <sheet name="3.23" sheetId="32" r:id="rId39"/>
    <sheet name="3.24" sheetId="33" r:id="rId40"/>
    <sheet name="3.25" sheetId="34" r:id="rId41"/>
    <sheet name="3.26" sheetId="35" r:id="rId42"/>
    <sheet name="3.27" sheetId="36" r:id="rId43"/>
    <sheet name="3.28" sheetId="37" r:id="rId44"/>
    <sheet name="3.29" sheetId="38" r:id="rId45"/>
    <sheet name="3.30" sheetId="39" r:id="rId46"/>
    <sheet name="4.1" sheetId="40" r:id="rId47"/>
    <sheet name="4.2" sheetId="41" r:id="rId48"/>
    <sheet name="4.3" sheetId="42" r:id="rId49"/>
    <sheet name="4.4" sheetId="43" r:id="rId50"/>
    <sheet name="4.5" sheetId="44" r:id="rId51"/>
    <sheet name="5.1" sheetId="45" r:id="rId52"/>
    <sheet name="5.2" sheetId="46" r:id="rId53"/>
    <sheet name="5.3" sheetId="47" r:id="rId54"/>
    <sheet name="5.4" sheetId="48" r:id="rId55"/>
    <sheet name="5.5" sheetId="49" r:id="rId56"/>
    <sheet name="5.6" sheetId="50" r:id="rId57"/>
    <sheet name="5.7" sheetId="51" r:id="rId58"/>
    <sheet name="6.1" sheetId="52" r:id="rId59"/>
    <sheet name="6.2" sheetId="53" r:id="rId60"/>
    <sheet name="6.3" sheetId="54" r:id="rId61"/>
    <sheet name="6.4" sheetId="55" r:id="rId62"/>
    <sheet name="6.5" sheetId="56" r:id="rId63"/>
    <sheet name="6.6" sheetId="57" r:id="rId64"/>
    <sheet name="6.7" sheetId="58" r:id="rId65"/>
    <sheet name="6.8" sheetId="59" r:id="rId66"/>
    <sheet name="6.9" sheetId="60" r:id="rId67"/>
    <sheet name="6.10" sheetId="61" r:id="rId68"/>
    <sheet name="6.11" sheetId="62" r:id="rId69"/>
    <sheet name="6.12" sheetId="63" r:id="rId70"/>
    <sheet name="6.13" sheetId="64" r:id="rId71"/>
    <sheet name="6.14" sheetId="65" r:id="rId72"/>
    <sheet name="6.15" sheetId="66" r:id="rId73"/>
    <sheet name="6.16" sheetId="67" r:id="rId74"/>
    <sheet name="7.1" sheetId="68" r:id="rId75"/>
    <sheet name="7.2" sheetId="69" r:id="rId76"/>
    <sheet name="7.3" sheetId="70" r:id="rId77"/>
    <sheet name="7.4" sheetId="71" r:id="rId78"/>
    <sheet name="7.5" sheetId="72" r:id="rId79"/>
  </sheets>
  <definedNames>
    <definedName name="_xlnm.Print_Area" localSheetId="7">'1.1'!$A$1:$AH$72</definedName>
    <definedName name="_xlnm.Print_Area" localSheetId="8">'1.2'!$A$1:$AH$72</definedName>
    <definedName name="_xlnm.Print_Area" localSheetId="9">'1.3'!$A$1:$AH$122</definedName>
    <definedName name="_xlnm.Print_Area" localSheetId="10">'1.4'!$A$1:$AH$121</definedName>
    <definedName name="_xlnm.Print_Area" localSheetId="11">'2.1'!$A$1:$N$95</definedName>
    <definedName name="_xlnm.Print_Area" localSheetId="15">'2.5'!$A$1:$Q$98</definedName>
    <definedName name="_xlnm.Print_Area" localSheetId="16">'3.1'!$A$1:$Y$87</definedName>
    <definedName name="_xlnm.Print_Area" localSheetId="25">'3.10'!$A$1:$L$74</definedName>
    <definedName name="_xlnm.Print_Area" localSheetId="26">'3.11'!$A$1:$J$75</definedName>
    <definedName name="_xlnm.Print_Area" localSheetId="27">'3.12'!$A$1:$K$65</definedName>
    <definedName name="_xlnm.Print_Area" localSheetId="28">'3.13'!$A$1:$K$65</definedName>
    <definedName name="_xlnm.Print_Area" localSheetId="29">'3.14'!$A$1:$J$65</definedName>
    <definedName name="_xlnm.Print_Area" localSheetId="30">'3.15'!$A$1:$J$65</definedName>
    <definedName name="_xlnm.Print_Area" localSheetId="31">'3.16'!$A$1:$N$68</definedName>
    <definedName name="_xlnm.Print_Area" localSheetId="32">'3.17'!$A$1:$L$65</definedName>
    <definedName name="_xlnm.Print_Area" localSheetId="33">'3.18'!$A$1:$T$68</definedName>
    <definedName name="_xlnm.Print_Area" localSheetId="34">'3.19'!$A$1:$G$65</definedName>
    <definedName name="_xlnm.Print_Area" localSheetId="17">'3.2'!$A$1:$Y$74</definedName>
    <definedName name="_xlnm.Print_Area" localSheetId="35">'3.20'!$A$1:$G$66</definedName>
    <definedName name="_xlnm.Print_Area" localSheetId="36">'3.21'!$A$1:$X$32</definedName>
    <definedName name="_xlnm.Print_Area" localSheetId="37">'3.22'!$A$1:$X$27</definedName>
    <definedName name="_xlnm.Print_Area" localSheetId="38">'3.23'!$A$1:$I$74</definedName>
    <definedName name="_xlnm.Print_Area" localSheetId="39">'3.24'!$A$1:$N$66</definedName>
    <definedName name="_xlnm.Print_Area" localSheetId="40">'3.25'!$A$1:$U$102</definedName>
    <definedName name="_xlnm.Print_Area" localSheetId="41">'3.26'!$A$1:$Z$101</definedName>
    <definedName name="_xlnm.Print_Area" localSheetId="42">'3.27'!$A$1:$P$81</definedName>
    <definedName name="_xlnm.Print_Area" localSheetId="43">'3.28'!$A$1:$I$72</definedName>
    <definedName name="_xlnm.Print_Area" localSheetId="44">'3.29'!$A$1:$H$97</definedName>
    <definedName name="_xlnm.Print_Area" localSheetId="45">'3.30'!$A$1:$H$108</definedName>
    <definedName name="_xlnm.Print_Area" localSheetId="19">'3.4'!$A$1:$J$69</definedName>
    <definedName name="_xlnm.Print_Area" localSheetId="20">'3.5'!$A$1:$T$68</definedName>
    <definedName name="_xlnm.Print_Area" localSheetId="21">'3.6'!$A$1:$H$65</definedName>
    <definedName name="_xlnm.Print_Area" localSheetId="22">'3.7'!$A$1:$K$67</definedName>
    <definedName name="_xlnm.Print_Area" localSheetId="23">'3.8'!$A$1:$P$76</definedName>
    <definedName name="_xlnm.Print_Area" localSheetId="24">'3.9'!$A$1:$N$66</definedName>
    <definedName name="_xlnm.Print_Area" localSheetId="46">'4.1'!$A$1:$Z$67</definedName>
    <definedName name="_xlnm.Print_Area" localSheetId="47">'4.2'!$A$1:$L$96</definedName>
    <definedName name="_xlnm.Print_Area" localSheetId="48">'4.3'!$A$1:$I$73</definedName>
    <definedName name="_xlnm.Print_Area" localSheetId="49">'4.4'!$A$1:$V$115</definedName>
    <definedName name="_xlnm.Print_Area" localSheetId="50">'4.5'!$A$1:$N$72</definedName>
    <definedName name="_xlnm.Print_Area" localSheetId="51">'5.1'!$A$1:$S$82</definedName>
    <definedName name="_xlnm.Print_Area" localSheetId="52">'5.2'!$A$1:$I$60</definedName>
    <definedName name="_xlnm.Print_Area" localSheetId="53">'5.3'!$A$1:$I$107</definedName>
    <definedName name="_xlnm.Print_Area" localSheetId="54">'5.4'!$A$1:$I$96</definedName>
    <definedName name="_xlnm.Print_Area" localSheetId="55">'5.5'!$A$1:$I$105</definedName>
    <definedName name="_xlnm.Print_Area" localSheetId="56">'5.6'!$A$1:$W$52</definedName>
    <definedName name="_xlnm.Print_Area" localSheetId="57">'5.7'!$A$1:$W$37</definedName>
    <definedName name="_xlnm.Print_Area" localSheetId="58">'6.1'!$A$1:$K$146</definedName>
    <definedName name="_xlnm.Print_Area" localSheetId="67">'6.10'!$A$1:$I$58</definedName>
    <definedName name="_xlnm.Print_Area" localSheetId="68">'6.11'!$A$1:$H$56</definedName>
    <definedName name="_xlnm.Print_Area" localSheetId="69">'6.12'!$A$1:$H$59</definedName>
    <definedName name="_xlnm.Print_Area" localSheetId="70">'6.13'!$A$1:$L$62</definedName>
    <definedName name="_xlnm.Print_Area" localSheetId="71">'6.14'!$A$1:$K$79</definedName>
    <definedName name="_xlnm.Print_Area" localSheetId="72">'6.15'!$A$1:$K$81</definedName>
    <definedName name="_xlnm.Print_Area" localSheetId="73">'6.16'!$A$1:$T$69</definedName>
    <definedName name="_xlnm.Print_Area" localSheetId="59">'6.2'!$A$1:$K$26</definedName>
    <definedName name="_xlnm.Print_Area" localSheetId="60">'6.3'!$A$1:$AA$53</definedName>
    <definedName name="_xlnm.Print_Area" localSheetId="61">'6.4'!$A$1:$S$68</definedName>
    <definedName name="_xlnm.Print_Area" localSheetId="62">'6.5'!$A$1:$S$67</definedName>
    <definedName name="_xlnm.Print_Area" localSheetId="63">'6.6'!$A$1:$F$87</definedName>
    <definedName name="_xlnm.Print_Area" localSheetId="64">'6.7'!$A$1:$G$66</definedName>
    <definedName name="_xlnm.Print_Area" localSheetId="65">'6.8'!$A$1:$K$124</definedName>
    <definedName name="_xlnm.Print_Area" localSheetId="66">'6.9'!$A$1:$I$56</definedName>
    <definedName name="_xlnm.Print_Area" localSheetId="74">'7.1'!$A$1:$Q$70</definedName>
    <definedName name="_xlnm.Print_Area" localSheetId="75">'7.2'!$A$1:$Y$84</definedName>
    <definedName name="_xlnm.Print_Area" localSheetId="76">'7.3'!$A$1:$L$74</definedName>
    <definedName name="_xlnm.Print_Area" localSheetId="77">'7.4'!$A$1:$L$29</definedName>
    <definedName name="_xlnm.Print_Area" localSheetId="78">'7.5'!$A$1:$V$60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4" i="69" l="1"/>
  <c r="W64" i="69"/>
  <c r="V64" i="69"/>
  <c r="R64" i="69"/>
  <c r="Q64" i="69"/>
  <c r="O64" i="69"/>
  <c r="M64" i="69"/>
  <c r="L64" i="69"/>
  <c r="K64" i="69"/>
  <c r="J64" i="69"/>
  <c r="I64" i="69"/>
  <c r="F64" i="69"/>
  <c r="E64" i="69"/>
  <c r="C64" i="69"/>
  <c r="S63" i="69"/>
  <c r="S64" i="69" s="1"/>
  <c r="P108" i="43" l="1"/>
  <c r="T107" i="43"/>
  <c r="P107" i="43"/>
  <c r="P101" i="43"/>
  <c r="T99" i="43"/>
  <c r="T98" i="43"/>
  <c r="P98" i="43"/>
  <c r="T66" i="43"/>
  <c r="P66" i="43"/>
  <c r="D48" i="40"/>
  <c r="D47" i="40"/>
  <c r="K54" i="16"/>
  <c r="I54" i="16"/>
  <c r="H54" i="16"/>
  <c r="G54" i="16"/>
  <c r="F54" i="16"/>
  <c r="E54" i="16"/>
  <c r="D54" i="16"/>
  <c r="C54" i="16"/>
</calcChain>
</file>

<file path=xl/sharedStrings.xml><?xml version="1.0" encoding="utf-8"?>
<sst xmlns="http://schemas.openxmlformats.org/spreadsheetml/2006/main" count="10856" uniqueCount="1598">
  <si>
    <t>Notes</t>
  </si>
  <si>
    <t>Botswana Stock Exchange</t>
  </si>
  <si>
    <t>Citizen Entrepreneurial Development Agency (CEDA)</t>
  </si>
  <si>
    <t>Cover Page</t>
  </si>
  <si>
    <t>Front Page</t>
  </si>
  <si>
    <t>Principles and Timetable</t>
  </si>
  <si>
    <t>Abbreviations</t>
  </si>
  <si>
    <t>Highlights</t>
  </si>
  <si>
    <t>National Output</t>
  </si>
  <si>
    <t>Gross Domestic Product by Type of Expenditure - Current Prices</t>
  </si>
  <si>
    <t xml:space="preserve">Gross Domestic Product by Type of Expenditure - Constant 2006 Prices </t>
  </si>
  <si>
    <t>Gross Domestic Product by Type of Economic Activity - Current Prices</t>
  </si>
  <si>
    <t>Gross Domestic Product by Type of Economic Activity - Constant 2006 Prices</t>
  </si>
  <si>
    <t>Prices</t>
  </si>
  <si>
    <t>Cost of Living Index by Location</t>
  </si>
  <si>
    <t>Consumer Price Indices</t>
  </si>
  <si>
    <t>Annual Inflation</t>
  </si>
  <si>
    <t>Cost of Living Index by Commodity Group</t>
  </si>
  <si>
    <t>Cost of Living Index: Tradeability Analysis</t>
  </si>
  <si>
    <t>Banking System</t>
  </si>
  <si>
    <t>Central Bank Survey</t>
  </si>
  <si>
    <t>Other Depository Corporations Survey</t>
  </si>
  <si>
    <t>Depository Corporations Survey</t>
  </si>
  <si>
    <t>Bank of Botswana: Assets</t>
  </si>
  <si>
    <t>Bank of Botswana: Liabilities</t>
  </si>
  <si>
    <t>Notes in Circulation</t>
  </si>
  <si>
    <t xml:space="preserve">Coin in Circulation </t>
  </si>
  <si>
    <t>Commercial Banks: Assets</t>
  </si>
  <si>
    <t>Commercial Banks: Liabilities</t>
  </si>
  <si>
    <t>Commercial Banks: Liquid Assets</t>
  </si>
  <si>
    <t>Commercial Banks: Reserves</t>
  </si>
  <si>
    <t>Commercial Banks: Deposits by Holder</t>
  </si>
  <si>
    <t>Commercial Banks: Deposits by Type</t>
  </si>
  <si>
    <t>Commercial Banks: Deposits by Holder (Percentage Distribution)</t>
  </si>
  <si>
    <t>Commercial Banks: Deposits by Type (Percentage Distribution)</t>
  </si>
  <si>
    <t>Commercial Banks: Foreign Currency Accounts and Total Deposits</t>
  </si>
  <si>
    <t>Commercial Banks: Foreign Currency Deposits by Type</t>
  </si>
  <si>
    <t>Commercial Banks: Loans and Advances Outstanding by Sector</t>
  </si>
  <si>
    <t>Commercial Bank Credit: Outstanding Loans and Advances to Households</t>
  </si>
  <si>
    <t>Commercial Banks: Advances and Liquid Asset Ratios</t>
  </si>
  <si>
    <t>Commercial Banks: Loans and Advances by Maturity</t>
  </si>
  <si>
    <t xml:space="preserve">Commercial Banks: Loans and Advances by Interest Rate (Percentage Distribution) </t>
  </si>
  <si>
    <t>Commercial Banks: Off-Balance Sheet Items</t>
  </si>
  <si>
    <t>Commercial Banks: Income and Expenses</t>
  </si>
  <si>
    <t>Commercial Banks: Arrears on Loans and Advances</t>
  </si>
  <si>
    <t>Commercial Banks: Arrears by Sector</t>
  </si>
  <si>
    <t xml:space="preserve">Electronic Clearing House (ECH) – Cheque Clearance and Electronic Funds Transfer (EFT) and Botswana Interbank settlement System (BISS) Transactions </t>
  </si>
  <si>
    <t xml:space="preserve">Payment Systems: ATMs, Card and Electronic Funds Transfer at Point of Sale (EFTPOS) </t>
  </si>
  <si>
    <t>Botswana Building Society: Assets and Liabilities</t>
  </si>
  <si>
    <t>Botswana Savings Bank: Assets and Liabilities</t>
  </si>
  <si>
    <t>Money and Capital Markets</t>
  </si>
  <si>
    <t>Interest Rates</t>
  </si>
  <si>
    <t>Interest Rates: Nominal and Real</t>
  </si>
  <si>
    <t>Bank of Botswana Certificates and Reverse Repos: Total Outstanding</t>
  </si>
  <si>
    <t>Bank of Botswana Certificates: Auctions Summary</t>
  </si>
  <si>
    <t>Other Financial Institutions</t>
  </si>
  <si>
    <t>Distribution of Pension Fund Assets</t>
  </si>
  <si>
    <t>Botswana Motor Vehicle Accident Fund: Assets and Liabilities</t>
  </si>
  <si>
    <t>National Development Bank: Assets and Liabilities</t>
  </si>
  <si>
    <t>Botswana Development Corporation Limited: Assets and Liabilities</t>
  </si>
  <si>
    <t>Other Financial Corporations</t>
  </si>
  <si>
    <t xml:space="preserve"> Financial Corporations Survey</t>
  </si>
  <si>
    <t>External Trade and International Finance</t>
  </si>
  <si>
    <t>Balance of Payments: Detailed Accounts</t>
  </si>
  <si>
    <t>Balance of Payments Summary</t>
  </si>
  <si>
    <t>Quarterly Balance of Payments</t>
  </si>
  <si>
    <t>Diamonds Trade</t>
  </si>
  <si>
    <t>Exports: Other Principal Exports</t>
  </si>
  <si>
    <t>Exports: Selected Commodity Price Indices</t>
  </si>
  <si>
    <t>Foreign Exchange Reserves: Selected Currencies</t>
  </si>
  <si>
    <t>International Investment Position</t>
  </si>
  <si>
    <t>Exchange Rates: Foreign Currency Per Pula</t>
  </si>
  <si>
    <t>Exchange Rates: Foreign Currency Per Pula - Averages</t>
  </si>
  <si>
    <t>Exchange Rates: Selected Foreign Currencies Per US Dollar</t>
  </si>
  <si>
    <t>Exchange Rates: Selected Foreign Currencies Per US Dollar - Averages</t>
  </si>
  <si>
    <t>Real Exchange Rates Indices: Foreign Currency Per Pula</t>
  </si>
  <si>
    <t>Foreign Currencies: Sales by the Banking Sector</t>
  </si>
  <si>
    <t>Foreign Currencies: Purchases by the Banking Sector</t>
  </si>
  <si>
    <t>Imports: Other Principal Imports</t>
  </si>
  <si>
    <t>Public Finance</t>
  </si>
  <si>
    <t>Government: Budget Summary</t>
  </si>
  <si>
    <t>Government Revenue</t>
  </si>
  <si>
    <t>Functional Classification of Government Expenditure and Net lending</t>
  </si>
  <si>
    <t>Government Lending: Outstanding Loans (PDSF, RSF and DF)</t>
  </si>
  <si>
    <t>Public Debts Outstanding</t>
  </si>
  <si>
    <t>BACK TO CONTENTS</t>
  </si>
  <si>
    <t xml:space="preserve">Statistics Botswana </t>
  </si>
  <si>
    <t xml:space="preserve">Source:            </t>
  </si>
  <si>
    <t>TABLE 1.1</t>
  </si>
  <si>
    <r>
      <t>GROSS DOMESTIC PRODUCT BY TYPE OF EXPENDITURE (CURRENT PRICES)</t>
    </r>
    <r>
      <rPr>
        <b/>
        <vertAlign val="superscript"/>
        <sz val="14"/>
        <rFont val="Times New Roman"/>
        <family val="1"/>
      </rPr>
      <t>1,2,3</t>
    </r>
  </si>
  <si>
    <t>(P million)</t>
  </si>
  <si>
    <t>Period</t>
  </si>
  <si>
    <t>2020</t>
  </si>
  <si>
    <t>Q1</t>
  </si>
  <si>
    <t>Q2</t>
  </si>
  <si>
    <t>Q3</t>
  </si>
  <si>
    <t>Q4</t>
  </si>
  <si>
    <t>Type of Expenditure</t>
  </si>
  <si>
    <t>Government final consumption</t>
  </si>
  <si>
    <t xml:space="preserve">    (a) Individual</t>
  </si>
  <si>
    <t xml:space="preserve">    (b) Collective</t>
  </si>
  <si>
    <t xml:space="preserve"> </t>
  </si>
  <si>
    <t xml:space="preserve">Household final consumption </t>
  </si>
  <si>
    <t xml:space="preserve">     (a) Household Consumption Expenditure</t>
  </si>
  <si>
    <r>
      <t xml:space="preserve">     (b) NPISH</t>
    </r>
    <r>
      <rPr>
        <vertAlign val="superscript"/>
        <sz val="14"/>
        <rFont val="Times New Roman"/>
        <family val="1"/>
      </rPr>
      <t>4</t>
    </r>
  </si>
  <si>
    <t>Changes in inventories</t>
  </si>
  <si>
    <t>Gross fixed capital formation</t>
  </si>
  <si>
    <t xml:space="preserve">    (a) Buildings and structures</t>
  </si>
  <si>
    <t xml:space="preserve">    (b) Transport equipment</t>
  </si>
  <si>
    <t xml:space="preserve">    (c) Plant, machinery and other equipment</t>
  </si>
  <si>
    <t xml:space="preserve">    (d) Mineral Prospecting</t>
  </si>
  <si>
    <t>Gross Domestic Expenditure</t>
  </si>
  <si>
    <t>Exports of goods</t>
  </si>
  <si>
    <t>Exports of services</t>
  </si>
  <si>
    <t>Total exports (goods and services)</t>
  </si>
  <si>
    <t>Imports of goods</t>
  </si>
  <si>
    <t>Imports of services</t>
  </si>
  <si>
    <t>Total imports (goods and services)</t>
  </si>
  <si>
    <t>Net errors and omissions</t>
  </si>
  <si>
    <t>-</t>
  </si>
  <si>
    <t>GDP at Current Prices</t>
  </si>
  <si>
    <t>Percentage of Total</t>
  </si>
  <si>
    <t xml:space="preserve">        1.   The figures for 2023-2024 are provisional.</t>
  </si>
  <si>
    <t xml:space="preserve">        2.    In July 2021, Statistics Botswana published rebased estimates of GDP using 2016 prices. In addition to using new prices, rebasing provided an opportunity to incorporate new data sources and methodological updates, which resulted in further revision for both current and constant prices.</t>
  </si>
  <si>
    <t xml:space="preserve">        3.    For recent years, annual totals are obtained by adding together quarterly data.</t>
  </si>
  <si>
    <t xml:space="preserve">        4.    Non-profit institutions serving households</t>
  </si>
  <si>
    <t xml:space="preserve">Source:  Statistics Botswana </t>
  </si>
  <si>
    <t xml:space="preserve">TABLE 1.2 </t>
  </si>
  <si>
    <r>
      <t>GROSS DOMESTIC PRODUCT BY TYPE OF EXPENDITURE (CONSTANT 2016 PRICES)</t>
    </r>
    <r>
      <rPr>
        <b/>
        <vertAlign val="superscript"/>
        <sz val="14"/>
        <rFont val="Times New Roman"/>
        <family val="1"/>
      </rPr>
      <t>1,2,3</t>
    </r>
  </si>
  <si>
    <t>GDP at Constant Prices</t>
  </si>
  <si>
    <t xml:space="preserve">        2.    In July 2021, Statistics Botswana published rebased estimates of GDP using 2016 prices. In addition to using new prices, rebasing provided an opportunity to incorporate new data sources and methodological updates,which resulted in further revision for both current and constant prices</t>
  </si>
  <si>
    <t xml:space="preserve">Source:   Statistics Botswana </t>
  </si>
  <si>
    <t>TABLE 1.3</t>
  </si>
  <si>
    <r>
      <t>GROSS DOMESTIC PRODUCT BY TYPE OF ECONOMIC ACTIVITY (CURRENT PRICES)</t>
    </r>
    <r>
      <rPr>
        <b/>
        <vertAlign val="superscript"/>
        <sz val="14"/>
        <rFont val="Times New Roman"/>
        <family val="1"/>
      </rPr>
      <t>1,2,3</t>
    </r>
  </si>
  <si>
    <r>
      <t>Economic Activity</t>
    </r>
    <r>
      <rPr>
        <b/>
        <vertAlign val="superscript"/>
        <sz val="14"/>
        <rFont val="Times New Roman"/>
        <family val="1"/>
      </rPr>
      <t>4</t>
    </r>
  </si>
  <si>
    <t>Agriculture</t>
  </si>
  <si>
    <t>Mining</t>
  </si>
  <si>
    <t>Manufacturing</t>
  </si>
  <si>
    <t>Water and Electricity</t>
  </si>
  <si>
    <t xml:space="preserve">      Electricity</t>
  </si>
  <si>
    <t xml:space="preserve">      Water</t>
  </si>
  <si>
    <t>Construction</t>
  </si>
  <si>
    <t>Wholesale and Retail</t>
  </si>
  <si>
    <t>Diamond Traders</t>
  </si>
  <si>
    <t>Transport and Storage</t>
  </si>
  <si>
    <t xml:space="preserve">      Road transport</t>
  </si>
  <si>
    <t xml:space="preserve">      Air transport</t>
  </si>
  <si>
    <t>Accommodation and Food Services</t>
  </si>
  <si>
    <t>Information and Communication Technology</t>
  </si>
  <si>
    <t>Finance Insurance and Pension Funding</t>
  </si>
  <si>
    <t>Real Estate Activities</t>
  </si>
  <si>
    <t>Professional, Scientific and Technical Activities</t>
  </si>
  <si>
    <t>Administration and Support Activities</t>
  </si>
  <si>
    <t>Public Administration and Defence</t>
  </si>
  <si>
    <t xml:space="preserve">      Public Administration, Central Government</t>
  </si>
  <si>
    <t xml:space="preserve">      Local Government Activities</t>
  </si>
  <si>
    <t>Education</t>
  </si>
  <si>
    <t>Human Health and Social Work Activities</t>
  </si>
  <si>
    <t>Other Services</t>
  </si>
  <si>
    <t xml:space="preserve">Total Value Added </t>
  </si>
  <si>
    <t>Adjustment items</t>
  </si>
  <si>
    <t xml:space="preserve">      Taxes on products</t>
  </si>
  <si>
    <t xml:space="preserve">      Subsidies on products</t>
  </si>
  <si>
    <t xml:space="preserve">GDP at Current Prices </t>
  </si>
  <si>
    <t>GDP excluding mining</t>
  </si>
  <si>
    <t>GDP per Capita (Pula)</t>
  </si>
  <si>
    <t>…</t>
  </si>
  <si>
    <t>Excluding mining</t>
  </si>
  <si>
    <t>Economic Activity</t>
  </si>
  <si>
    <r>
      <t>Percentage Change</t>
    </r>
    <r>
      <rPr>
        <b/>
        <vertAlign val="superscript"/>
        <sz val="14"/>
        <rFont val="Times New Roman"/>
        <family val="1"/>
      </rPr>
      <t>4</t>
    </r>
  </si>
  <si>
    <t>Excluding Mining</t>
  </si>
  <si>
    <t xml:space="preserve">        1.    The figures for 2023-2024 are provisional. </t>
  </si>
  <si>
    <t xml:space="preserve">        3.    For recent years, annual totals are obtained by adding together quarterly data. </t>
  </si>
  <si>
    <t xml:space="preserve">        4.    Percentage change on quarterly figures compares the current period to the corresponding period during the previous year.</t>
  </si>
  <si>
    <r>
      <t>Source:  Statistics Botswana</t>
    </r>
    <r>
      <rPr>
        <sz val="14"/>
        <color indexed="10"/>
        <rFont val="Times New Roman"/>
        <family val="1"/>
      </rPr>
      <t xml:space="preserve"> </t>
    </r>
  </si>
  <si>
    <t>TABLE 1.4</t>
  </si>
  <si>
    <r>
      <t>GROSS DOMESTIC PRODUCT BY TYPE OF ECONOMIC ACTIVITY (CONSTANT 2016 PRICES)</t>
    </r>
    <r>
      <rPr>
        <b/>
        <vertAlign val="superscript"/>
        <sz val="14"/>
        <rFont val="Times New Roman"/>
        <family val="1"/>
      </rPr>
      <t>1,2,3</t>
    </r>
  </si>
  <si>
    <t>Water and electricity</t>
  </si>
  <si>
    <t>Accommodation and food services</t>
  </si>
  <si>
    <t>Professional, Scientific and technical activities</t>
  </si>
  <si>
    <t>Public Administration and defence</t>
  </si>
  <si>
    <t xml:space="preserve">     Public administration,central government</t>
  </si>
  <si>
    <t xml:space="preserve">     Local government activities</t>
  </si>
  <si>
    <t>Human Health and social work activities</t>
  </si>
  <si>
    <t xml:space="preserve">GDP at Constant Prices </t>
  </si>
  <si>
    <t xml:space="preserve">GDP per Capita </t>
  </si>
  <si>
    <t xml:space="preserve">        4.    Percentage change on quarterly figures refers to the current period on the corresponding period during the previous year.</t>
  </si>
  <si>
    <r>
      <t xml:space="preserve">Source:  Statistics Botswana </t>
    </r>
    <r>
      <rPr>
        <sz val="14"/>
        <color indexed="10"/>
        <rFont val="Times New Roman"/>
        <family val="1"/>
      </rPr>
      <t xml:space="preserve">  </t>
    </r>
  </si>
  <si>
    <t>TABLE 2.1</t>
  </si>
  <si>
    <t>COST OF LIVING INDEX BY LOCATION</t>
  </si>
  <si>
    <t>(December 2018 = 100)</t>
  </si>
  <si>
    <t>Cities and Towns</t>
  </si>
  <si>
    <t xml:space="preserve">                  Urban Villages</t>
  </si>
  <si>
    <t>Rural Villages</t>
  </si>
  <si>
    <t xml:space="preserve">                   National</t>
  </si>
  <si>
    <r>
      <t>Weights</t>
    </r>
    <r>
      <rPr>
        <b/>
        <vertAlign val="superscript"/>
        <sz val="14"/>
        <rFont val="Times New Roman"/>
        <family val="1"/>
      </rPr>
      <t>1</t>
    </r>
  </si>
  <si>
    <t xml:space="preserve">      Annual</t>
  </si>
  <si>
    <t>Index</t>
  </si>
  <si>
    <t>Change(%)</t>
  </si>
  <si>
    <t>2014</t>
  </si>
  <si>
    <t>Dec</t>
  </si>
  <si>
    <t>2015</t>
  </si>
  <si>
    <t>2016</t>
  </si>
  <si>
    <t>2017</t>
  </si>
  <si>
    <t>2018</t>
  </si>
  <si>
    <t>2019</t>
  </si>
  <si>
    <t>Mar</t>
  </si>
  <si>
    <t>Jun</t>
  </si>
  <si>
    <t>Sep</t>
  </si>
  <si>
    <t>Jan</t>
  </si>
  <si>
    <t>Feb</t>
  </si>
  <si>
    <t>Apr</t>
  </si>
  <si>
    <t>May</t>
  </si>
  <si>
    <t>Jul</t>
  </si>
  <si>
    <t>Aug</t>
  </si>
  <si>
    <t>Oct</t>
  </si>
  <si>
    <t>Nov</t>
  </si>
  <si>
    <t>2021</t>
  </si>
  <si>
    <t>2022</t>
  </si>
  <si>
    <t>2023</t>
  </si>
  <si>
    <t>2024</t>
  </si>
  <si>
    <t>2025</t>
  </si>
  <si>
    <t>1.</t>
  </si>
  <si>
    <t xml:space="preserve">These are revised weights based on the 2015/16 Multi-Topic Household Survey results and have been used in the calculation of the </t>
  </si>
  <si>
    <t xml:space="preserve">               </t>
  </si>
  <si>
    <t>CPI from December 2018.</t>
  </si>
  <si>
    <t xml:space="preserve">                          </t>
  </si>
  <si>
    <t xml:space="preserve"> Source:    </t>
  </si>
  <si>
    <t>TABLE 2.3</t>
  </si>
  <si>
    <r>
      <t>ANNUAL INFLATION</t>
    </r>
    <r>
      <rPr>
        <b/>
        <vertAlign val="superscript"/>
        <sz val="14"/>
        <rFont val="Times New Roman"/>
        <family val="1"/>
      </rPr>
      <t>1</t>
    </r>
  </si>
  <si>
    <t>(Percent)</t>
  </si>
  <si>
    <t>CPI</t>
  </si>
  <si>
    <t>CPIT</t>
  </si>
  <si>
    <t>CPIXA</t>
  </si>
  <si>
    <t>Average</t>
  </si>
  <si>
    <t>See notes to Table 2.2 above</t>
  </si>
  <si>
    <t>TABLE 2.2</t>
  </si>
  <si>
    <r>
      <t>CONSUMER PRICE INDICES</t>
    </r>
    <r>
      <rPr>
        <b/>
        <vertAlign val="superscript"/>
        <sz val="14"/>
        <rFont val="Times New Roman"/>
        <family val="1"/>
      </rPr>
      <t>1</t>
    </r>
  </si>
  <si>
    <t xml:space="preserve">i) </t>
  </si>
  <si>
    <t>The Consumer Price Index (CPI) gives the ‘headline’ rate of consumer price inflation, based on the full CPI basket of 400 items derived from the 2015/16 Botswana Core Welfare Indicators Survey (BCWIS).</t>
  </si>
  <si>
    <t>ii)</t>
  </si>
  <si>
    <t xml:space="preserve">The 16 percent trimmed mean (CPIT) excludes 8 percent (by weight in the CPI basket) from both the top and bottom ends of the ordered series of price changes in order to remove short-term volatilities. </t>
  </si>
  <si>
    <t>iii)</t>
  </si>
  <si>
    <t>The CPI excluding administered prices (CPIXA) excludes 51 items in the CPI basket which are only adjusted periodically and not necessarily in response to market forces.</t>
  </si>
  <si>
    <t>TABLE 2.4</t>
  </si>
  <si>
    <r>
      <t>COST OF LIVING INDEX BY COMMODITY GROUP</t>
    </r>
    <r>
      <rPr>
        <b/>
        <vertAlign val="superscript"/>
        <sz val="14"/>
        <rFont val="Times New Roman"/>
        <family val="1"/>
      </rPr>
      <t>1</t>
    </r>
  </si>
  <si>
    <t>Alcohol</t>
  </si>
  <si>
    <t xml:space="preserve"> Clothing</t>
  </si>
  <si>
    <t>Furnishing,</t>
  </si>
  <si>
    <t xml:space="preserve">    Misc.</t>
  </si>
  <si>
    <t xml:space="preserve"> All</t>
  </si>
  <si>
    <t xml:space="preserve">    and</t>
  </si>
  <si>
    <t xml:space="preserve">      and</t>
  </si>
  <si>
    <t>H/hold Equip.</t>
  </si>
  <si>
    <t>Commu-</t>
  </si>
  <si>
    <t>Recreation</t>
  </si>
  <si>
    <t>Edu-</t>
  </si>
  <si>
    <t>Restaurants</t>
  </si>
  <si>
    <t xml:space="preserve">Goods &amp; </t>
  </si>
  <si>
    <t>Items</t>
  </si>
  <si>
    <r>
      <t>Sub</t>
    </r>
    <r>
      <rPr>
        <sz val="14"/>
        <rFont val="Times New Roman"/>
        <family val="1"/>
      </rPr>
      <t>-</t>
    </r>
    <r>
      <rPr>
        <b/>
        <sz val="14"/>
        <rFont val="Times New Roman"/>
        <family val="1"/>
      </rPr>
      <t>groups</t>
    </r>
  </si>
  <si>
    <t xml:space="preserve">   Food</t>
  </si>
  <si>
    <t>Tobacco</t>
  </si>
  <si>
    <t xml:space="preserve"> Footwear</t>
  </si>
  <si>
    <t>Housing</t>
  </si>
  <si>
    <t>&amp; Maintenance</t>
  </si>
  <si>
    <t>Health</t>
  </si>
  <si>
    <t>Transport</t>
  </si>
  <si>
    <t>nications</t>
  </si>
  <si>
    <t>&amp; Culture</t>
  </si>
  <si>
    <t xml:space="preserve"> cation</t>
  </si>
  <si>
    <t>&amp; Hotels</t>
  </si>
  <si>
    <t xml:space="preserve">  Services</t>
  </si>
  <si>
    <r>
      <t>Weights</t>
    </r>
    <r>
      <rPr>
        <b/>
        <vertAlign val="superscript"/>
        <sz val="14"/>
        <rFont val="Times New Roman"/>
        <family val="1"/>
      </rPr>
      <t>2</t>
    </r>
  </si>
  <si>
    <t xml:space="preserve">From December 2018, the  CPI basket comprises 400 items classified into 12 commodity groups and 51 sections. </t>
  </si>
  <si>
    <t>2.</t>
  </si>
  <si>
    <t>These are revised weights based on the 2015/16 Botswana Multi-Topic Household Survey results used in the calculation of the CPI from December 2018.</t>
  </si>
  <si>
    <t>Source:</t>
  </si>
  <si>
    <t>Statistics Botswana</t>
  </si>
  <si>
    <t>TABLE 2.5</t>
  </si>
  <si>
    <t>COST OF LIVING INDEX: TRADEABILITY ANALYSIS</t>
  </si>
  <si>
    <t xml:space="preserve">        </t>
  </si>
  <si>
    <t xml:space="preserve">        Domestic</t>
  </si>
  <si>
    <t xml:space="preserve">        Imported</t>
  </si>
  <si>
    <t xml:space="preserve">        All Items</t>
  </si>
  <si>
    <r>
      <t xml:space="preserve">      Non-tradeables</t>
    </r>
    <r>
      <rPr>
        <b/>
        <vertAlign val="superscript"/>
        <sz val="14"/>
        <rFont val="Times New Roman"/>
        <family val="1"/>
      </rPr>
      <t>1</t>
    </r>
  </si>
  <si>
    <r>
      <t xml:space="preserve">        Tradeables</t>
    </r>
    <r>
      <rPr>
        <b/>
        <vertAlign val="superscript"/>
        <sz val="14"/>
        <rFont val="Times New Roman"/>
        <family val="1"/>
      </rPr>
      <t>2</t>
    </r>
  </si>
  <si>
    <t xml:space="preserve">        Tradeables</t>
  </si>
  <si>
    <t xml:space="preserve">       All Tradeables</t>
  </si>
  <si>
    <r>
      <t>Weights</t>
    </r>
    <r>
      <rPr>
        <b/>
        <vertAlign val="superscript"/>
        <sz val="14"/>
        <rFont val="Times New Roman"/>
        <family val="1"/>
      </rPr>
      <t>3</t>
    </r>
  </si>
  <si>
    <t xml:space="preserve">     Annual</t>
  </si>
  <si>
    <t>Change (%)</t>
  </si>
  <si>
    <t xml:space="preserve">           1.</t>
  </si>
  <si>
    <t>Non-tradeables include mainly services.</t>
  </si>
  <si>
    <t xml:space="preserve">           2.</t>
  </si>
  <si>
    <t>Domestic tradeables are goods produced in Botswana.</t>
  </si>
  <si>
    <t xml:space="preserve">           3.</t>
  </si>
  <si>
    <t xml:space="preserve">These are revised weights based on the 2015/16 Botswana Multi-Topic Household Survey results and have been used in the calculation of the </t>
  </si>
  <si>
    <t xml:space="preserve">Source:  </t>
  </si>
  <si>
    <t xml:space="preserve">        1.    The figures for 2020-2024 are provisional.</t>
  </si>
  <si>
    <t>CONTENTS PAGE: BEFS AUGUST 2025</t>
  </si>
  <si>
    <t>TABLE 3.1</t>
  </si>
  <si>
    <t xml:space="preserve">CENTRAL BANK SURVEY </t>
  </si>
  <si>
    <t>As at end of</t>
  </si>
  <si>
    <t>Net Foreign Assets</t>
  </si>
  <si>
    <t>Claims on non-residents</t>
  </si>
  <si>
    <t>Monetary Gold and SDR</t>
  </si>
  <si>
    <t>Foreign Exchange Reserves</t>
  </si>
  <si>
    <t xml:space="preserve">                  Deposits</t>
  </si>
  <si>
    <t xml:space="preserve">                  Debt securities</t>
  </si>
  <si>
    <t xml:space="preserve">                  Shares and other Equity</t>
  </si>
  <si>
    <t>IMF Reserve Tranche</t>
  </si>
  <si>
    <t>Administered Fund - PRGF</t>
  </si>
  <si>
    <t>Administered Fund - PRGF-HIPC Trust</t>
  </si>
  <si>
    <t>Other non-residents</t>
  </si>
  <si>
    <t/>
  </si>
  <si>
    <t>Less: Liabilities to non-residents</t>
  </si>
  <si>
    <t>Deposits</t>
  </si>
  <si>
    <t>Loans</t>
  </si>
  <si>
    <t>Securities other than shares</t>
  </si>
  <si>
    <t>Financial derivatives</t>
  </si>
  <si>
    <t>Trade creditors</t>
  </si>
  <si>
    <r>
      <t>SDR allocations</t>
    </r>
    <r>
      <rPr>
        <vertAlign val="superscript"/>
        <sz val="14"/>
        <rFont val="Times New Roman"/>
        <family val="1"/>
      </rPr>
      <t>1</t>
    </r>
  </si>
  <si>
    <t>Domestic Claims</t>
  </si>
  <si>
    <t>Claims on other depository corporations</t>
  </si>
  <si>
    <t xml:space="preserve">                Repurchase agreements</t>
  </si>
  <si>
    <t xml:space="preserve">                Other claims</t>
  </si>
  <si>
    <t>Net claims on central government</t>
  </si>
  <si>
    <t>Claims on central government</t>
  </si>
  <si>
    <t>Other claims</t>
  </si>
  <si>
    <t>Less: Liabilities to central government</t>
  </si>
  <si>
    <t>Claims on other sectors</t>
  </si>
  <si>
    <t>Other financial corporations</t>
  </si>
  <si>
    <t>State and local government</t>
  </si>
  <si>
    <t>Public nonfinancial corporations</t>
  </si>
  <si>
    <t>Other nonfinancial corporations</t>
  </si>
  <si>
    <t>Other resident sectors</t>
  </si>
  <si>
    <t>Reserve Money</t>
  </si>
  <si>
    <t>Currency in circulation</t>
  </si>
  <si>
    <t>Deposits of other depository corporations</t>
  </si>
  <si>
    <t>Reserve and free deposits</t>
  </si>
  <si>
    <t>Transferable deposits included in broad money</t>
  </si>
  <si>
    <t>Bank of Botswana Certificates held by banks</t>
  </si>
  <si>
    <t>Repurchase agreements with ODCs</t>
  </si>
  <si>
    <t>Shares and other equity</t>
  </si>
  <si>
    <t>Funds contributed by owners</t>
  </si>
  <si>
    <t>Retained earnings</t>
  </si>
  <si>
    <t>Current year results</t>
  </si>
  <si>
    <t>General reserve</t>
  </si>
  <si>
    <t>Valuation adjustment</t>
  </si>
  <si>
    <t>Other items (net)</t>
  </si>
  <si>
    <r>
      <t>Other liabilities</t>
    </r>
    <r>
      <rPr>
        <vertAlign val="superscript"/>
        <sz val="14"/>
        <rFont val="Times New Roman"/>
        <family val="1"/>
      </rPr>
      <t>2</t>
    </r>
  </si>
  <si>
    <t>Less: other assets</t>
  </si>
  <si>
    <t>Memorandum items:</t>
  </si>
  <si>
    <r>
      <t>Monetary Base</t>
    </r>
    <r>
      <rPr>
        <b/>
        <vertAlign val="superscript"/>
        <sz val="14"/>
        <rFont val="Times New Roman"/>
        <family val="1"/>
      </rPr>
      <t>3</t>
    </r>
  </si>
  <si>
    <t>Liabilities to other depository corporations</t>
  </si>
  <si>
    <t>Other liabilities</t>
  </si>
  <si>
    <t xml:space="preserve">         1.    Following the revised IMF statistical guidelines, the SDR allocations have been reclassified from the shares and other equity category to the liabilities to non-residents.</t>
  </si>
  <si>
    <t xml:space="preserve">         2.    Includes other accounts receivable, other deposit liabilities plus abandoned funds.</t>
  </si>
  <si>
    <t xml:space="preserve">         3.    Monetary base has been re-aligned to exclude Bank of Botswana Certificates held by banks to conform with IMF compilation quidelines.</t>
  </si>
  <si>
    <t>Source     Bank of Botswana</t>
  </si>
  <si>
    <t>TABLE 3.2</t>
  </si>
  <si>
    <t>OTHER DEPOSITORY CORPORATIONS SURVEY</t>
  </si>
  <si>
    <t>Foreign currency</t>
  </si>
  <si>
    <t>Other</t>
  </si>
  <si>
    <t>Claims on central bank</t>
  </si>
  <si>
    <t>Currency</t>
  </si>
  <si>
    <t>Other claims (incl. BoBcs)</t>
  </si>
  <si>
    <t>Liabilities to central bank</t>
  </si>
  <si>
    <t>Deposits included in broad money</t>
  </si>
  <si>
    <t>Transferable deposits</t>
  </si>
  <si>
    <t>Other deposits</t>
  </si>
  <si>
    <t>Loans, of which:</t>
  </si>
  <si>
    <t>Other depository corporations</t>
  </si>
  <si>
    <t>Securities other than shares excl. from broad money</t>
  </si>
  <si>
    <t>Less: Other assets</t>
  </si>
  <si>
    <t>Sources:        Commercial banks, BSB, BBS and Money Market Unit Trusts.</t>
  </si>
  <si>
    <t>TABLE 3.3</t>
  </si>
  <si>
    <t>DEPOSITORY CORPORATIONS SURVEY</t>
  </si>
  <si>
    <t>BoB</t>
  </si>
  <si>
    <t>ODCs</t>
  </si>
  <si>
    <t>Domestic claims</t>
  </si>
  <si>
    <t>TOTAL ASSETS</t>
  </si>
  <si>
    <t>Broad money liabilities</t>
  </si>
  <si>
    <t>Currency outside depository corporations</t>
  </si>
  <si>
    <t>Other deposits included in broad money</t>
  </si>
  <si>
    <t>Repurchase Agreements with ODCs</t>
  </si>
  <si>
    <r>
      <t>Securities other than shares excl. from broad money</t>
    </r>
    <r>
      <rPr>
        <b/>
        <vertAlign val="superscript"/>
        <sz val="14"/>
        <rFont val="Times New Roman"/>
        <family val="1"/>
      </rPr>
      <t>1</t>
    </r>
  </si>
  <si>
    <t xml:space="preserve">Currency </t>
  </si>
  <si>
    <t>Less: Claims on central bank</t>
  </si>
  <si>
    <t>Less: Claims on other depository corporations</t>
  </si>
  <si>
    <t>TOTAL LIABILITIES</t>
  </si>
  <si>
    <r>
      <t xml:space="preserve">M1 </t>
    </r>
    <r>
      <rPr>
        <sz val="14"/>
        <rFont val="Times New Roman"/>
        <family val="1"/>
      </rPr>
      <t xml:space="preserve"> (currency outside depository corporations plus </t>
    </r>
  </si>
  <si>
    <t>transferable deposits)</t>
  </si>
  <si>
    <r>
      <t>M2</t>
    </r>
    <r>
      <rPr>
        <sz val="14"/>
        <rFont val="Times New Roman"/>
        <family val="1"/>
      </rPr>
      <t xml:space="preserve"> (M1 plus other deposits included in broad money)</t>
    </r>
  </si>
  <si>
    <t>Sources:       Bank of Botswana, commercial banks, BBS, BSB and Money Market Unit Trusts.</t>
  </si>
  <si>
    <t>TABLE 3.4</t>
  </si>
  <si>
    <t>BANK OF BOTSWANA: ASSETS</t>
  </si>
  <si>
    <t xml:space="preserve">                     International Reserves</t>
  </si>
  <si>
    <t>Loans and</t>
  </si>
  <si>
    <t>Assets</t>
  </si>
  <si>
    <t>advances to</t>
  </si>
  <si>
    <t>Pula</t>
  </si>
  <si>
    <t>Liquidity</t>
  </si>
  <si>
    <t>at the</t>
  </si>
  <si>
    <t>Total</t>
  </si>
  <si>
    <t>financial</t>
  </si>
  <si>
    <t xml:space="preserve">           Fixed</t>
  </si>
  <si>
    <t>End of</t>
  </si>
  <si>
    <t>Fund</t>
  </si>
  <si>
    <t xml:space="preserve">        Portfolio</t>
  </si>
  <si>
    <t>IMF</t>
  </si>
  <si>
    <t>Reserves</t>
  </si>
  <si>
    <r>
      <t>institutions</t>
    </r>
    <r>
      <rPr>
        <b/>
        <vertAlign val="superscript"/>
        <sz val="14"/>
        <rFont val="Times New Roman"/>
        <family val="1"/>
      </rPr>
      <t>1</t>
    </r>
  </si>
  <si>
    <t xml:space="preserve"> assets</t>
  </si>
  <si>
    <r>
      <t>assets</t>
    </r>
    <r>
      <rPr>
        <b/>
        <vertAlign val="superscript"/>
        <sz val="14"/>
        <rFont val="Times New Roman"/>
        <family val="1"/>
      </rPr>
      <t>2</t>
    </r>
  </si>
  <si>
    <t>assets</t>
  </si>
  <si>
    <t xml:space="preserve">         1.</t>
  </si>
  <si>
    <t>Includes repurchase agreements.</t>
  </si>
  <si>
    <t xml:space="preserve">         2.</t>
  </si>
  <si>
    <t>Other assets include government bonds and other accounts receivable.</t>
  </si>
  <si>
    <t>Bank of Botswana</t>
  </si>
  <si>
    <t>TABLE 3.5</t>
  </si>
  <si>
    <t>BANK OF BOTSWANA: LIABILITIES</t>
  </si>
  <si>
    <r>
      <t xml:space="preserve">          BoBCs</t>
    </r>
    <r>
      <rPr>
        <b/>
        <vertAlign val="superscript"/>
        <sz val="14"/>
        <rFont val="Times New Roman"/>
        <family val="1"/>
      </rPr>
      <t>1</t>
    </r>
  </si>
  <si>
    <t xml:space="preserve">Reverse </t>
  </si>
  <si>
    <t xml:space="preserve">             Capital and reserves</t>
  </si>
  <si>
    <t xml:space="preserve">     Deposits by</t>
  </si>
  <si>
    <t xml:space="preserve">           held by</t>
  </si>
  <si>
    <t>Repurchase</t>
  </si>
  <si>
    <t xml:space="preserve">                                                     Currency in circulation</t>
  </si>
  <si>
    <t>Paid-up</t>
  </si>
  <si>
    <t>General</t>
  </si>
  <si>
    <t>Revaluation</t>
  </si>
  <si>
    <t>Banks</t>
  </si>
  <si>
    <t>Government</t>
  </si>
  <si>
    <t>Others</t>
  </si>
  <si>
    <t xml:space="preserve">           Banks</t>
  </si>
  <si>
    <t>Agreements</t>
  </si>
  <si>
    <t>Coins</t>
  </si>
  <si>
    <t>Capital</t>
  </si>
  <si>
    <t>Reserve</t>
  </si>
  <si>
    <t>Liabilities</t>
  </si>
  <si>
    <t xml:space="preserve">         1.     Bank of Botswana's own securities issued under Section 38 of the Bank of Botswana Act.</t>
  </si>
  <si>
    <t xml:space="preserve">         2.     The notes in circulation figures in table 3.5 differ with those reported in table 3.7. Data in this table excludes cash in vault, tellers and petty cash.</t>
  </si>
  <si>
    <t>Source:     Bank of Botswana</t>
  </si>
  <si>
    <t>TABLE 3.6</t>
  </si>
  <si>
    <t>NOTES IN CIRCULATION</t>
  </si>
  <si>
    <t>P10</t>
  </si>
  <si>
    <t>P20</t>
  </si>
  <si>
    <t>P50</t>
  </si>
  <si>
    <t>P100</t>
  </si>
  <si>
    <t>P200</t>
  </si>
  <si>
    <t>TABLE 3.7</t>
  </si>
  <si>
    <t>COIN IN CIRCULATION</t>
  </si>
  <si>
    <t>Comme-</t>
  </si>
  <si>
    <t>morative</t>
  </si>
  <si>
    <t xml:space="preserve"> 5t</t>
  </si>
  <si>
    <t xml:space="preserve"> 10t</t>
  </si>
  <si>
    <t xml:space="preserve"> 25t</t>
  </si>
  <si>
    <t>50t</t>
  </si>
  <si>
    <t>P1</t>
  </si>
  <si>
    <t>P2</t>
  </si>
  <si>
    <t>Source:       Bank of Botswana</t>
  </si>
  <si>
    <t>TABLE 3.8</t>
  </si>
  <si>
    <t>COMMERCIAL BANKS: ASSETS</t>
  </si>
  <si>
    <t xml:space="preserve">                    Balances at Bank of Botswana</t>
  </si>
  <si>
    <t>Balances</t>
  </si>
  <si>
    <t>Bank of</t>
  </si>
  <si>
    <t xml:space="preserve">   Standing </t>
  </si>
  <si>
    <t>due from</t>
  </si>
  <si>
    <t>Botswana</t>
  </si>
  <si>
    <t>Net</t>
  </si>
  <si>
    <t>Operating</t>
  </si>
  <si>
    <t>Reverse</t>
  </si>
  <si>
    <t xml:space="preserve">   Deposit</t>
  </si>
  <si>
    <t>domestic</t>
  </si>
  <si>
    <t>Certif-</t>
  </si>
  <si>
    <t>Treasury</t>
  </si>
  <si>
    <t>foreign</t>
  </si>
  <si>
    <t>Loans &amp;</t>
  </si>
  <si>
    <t xml:space="preserve">Debt </t>
  </si>
  <si>
    <t>Fixed</t>
  </si>
  <si>
    <t>TOTAL</t>
  </si>
  <si>
    <t xml:space="preserve">End of </t>
  </si>
  <si>
    <t xml:space="preserve">  Cash</t>
  </si>
  <si>
    <t>Account</t>
  </si>
  <si>
    <r>
      <t>Requirements</t>
    </r>
    <r>
      <rPr>
        <b/>
        <vertAlign val="superscript"/>
        <sz val="14"/>
        <rFont val="Times New Roman"/>
        <family val="1"/>
      </rPr>
      <t>1</t>
    </r>
  </si>
  <si>
    <t>Repos</t>
  </si>
  <si>
    <t xml:space="preserve">   Facility</t>
  </si>
  <si>
    <t>banks</t>
  </si>
  <si>
    <r>
      <t>icates</t>
    </r>
    <r>
      <rPr>
        <b/>
        <vertAlign val="superscript"/>
        <sz val="14"/>
        <rFont val="Times New Roman"/>
        <family val="1"/>
      </rPr>
      <t>2</t>
    </r>
  </si>
  <si>
    <r>
      <t>Bills</t>
    </r>
    <r>
      <rPr>
        <b/>
        <vertAlign val="superscript"/>
        <sz val="14"/>
        <rFont val="Times New Roman"/>
        <family val="1"/>
      </rPr>
      <t>3</t>
    </r>
  </si>
  <si>
    <r>
      <t>Advances</t>
    </r>
    <r>
      <rPr>
        <b/>
        <vertAlign val="superscript"/>
        <sz val="14"/>
        <rFont val="Times New Roman"/>
        <family val="1"/>
      </rPr>
      <t>4</t>
    </r>
  </si>
  <si>
    <r>
      <t>Securities</t>
    </r>
    <r>
      <rPr>
        <b/>
        <vertAlign val="superscript"/>
        <sz val="14"/>
        <rFont val="Times New Roman"/>
        <family val="1"/>
      </rPr>
      <t>5</t>
    </r>
  </si>
  <si>
    <r>
      <t>Assets</t>
    </r>
    <r>
      <rPr>
        <b/>
        <vertAlign val="superscript"/>
        <sz val="14"/>
        <rFont val="Times New Roman"/>
        <family val="1"/>
      </rPr>
      <t>6</t>
    </r>
  </si>
  <si>
    <t>ASSETS</t>
  </si>
  <si>
    <t xml:space="preserve">        1.        Following the introduction of reserve requirement averaging, effective October 9, 2019, the reserve requirements in this table may differ with those in Table 3.11.  The balances in this Table are </t>
  </si>
  <si>
    <t xml:space="preserve">                   as at end of the reporting period while those in Table 3.11 (memorandum items ) are for the maintenance period given.</t>
  </si>
  <si>
    <t xml:space="preserve">                   holdings as pledged securities which form part of other assets.</t>
  </si>
  <si>
    <t xml:space="preserve">        3.        These are Botswana Government treasury bills of six months duration which began to be issued on March 7, 2008.</t>
  </si>
  <si>
    <t xml:space="preserve">        4.        They include overdrafts, hire purchase and leasing. These are net of provisions and thus different from those in Table 3.18.</t>
  </si>
  <si>
    <t xml:space="preserve">        5.        Debt securities include bonds.</t>
  </si>
  <si>
    <t xml:space="preserve">        6.        Other assets comprise intra-bank balances, accounts receivables, cash in process of collection and other domestic investments.</t>
  </si>
  <si>
    <t>Source:       Commercial banks</t>
  </si>
  <si>
    <t>TABLE 3.9</t>
  </si>
  <si>
    <t>COMMERCIAL BANKS: LIABILITIES</t>
  </si>
  <si>
    <t xml:space="preserve">      Balances due to</t>
  </si>
  <si>
    <t xml:space="preserve">           Deposits from the public</t>
  </si>
  <si>
    <t xml:space="preserve">  Government</t>
  </si>
  <si>
    <t>Current</t>
  </si>
  <si>
    <t>Notice</t>
  </si>
  <si>
    <t>deposits</t>
  </si>
  <si>
    <t>and</t>
  </si>
  <si>
    <t>&amp; call</t>
  </si>
  <si>
    <t>Savings</t>
  </si>
  <si>
    <t>&amp; time</t>
  </si>
  <si>
    <t>from public</t>
  </si>
  <si>
    <t xml:space="preserve">Liabilities </t>
  </si>
  <si>
    <t>Commercial banks</t>
  </si>
  <si>
    <t>TABLE 3.10</t>
  </si>
  <si>
    <t>COMMERCIAL BANKS: LIQUID ASSETS</t>
  </si>
  <si>
    <t>ACTUAL LESS</t>
  </si>
  <si>
    <t xml:space="preserve">                                                           Actual Liquid Assets</t>
  </si>
  <si>
    <t>REQUIRED</t>
  </si>
  <si>
    <t>Required</t>
  </si>
  <si>
    <t>Cash</t>
  </si>
  <si>
    <t>LIQUID</t>
  </si>
  <si>
    <t>liquid</t>
  </si>
  <si>
    <t>held</t>
  </si>
  <si>
    <t xml:space="preserve">liquid </t>
  </si>
  <si>
    <t>(2+3+4+5+</t>
  </si>
  <si>
    <r>
      <t xml:space="preserve"> assets</t>
    </r>
    <r>
      <rPr>
        <b/>
        <vertAlign val="superscript"/>
        <sz val="14"/>
        <rFont val="Times New Roman"/>
        <family val="1"/>
      </rPr>
      <t>1</t>
    </r>
  </si>
  <si>
    <r>
      <t>balances</t>
    </r>
    <r>
      <rPr>
        <b/>
        <vertAlign val="superscript"/>
        <sz val="14"/>
        <rFont val="Times New Roman"/>
        <family val="1"/>
      </rPr>
      <t>2</t>
    </r>
  </si>
  <si>
    <t>abroad</t>
  </si>
  <si>
    <t>Bonds</t>
  </si>
  <si>
    <r>
      <t>Certificates</t>
    </r>
    <r>
      <rPr>
        <b/>
        <vertAlign val="superscript"/>
        <sz val="14"/>
        <rFont val="Times New Roman"/>
        <family val="1"/>
      </rPr>
      <t>4</t>
    </r>
  </si>
  <si>
    <t>6+7)</t>
  </si>
  <si>
    <t xml:space="preserve">           (8-1)</t>
  </si>
  <si>
    <t>1</t>
  </si>
  <si>
    <t>2</t>
  </si>
  <si>
    <t>3</t>
  </si>
  <si>
    <t xml:space="preserve">        1.       The required liquid assets are calculated on the basis of total deposits levels, which include customer deposits and balances due from banks and other liabilities due in one year or less.</t>
  </si>
  <si>
    <t xml:space="preserve">        2.       Cash and balances encompasses cash and (Pula) balances held with Bank of Botswana and domestic banks (balances withdrawable on demand only).</t>
  </si>
  <si>
    <t xml:space="preserve">        3.       These are Botswana Government treasury bills of six months duration which began to be issued on March 7, 2008.</t>
  </si>
  <si>
    <t xml:space="preserve">        4.       The data are from the commercial banks' records and differ from those reported in Table 3.1 and 4.3, which are from Bank of Botswana records of holdings of BoBC's.</t>
  </si>
  <si>
    <t>Source:      Commercial banks</t>
  </si>
  <si>
    <t>TABLE 3.11</t>
  </si>
  <si>
    <t xml:space="preserve">COMMERCIAL BANKS: RESERVES </t>
  </si>
  <si>
    <t>% of Total</t>
  </si>
  <si>
    <r>
      <t>Memorandum Items</t>
    </r>
    <r>
      <rPr>
        <b/>
        <vertAlign val="superscript"/>
        <sz val="14"/>
        <rFont val="Times New Roman"/>
        <family val="1"/>
      </rPr>
      <t>4</t>
    </r>
  </si>
  <si>
    <t>Reserves to</t>
  </si>
  <si>
    <t>Actual</t>
  </si>
  <si>
    <t xml:space="preserve">Current Account </t>
  </si>
  <si>
    <r>
      <t>Required</t>
    </r>
    <r>
      <rPr>
        <b/>
        <vertAlign val="superscript"/>
        <sz val="14"/>
        <rFont val="Times New Roman"/>
        <family val="1"/>
      </rPr>
      <t>1</t>
    </r>
  </si>
  <si>
    <r>
      <t xml:space="preserve"> Balances/Excess</t>
    </r>
    <r>
      <rPr>
        <b/>
        <vertAlign val="superscript"/>
        <sz val="14"/>
        <rFont val="Times New Roman"/>
        <family val="1"/>
      </rPr>
      <t>2</t>
    </r>
  </si>
  <si>
    <r>
      <t>Average</t>
    </r>
    <r>
      <rPr>
        <b/>
        <vertAlign val="superscript"/>
        <sz val="14"/>
        <rFont val="Times New Roman"/>
        <family val="1"/>
      </rPr>
      <t>3</t>
    </r>
  </si>
  <si>
    <t xml:space="preserve">Deposits </t>
  </si>
  <si>
    <t xml:space="preserve">Maintenance </t>
  </si>
  <si>
    <t xml:space="preserve"> Reserves</t>
  </si>
  <si>
    <t>(1 + 2)</t>
  </si>
  <si>
    <t>(3/4)</t>
  </si>
  <si>
    <t>Dec 11 - Jan 7</t>
  </si>
  <si>
    <t>Dec 09 - Jan 12</t>
  </si>
  <si>
    <t>Mar 10 - Apr 13</t>
  </si>
  <si>
    <t>Jun 09 - Jul 13</t>
  </si>
  <si>
    <t>Sep 08 - Oct 12</t>
  </si>
  <si>
    <t>Dec 08 - Jan 11</t>
  </si>
  <si>
    <t>Jan 12 - Feb 08</t>
  </si>
  <si>
    <t>Feb 09 - Mar 08</t>
  </si>
  <si>
    <t>Mar 09 - Apr 12</t>
  </si>
  <si>
    <t>Apr 13 - May 10</t>
  </si>
  <si>
    <t>May 11 - Jun 14</t>
  </si>
  <si>
    <t>Jun  15 - Jul 12</t>
  </si>
  <si>
    <t>Jul  13 - Aug 09</t>
  </si>
  <si>
    <t>Aug 10 - Sep 13</t>
  </si>
  <si>
    <t>Sep 14 - Oct 11</t>
  </si>
  <si>
    <t>Oct 12 - Nov 08</t>
  </si>
  <si>
    <t>Nov 09- Dec 13</t>
  </si>
  <si>
    <t>Dec 14- Jan 10</t>
  </si>
  <si>
    <t>Jan 11- Feb 14</t>
  </si>
  <si>
    <t>Feb 14- Mar 14</t>
  </si>
  <si>
    <t>Mar 15- Apr 11</t>
  </si>
  <si>
    <t>Apr 12- May 09</t>
  </si>
  <si>
    <t>May 10- Jun 13</t>
  </si>
  <si>
    <t>Jun 14- Jul 11</t>
  </si>
  <si>
    <t>Jul 12- Aug 08</t>
  </si>
  <si>
    <t>Aug 09- Sep 12</t>
  </si>
  <si>
    <t>Sep 13- Oct 10</t>
  </si>
  <si>
    <t>Oct 11- Nov 14</t>
  </si>
  <si>
    <t>Nov 15- Dec 12</t>
  </si>
  <si>
    <t>Dec 13- Jan 09</t>
  </si>
  <si>
    <t>Jan 10- Feb 13</t>
  </si>
  <si>
    <t>Feb 14 - Mar 12</t>
  </si>
  <si>
    <t>Mar 13 - Apr 09</t>
  </si>
  <si>
    <t>Apr 10 - May 14</t>
  </si>
  <si>
    <t>May 15 - Jun 11</t>
  </si>
  <si>
    <t>Jun 12 - Jul 09</t>
  </si>
  <si>
    <t>Jul 10 - Aug 13</t>
  </si>
  <si>
    <t>Aug 14 - Sep 10</t>
  </si>
  <si>
    <t>Sep 11 - Oct 08</t>
  </si>
  <si>
    <t xml:space="preserve">               Oct 09 - Nov 12</t>
  </si>
  <si>
    <t xml:space="preserve">              Nov 13 - Dec 10</t>
  </si>
  <si>
    <t xml:space="preserve">       1.</t>
  </si>
  <si>
    <t>Required reserves at the Bank of Botswana (BoB) are for a period of one month and are calculated on the basis of deposits two months</t>
  </si>
  <si>
    <t>earlier. Foreign Currency Accounts (FCAs) in Pula terms have been netted out from the average total deposits to calculate primary reserve requirements.</t>
  </si>
  <si>
    <t xml:space="preserve">       2.</t>
  </si>
  <si>
    <t>Current account balances as at end of period.</t>
  </si>
  <si>
    <t xml:space="preserve">       3.</t>
  </si>
  <si>
    <t>The average of commercial banks' deposit for the period. FCAs in Pula terms have been netted out from the average total deposit, so that</t>
  </si>
  <si>
    <t>the figure for average deposits in this table conforms with that used to calculate the primary reserve requirements.</t>
  </si>
  <si>
    <t xml:space="preserve">Source:                  </t>
  </si>
  <si>
    <t>Effective October 9, 2019 the Bank introduced primary reserve requirement averaging and the balances are for the maintenance period given.</t>
  </si>
  <si>
    <t>Commercial banks and Bank of Botswana</t>
  </si>
  <si>
    <t>TABLE 3.12</t>
  </si>
  <si>
    <t>COMMERCIAL BANKS: DEPOSITS BY HOLDER</t>
  </si>
  <si>
    <t xml:space="preserve">      Government</t>
  </si>
  <si>
    <t xml:space="preserve">        Resident Business</t>
  </si>
  <si>
    <t>Non-resident</t>
  </si>
  <si>
    <t>Central</t>
  </si>
  <si>
    <t>Local</t>
  </si>
  <si>
    <t>Parastatals</t>
  </si>
  <si>
    <t>Private</t>
  </si>
  <si>
    <t>Business</t>
  </si>
  <si>
    <t>Households</t>
  </si>
  <si>
    <t>TABLE 3.13</t>
  </si>
  <si>
    <t>COMMERCIAL BANKS: DEPOSITS BY TYPE</t>
  </si>
  <si>
    <t>Fixed up to</t>
  </si>
  <si>
    <t xml:space="preserve">     Fixed up to</t>
  </si>
  <si>
    <t xml:space="preserve">  Fixed over</t>
  </si>
  <si>
    <t>Call</t>
  </si>
  <si>
    <t>1 month</t>
  </si>
  <si>
    <t>3 months</t>
  </si>
  <si>
    <t>6 months</t>
  </si>
  <si>
    <t>12 months</t>
  </si>
  <si>
    <t xml:space="preserve">   Total</t>
  </si>
  <si>
    <t>TABLE 3.14</t>
  </si>
  <si>
    <t xml:space="preserve">COMMERCIAL BANKS: DEPOSITS BY HOLDER </t>
  </si>
  <si>
    <t xml:space="preserve"> (Percentage Distribution)</t>
  </si>
  <si>
    <t xml:space="preserve">                Government</t>
  </si>
  <si>
    <t xml:space="preserve">                           Resident Business</t>
  </si>
  <si>
    <t xml:space="preserve"> Non-resident</t>
  </si>
  <si>
    <t xml:space="preserve"> Business</t>
  </si>
  <si>
    <t>TABLE 3.15</t>
  </si>
  <si>
    <t xml:space="preserve">COMMERCIAL BANKS: DEPOSITS BY TYPE </t>
  </si>
  <si>
    <t>Fixed over</t>
  </si>
  <si>
    <t>TABLE 3.16</t>
  </si>
  <si>
    <r>
      <t>COMMERCIAL BANKS: FOREIGN CURRENCY ACCOUNTS AND TOTAL DEPOSITS</t>
    </r>
    <r>
      <rPr>
        <b/>
        <vertAlign val="superscript"/>
        <sz val="14"/>
        <rFont val="Times New Roman"/>
        <family val="1"/>
      </rPr>
      <t>1</t>
    </r>
  </si>
  <si>
    <t>Proportion of</t>
  </si>
  <si>
    <t>US</t>
  </si>
  <si>
    <t>Pound</t>
  </si>
  <si>
    <t>SA</t>
  </si>
  <si>
    <t>Other Pula</t>
  </si>
  <si>
    <t xml:space="preserve"> Total Pula</t>
  </si>
  <si>
    <t>FCAs to Total</t>
  </si>
  <si>
    <t>dollar</t>
  </si>
  <si>
    <t>equivalent</t>
  </si>
  <si>
    <t>sterling</t>
  </si>
  <si>
    <t>rand</t>
  </si>
  <si>
    <t>Euro</t>
  </si>
  <si>
    <r>
      <t>equivalent</t>
    </r>
    <r>
      <rPr>
        <b/>
        <vertAlign val="superscript"/>
        <sz val="14"/>
        <rFont val="Times New Roman"/>
        <family val="1"/>
      </rPr>
      <t>2</t>
    </r>
  </si>
  <si>
    <t>(Pula)</t>
  </si>
  <si>
    <t>Pula equivalent is obtained by using the middle exchange rate as at the end of the respective month.</t>
  </si>
  <si>
    <t>This table has been modified to include any other Pula equivalent for currencies other than those specified above.</t>
  </si>
  <si>
    <t>TABLE 3.17</t>
  </si>
  <si>
    <t>COMMERCIAL BANKS: FOREIGN CURRENCY DEPOSITS BY TYPE</t>
  </si>
  <si>
    <t>31-Day</t>
  </si>
  <si>
    <t>88-Day</t>
  </si>
  <si>
    <t xml:space="preserve">   Fixed up to</t>
  </si>
  <si>
    <t>18 months</t>
  </si>
  <si>
    <t>TABLE 3.18</t>
  </si>
  <si>
    <t>COMMERCIAL BANKS: LOANS AND ADVANCES OUTSTANDING BY SECTOR</t>
  </si>
  <si>
    <t>Electri-</t>
  </si>
  <si>
    <t>Transport &amp;</t>
  </si>
  <si>
    <t xml:space="preserve">            Government</t>
  </si>
  <si>
    <t>Para-</t>
  </si>
  <si>
    <t>House-</t>
  </si>
  <si>
    <t>Agricul-</t>
  </si>
  <si>
    <t>Manufac-</t>
  </si>
  <si>
    <t>city &amp;</t>
  </si>
  <si>
    <t>Construc-</t>
  </si>
  <si>
    <t>Communi-</t>
  </si>
  <si>
    <t>Real</t>
  </si>
  <si>
    <t>Resident</t>
  </si>
  <si>
    <t xml:space="preserve">        Non-</t>
  </si>
  <si>
    <t>statals</t>
  </si>
  <si>
    <t>holds</t>
  </si>
  <si>
    <t xml:space="preserve"> ture</t>
  </si>
  <si>
    <t>turing</t>
  </si>
  <si>
    <t>Water</t>
  </si>
  <si>
    <t>tion</t>
  </si>
  <si>
    <r>
      <t>Trade</t>
    </r>
    <r>
      <rPr>
        <b/>
        <vertAlign val="superscript"/>
        <sz val="14"/>
        <rFont val="Times New Roman"/>
        <family val="1"/>
      </rPr>
      <t>1</t>
    </r>
  </si>
  <si>
    <t>cations</t>
  </si>
  <si>
    <t>Finance</t>
  </si>
  <si>
    <r>
      <t>Services</t>
    </r>
    <r>
      <rPr>
        <b/>
        <vertAlign val="superscript"/>
        <sz val="14"/>
        <rFont val="Times New Roman"/>
        <family val="1"/>
      </rPr>
      <t>1</t>
    </r>
  </si>
  <si>
    <t>Estate</t>
  </si>
  <si>
    <r>
      <t>Other</t>
    </r>
    <r>
      <rPr>
        <b/>
        <vertAlign val="superscript"/>
        <sz val="14"/>
        <rFont val="Times New Roman"/>
        <family val="1"/>
      </rPr>
      <t>1</t>
    </r>
  </si>
  <si>
    <r>
      <t xml:space="preserve">        Total</t>
    </r>
    <r>
      <rPr>
        <b/>
        <vertAlign val="superscript"/>
        <sz val="14"/>
        <rFont val="Times New Roman"/>
        <family val="1"/>
      </rPr>
      <t>2</t>
    </r>
  </si>
  <si>
    <t xml:space="preserve"> resident</t>
  </si>
  <si>
    <t xml:space="preserve">          1. </t>
  </si>
  <si>
    <t xml:space="preserve"> Effective January 2016, trade, restaurant and bars includes other community, social and personal services; and 'other' comprises of tourism and hotels only.    </t>
  </si>
  <si>
    <t xml:space="preserve">          2. </t>
  </si>
  <si>
    <t xml:space="preserve"> 'Business Resident Total' includes all sectors, except Central and Local Government and Households.</t>
  </si>
  <si>
    <t xml:space="preserve"> Source: </t>
  </si>
  <si>
    <t>TABLE 3.19</t>
  </si>
  <si>
    <t>COMMERCIAL BANKS: OUTSTANDING LOANS AND ADVANCES TO HOUSEHOLDS</t>
  </si>
  <si>
    <t>Motor</t>
  </si>
  <si>
    <t>Credit</t>
  </si>
  <si>
    <t>Property</t>
  </si>
  <si>
    <t>Vehicle</t>
  </si>
  <si>
    <t>Cards</t>
  </si>
  <si>
    <t xml:space="preserve">Source:           Commercial banks  </t>
  </si>
  <si>
    <t>TABLE 3.20</t>
  </si>
  <si>
    <t>COMMERCIAL BANKS: ADVANCES AND LIQUID ASSET RATIOS</t>
  </si>
  <si>
    <t>Ratio</t>
  </si>
  <si>
    <t>Liquid</t>
  </si>
  <si>
    <t>advances</t>
  </si>
  <si>
    <t>(2/1)</t>
  </si>
  <si>
    <t>(4/1)</t>
  </si>
  <si>
    <t>4</t>
  </si>
  <si>
    <t>5</t>
  </si>
  <si>
    <t>TABLE 3.21</t>
  </si>
  <si>
    <t xml:space="preserve">COMMERCIAL BANKS: LOANS AND ADVANCES BY MATURITY </t>
  </si>
  <si>
    <t>( P million )</t>
  </si>
  <si>
    <t>Credit cards</t>
  </si>
  <si>
    <t>Overdrafts</t>
  </si>
  <si>
    <t>0 to 6 months</t>
  </si>
  <si>
    <t>6 to 12 months</t>
  </si>
  <si>
    <t>1 to 2 years</t>
  </si>
  <si>
    <t>2 to 3 years</t>
  </si>
  <si>
    <t>3 to 5 years</t>
  </si>
  <si>
    <t>5 to 7 years</t>
  </si>
  <si>
    <t>7 to 10 years</t>
  </si>
  <si>
    <t>Over 10 years</t>
  </si>
  <si>
    <t xml:space="preserve">   PERCENTAGE DISTRIBUTION</t>
  </si>
  <si>
    <t>Source:    Commercial banks</t>
  </si>
  <si>
    <t>TABLE 3.22</t>
  </si>
  <si>
    <t xml:space="preserve">COMMERCIAL BANKS: LOANS AND ADVANCES BY INTEREST RATE </t>
  </si>
  <si>
    <t xml:space="preserve">         BY NUMBER</t>
  </si>
  <si>
    <t>Prime - (minus)</t>
  </si>
  <si>
    <t xml:space="preserve">Prime Rate </t>
  </si>
  <si>
    <t>Prime + (&lt;2)</t>
  </si>
  <si>
    <t>Prime + (2 &lt; 4)</t>
  </si>
  <si>
    <t>Prime + (4 &lt; 10)</t>
  </si>
  <si>
    <t>Prime + (≥ 10)</t>
  </si>
  <si>
    <t>BY VALUE</t>
  </si>
  <si>
    <t>Source:        Commercial banks.</t>
  </si>
  <si>
    <t>TABLE 3.23</t>
  </si>
  <si>
    <t xml:space="preserve">COMMERCIAL BANKS: OFF-BALANCE SHEET ITEMS </t>
  </si>
  <si>
    <t xml:space="preserve">    Foreign exchange </t>
  </si>
  <si>
    <r>
      <t xml:space="preserve">                contracts</t>
    </r>
    <r>
      <rPr>
        <b/>
        <vertAlign val="superscript"/>
        <sz val="14"/>
        <rFont val="Times New Roman"/>
        <family val="1"/>
      </rPr>
      <t>3</t>
    </r>
  </si>
  <si>
    <t xml:space="preserve">      Other off-</t>
  </si>
  <si>
    <r>
      <t>Letters of</t>
    </r>
    <r>
      <rPr>
        <b/>
        <vertAlign val="superscript"/>
        <sz val="14"/>
        <rFont val="Times New Roman"/>
        <family val="1"/>
      </rPr>
      <t xml:space="preserve">2 </t>
    </r>
  </si>
  <si>
    <t>Performance</t>
  </si>
  <si>
    <t xml:space="preserve">      Over 7 days and </t>
  </si>
  <si>
    <t xml:space="preserve">  balance sheet</t>
  </si>
  <si>
    <r>
      <t>Commitments</t>
    </r>
    <r>
      <rPr>
        <b/>
        <vertAlign val="superscript"/>
        <sz val="14"/>
        <rFont val="Times New Roman"/>
        <family val="1"/>
      </rPr>
      <t>1</t>
    </r>
  </si>
  <si>
    <t>under 1 year</t>
  </si>
  <si>
    <t xml:space="preserve">       exposures</t>
  </si>
  <si>
    <t>Letters of</t>
  </si>
  <si>
    <t xml:space="preserve"> Guarantees </t>
  </si>
  <si>
    <t xml:space="preserve">Forward </t>
  </si>
  <si>
    <t xml:space="preserve"> Other </t>
  </si>
  <si>
    <t>Commitments</t>
  </si>
  <si>
    <t xml:space="preserve"> credit</t>
  </si>
  <si>
    <t xml:space="preserve">and Bonds </t>
  </si>
  <si>
    <t xml:space="preserve"> Contracts</t>
  </si>
  <si>
    <t xml:space="preserve"> derivatives </t>
  </si>
  <si>
    <t xml:space="preserve">      1.</t>
  </si>
  <si>
    <t xml:space="preserve">Includes commitments of under 1 year and above that can be cancelled, as well as formal commitments (which entail  </t>
  </si>
  <si>
    <t xml:space="preserve">credit lines, bills endorsed and promisory notes of original maturity of over 1 year). </t>
  </si>
  <si>
    <t xml:space="preserve">      2.</t>
  </si>
  <si>
    <t>Includes standby and commercial letters of credit.</t>
  </si>
  <si>
    <t xml:space="preserve">      3.</t>
  </si>
  <si>
    <t>Foreign exchange contracts are now given by maturity as opposed to purchases and sales.</t>
  </si>
  <si>
    <t>TABLE 3.24</t>
  </si>
  <si>
    <t>COMMERCIAL  BANKS: INCOME AND EXPENSES</t>
  </si>
  <si>
    <t>Provision for</t>
  </si>
  <si>
    <t xml:space="preserve">       Interest</t>
  </si>
  <si>
    <t>Interest</t>
  </si>
  <si>
    <t>Bad and</t>
  </si>
  <si>
    <t xml:space="preserve">              Non-Interest</t>
  </si>
  <si>
    <t>Income</t>
  </si>
  <si>
    <t>Expenses</t>
  </si>
  <si>
    <t>Doubtful Debts</t>
  </si>
  <si>
    <t>Taxation</t>
  </si>
  <si>
    <t xml:space="preserve">  Commercial banks</t>
  </si>
  <si>
    <t>TABLE 3.25</t>
  </si>
  <si>
    <t xml:space="preserve">COMMERCIAL BANKS: ARREARS ON LOANS AND ADVANCES </t>
  </si>
  <si>
    <t>BUSINESSES &amp; NON-BANK</t>
  </si>
  <si>
    <t xml:space="preserve">   GOVT. &amp; PARASTATALS</t>
  </si>
  <si>
    <t>FINANCIAL INSTITUTIONS</t>
  </si>
  <si>
    <t xml:space="preserve"> HOUSEHOLDS</t>
  </si>
  <si>
    <t>&gt;30-90</t>
  </si>
  <si>
    <t>&gt;90-180</t>
  </si>
  <si>
    <t>Over 180</t>
  </si>
  <si>
    <t>days</t>
  </si>
  <si>
    <t>TOTALS</t>
  </si>
  <si>
    <t xml:space="preserve">&gt;30-90 </t>
  </si>
  <si>
    <t xml:space="preserve">&gt;90-180 </t>
  </si>
  <si>
    <t xml:space="preserve">Over 180 </t>
  </si>
  <si>
    <t>Specific</t>
  </si>
  <si>
    <t xml:space="preserve">          days</t>
  </si>
  <si>
    <t xml:space="preserve">             days</t>
  </si>
  <si>
    <t>provisions</t>
  </si>
  <si>
    <t xml:space="preserve">           days</t>
  </si>
  <si>
    <r>
      <t>2016</t>
    </r>
    <r>
      <rPr>
        <b/>
        <vertAlign val="superscript"/>
        <sz val="14"/>
        <rFont val="Times New Roman"/>
        <family val="1"/>
      </rPr>
      <t>1</t>
    </r>
  </si>
  <si>
    <t xml:space="preserve">         1.       Effective March 2016, data for commercial bank loans arrears include "specific provisions".</t>
  </si>
  <si>
    <t>TABLE 3.26</t>
  </si>
  <si>
    <t xml:space="preserve">COMMERCIAL BANKS: ARREARS BY SECTOR </t>
  </si>
  <si>
    <t xml:space="preserve">     AGRICULTURE</t>
  </si>
  <si>
    <t xml:space="preserve">     MANUFACTURING</t>
  </si>
  <si>
    <t>CONSTRUCTION</t>
  </si>
  <si>
    <t>TRADE</t>
  </si>
  <si>
    <t xml:space="preserve">   REAL ESTATE</t>
  </si>
  <si>
    <t xml:space="preserve">               days</t>
  </si>
  <si>
    <t>TABLE 3.27</t>
  </si>
  <si>
    <r>
      <t>ELECTRONIC CLEARING HOUSE (ECH)</t>
    </r>
    <r>
      <rPr>
        <b/>
        <vertAlign val="superscript"/>
        <sz val="14"/>
        <rFont val="Times New Roman"/>
        <family val="1"/>
      </rPr>
      <t>1</t>
    </r>
    <r>
      <rPr>
        <b/>
        <sz val="14"/>
        <rFont val="Times New Roman"/>
        <family val="1"/>
      </rPr>
      <t>: CHEQUE CLEARANCE, ELECTRONIC FUNDS TRANSFER (EFT)</t>
    </r>
    <r>
      <rPr>
        <b/>
        <vertAlign val="superscript"/>
        <sz val="14"/>
        <rFont val="Times New Roman"/>
        <family val="1"/>
      </rPr>
      <t xml:space="preserve"> </t>
    </r>
    <r>
      <rPr>
        <b/>
        <sz val="14"/>
        <rFont val="Times New Roman"/>
        <family val="1"/>
      </rPr>
      <t>AND BOTSWANA INTERBANK SETTLEMENT SYSTEM (BISS) TRANSACTIONS</t>
    </r>
  </si>
  <si>
    <t>Cheques</t>
  </si>
  <si>
    <t>EFTs</t>
  </si>
  <si>
    <t>BISS</t>
  </si>
  <si>
    <t>Volume</t>
  </si>
  <si>
    <t>Value</t>
  </si>
  <si>
    <t>('000 units)</t>
  </si>
  <si>
    <t>(P thousands)</t>
  </si>
  <si>
    <t>(Absolute)</t>
  </si>
  <si>
    <t>(P billion)</t>
  </si>
  <si>
    <r>
      <t>Period</t>
    </r>
    <r>
      <rPr>
        <b/>
        <vertAlign val="superscript"/>
        <sz val="14"/>
        <rFont val="Times New Roman"/>
        <family val="1"/>
      </rPr>
      <t>2</t>
    </r>
  </si>
  <si>
    <t>(1)</t>
  </si>
  <si>
    <t>(2)</t>
  </si>
  <si>
    <t>(3)=(2/1)</t>
  </si>
  <si>
    <t>(4)</t>
  </si>
  <si>
    <t>(5)</t>
  </si>
  <si>
    <t>6=(5/4)</t>
  </si>
  <si>
    <t>(7)</t>
  </si>
  <si>
    <t>(8)</t>
  </si>
  <si>
    <t>9=(8/7)</t>
  </si>
  <si>
    <r>
      <t>Feb</t>
    </r>
    <r>
      <rPr>
        <vertAlign val="superscript"/>
        <sz val="14"/>
        <rFont val="Times New Roman"/>
        <family val="1"/>
      </rPr>
      <t>3</t>
    </r>
  </si>
  <si>
    <t xml:space="preserve">The ECH comprises the commercial banks and the Bank of Botswana. The transactions shown in this table do not include intra-bank (internal) payments or those that involve non-ECH members.   </t>
  </si>
  <si>
    <t>Annual and quarterly data are cumulated for the period, while the rest are as at end of period.</t>
  </si>
  <si>
    <t>3.</t>
  </si>
  <si>
    <t>BACH ceased to accept cheques for processing effective January 1, 2024.</t>
  </si>
  <si>
    <t xml:space="preserve">Source: </t>
  </si>
  <si>
    <t>Electronic Clearing House reports</t>
  </si>
  <si>
    <r>
      <t>TABLE 3.28</t>
    </r>
    <r>
      <rPr>
        <sz val="10"/>
        <rFont val="Arial"/>
        <family val="2"/>
      </rPr>
      <t/>
    </r>
  </si>
  <si>
    <r>
      <t>PAYMENTS SYSTEM: ATMs AND ELECTRONIC FUNDS TRANSFER AT POINT OF SALE (EFTPOS)</t>
    </r>
    <r>
      <rPr>
        <b/>
        <vertAlign val="superscript"/>
        <sz val="14"/>
        <rFont val="Times New Roman"/>
        <family val="1"/>
      </rPr>
      <t>1</t>
    </r>
  </si>
  <si>
    <t>EFTPOS</t>
  </si>
  <si>
    <t xml:space="preserve">              ATM</t>
  </si>
  <si>
    <t>Number</t>
  </si>
  <si>
    <t>Transactions</t>
  </si>
  <si>
    <r>
      <t>of Outlets</t>
    </r>
    <r>
      <rPr>
        <b/>
        <vertAlign val="superscript"/>
        <sz val="14"/>
        <rFont val="Times New Roman"/>
        <family val="1"/>
      </rPr>
      <t>2</t>
    </r>
  </si>
  <si>
    <t>Jan-Mar</t>
  </si>
  <si>
    <t>Apr-Jun</t>
  </si>
  <si>
    <t>Jul-Sep</t>
  </si>
  <si>
    <t>Oct-Dec</t>
  </si>
  <si>
    <t>The data for EFTPOS include both the domestic and international transactions.</t>
  </si>
  <si>
    <t>Refers to number of machines in Botswana.</t>
  </si>
  <si>
    <t>TABLE 3.29</t>
  </si>
  <si>
    <t>BOTSWANA BUILDING SOCIETY: ASSETS AND LIABILITIES</t>
  </si>
  <si>
    <t xml:space="preserve">              Liquid Assets</t>
  </si>
  <si>
    <t>Cash &amp;</t>
  </si>
  <si>
    <t xml:space="preserve">Loans &amp; </t>
  </si>
  <si>
    <t>2013</t>
  </si>
  <si>
    <t>LIABILITIES</t>
  </si>
  <si>
    <t xml:space="preserve">     Deposits from the public</t>
  </si>
  <si>
    <t xml:space="preserve">             Total</t>
  </si>
  <si>
    <t xml:space="preserve">Capital </t>
  </si>
  <si>
    <t>Notice &amp;</t>
  </si>
  <si>
    <t xml:space="preserve">Other </t>
  </si>
  <si>
    <t>time</t>
  </si>
  <si>
    <t>reserves</t>
  </si>
  <si>
    <t>liabilities</t>
  </si>
  <si>
    <t>classified as a commercial bank.</t>
  </si>
  <si>
    <t>Botswana Building Society</t>
  </si>
  <si>
    <t>TABLE 3.30</t>
  </si>
  <si>
    <t>BOTSWANA SAVINGS BANK: ASSETS AND LIABILITIES</t>
  </si>
  <si>
    <t xml:space="preserve">   ASSETS</t>
  </si>
  <si>
    <t xml:space="preserve">                             Liquid Assets</t>
  </si>
  <si>
    <r>
      <t>deposits</t>
    </r>
    <r>
      <rPr>
        <b/>
        <vertAlign val="superscript"/>
        <sz val="14"/>
        <rFont val="Times New Roman"/>
        <family val="1"/>
      </rPr>
      <t>1</t>
    </r>
  </si>
  <si>
    <t>Includes National Savings Certificates.</t>
  </si>
  <si>
    <t>Botswana Savings Bank</t>
  </si>
  <si>
    <t>TABLE 4.1</t>
  </si>
  <si>
    <r>
      <t>INTEREST RATES</t>
    </r>
    <r>
      <rPr>
        <b/>
        <vertAlign val="superscript"/>
        <sz val="14"/>
        <rFont val="Times New Roman"/>
        <family val="1"/>
      </rPr>
      <t>1</t>
    </r>
  </si>
  <si>
    <t>(Percent per annum)</t>
  </si>
  <si>
    <t>LENDING RATES</t>
  </si>
  <si>
    <r>
      <t>Bank Rate/MoPR</t>
    </r>
    <r>
      <rPr>
        <vertAlign val="superscript"/>
        <sz val="14"/>
        <rFont val="Times New Roman"/>
        <family val="1"/>
      </rPr>
      <t>2</t>
    </r>
  </si>
  <si>
    <t>Monthly Average Overnight Rate</t>
  </si>
  <si>
    <t>Repo Rate</t>
  </si>
  <si>
    <t>Reverse Repo Rate</t>
  </si>
  <si>
    <t>Commercial and Merchant Banks</t>
  </si>
  <si>
    <t>Prime lending rate</t>
  </si>
  <si>
    <r>
      <t>Average return on advances</t>
    </r>
    <r>
      <rPr>
        <vertAlign val="superscript"/>
        <sz val="14"/>
        <rFont val="Times New Roman"/>
        <family val="1"/>
      </rPr>
      <t>3</t>
    </r>
  </si>
  <si>
    <t>Mortgage rate</t>
  </si>
  <si>
    <r>
      <t>Non-Bank Financial Corporations</t>
    </r>
    <r>
      <rPr>
        <b/>
        <vertAlign val="superscript"/>
        <sz val="14"/>
        <rFont val="Times New Roman"/>
        <family val="1"/>
      </rPr>
      <t>4</t>
    </r>
  </si>
  <si>
    <t>Short term loans</t>
  </si>
  <si>
    <r>
      <t>Mortgage rate</t>
    </r>
    <r>
      <rPr>
        <vertAlign val="superscript"/>
        <sz val="14"/>
        <rFont val="Times New Roman"/>
        <family val="1"/>
      </rPr>
      <t>5</t>
    </r>
    <r>
      <rPr>
        <sz val="14"/>
        <rFont val="Times New Roman"/>
        <family val="1"/>
      </rPr>
      <t xml:space="preserve"> </t>
    </r>
  </si>
  <si>
    <r>
      <t>Other Financial Corporations</t>
    </r>
    <r>
      <rPr>
        <b/>
        <vertAlign val="superscript"/>
        <sz val="14"/>
        <rFont val="Times New Roman"/>
        <family val="1"/>
      </rPr>
      <t>6</t>
    </r>
  </si>
  <si>
    <r>
      <t>All round lending</t>
    </r>
    <r>
      <rPr>
        <vertAlign val="superscript"/>
        <sz val="14"/>
        <rFont val="Times New Roman"/>
        <family val="1"/>
      </rPr>
      <t>7</t>
    </r>
  </si>
  <si>
    <t>DEPOSIT RATES</t>
  </si>
  <si>
    <t>Pula Denominated Deposits</t>
  </si>
  <si>
    <t>Savings account</t>
  </si>
  <si>
    <t>Overnight call</t>
  </si>
  <si>
    <t>Fixed up to 12 months</t>
  </si>
  <si>
    <t>Fixed over 12 months</t>
  </si>
  <si>
    <r>
      <t>Foreign Currency Denominated Deposits</t>
    </r>
    <r>
      <rPr>
        <b/>
        <vertAlign val="superscript"/>
        <sz val="14"/>
        <rFont val="Times New Roman"/>
        <family val="1"/>
      </rPr>
      <t>8</t>
    </r>
  </si>
  <si>
    <t>US dollar</t>
  </si>
  <si>
    <t>Pound sterling</t>
  </si>
  <si>
    <t>South African rand</t>
  </si>
  <si>
    <t xml:space="preserve">Non-Bank Depository Corporations </t>
  </si>
  <si>
    <t>Ordinary Savings Account</t>
  </si>
  <si>
    <t>Special Savings Account</t>
  </si>
  <si>
    <t>DEBT INSTRUMENTS</t>
  </si>
  <si>
    <r>
      <t>Bank of Botswana Certificates (BoBCs)/T-Bill</t>
    </r>
    <r>
      <rPr>
        <vertAlign val="superscript"/>
        <sz val="14"/>
        <rFont val="Times New Roman"/>
        <family val="1"/>
      </rPr>
      <t>9</t>
    </r>
  </si>
  <si>
    <r>
      <t>Long term Government bond</t>
    </r>
    <r>
      <rPr>
        <vertAlign val="superscript"/>
        <sz val="14"/>
        <rFont val="Times New Roman"/>
        <family val="1"/>
      </rPr>
      <t>10</t>
    </r>
  </si>
  <si>
    <t xml:space="preserve">          1.   Unless indicated otherwise, rates are simple averages of reporting institutions within each class.</t>
  </si>
  <si>
    <t xml:space="preserve">          2.   Effective April 28, 2022 the Bank discontinued the Bank Rate and introduced the Monetary Policy Rate (MoPR)</t>
  </si>
  <si>
    <t xml:space="preserve">          3.   The average return on advances is calculated as interest income for the quarter as a percentage of the average of end month total advances over the quarter on an annualised basis. Effective July 2011, the average return on advances is calculated monthly. </t>
  </si>
  <si>
    <t xml:space="preserve">          4.   Non-Bank Financial Corporations refer to deposit taking institutions other than commercial and merchant banks.</t>
  </si>
  <si>
    <t xml:space="preserve">          5.   The rate is a simple average of the mortgage rate of Botswana Building Society and Botswana Savings Bank. For Botswana Building Society, the rate applied to loans of amounts over P100 000 was 0.5% higher up to April 2003 and 1% higher effective  </t>
  </si>
  <si>
    <t xml:space="preserve">                May 2003.  From January 2023 the rate is a simple average of the mortgage rate of Botswana Savings Bank only. </t>
  </si>
  <si>
    <t xml:space="preserve">          6.   Other Financial Corporations refer to non-deposit taking non-bank financial institutions.</t>
  </si>
  <si>
    <t xml:space="preserve">          7.   The all round lending rate is a weighted average rate provided by the National Development Bank.</t>
  </si>
  <si>
    <t xml:space="preserve">          8.   The reported rate is for call accounts. Notice and fixed foreign currency accounts are also available.</t>
  </si>
  <si>
    <t xml:space="preserve">          9.   Refers to the 3-month BoBC rate. This is a weighted average yield, with the weights derived from the relative volumes of bids at yields accepted at the relevant auction. Effective October 2020 the 3-month BOBC was discontinued and was </t>
  </si>
  <si>
    <t xml:space="preserve">                replaced with the re-introduction of the Government 3 months T-Bill in November 2020.</t>
  </si>
  <si>
    <t xml:space="preserve">        10.   This refers to bond BW003, initially issued in April 2003 and maturing in October 2015. Following the maturity of bond BW003, the rate refers to a 25 year Government bond BW012, initially issued in June 2015 and maturing in June 2040.</t>
  </si>
  <si>
    <t>Sources:   Bank of Botswana, other depository corporations and other financial corporations</t>
  </si>
  <si>
    <t>TABLE 4.2</t>
  </si>
  <si>
    <r>
      <t>INTEREST RATES: NOMINAL AND REAL</t>
    </r>
    <r>
      <rPr>
        <b/>
        <vertAlign val="superscript"/>
        <sz val="14"/>
        <rFont val="Times New Roman"/>
        <family val="1"/>
      </rPr>
      <t>1</t>
    </r>
  </si>
  <si>
    <t xml:space="preserve">               Nominal Interest Rate</t>
  </si>
  <si>
    <t xml:space="preserve">    3-months</t>
  </si>
  <si>
    <t xml:space="preserve">              Real Interest Rate</t>
  </si>
  <si>
    <t>88-day</t>
  </si>
  <si>
    <t>3-month</t>
  </si>
  <si>
    <t>Rate of</t>
  </si>
  <si>
    <t xml:space="preserve"> Annualised</t>
  </si>
  <si>
    <t>3-months</t>
  </si>
  <si>
    <r>
      <t>Prime</t>
    </r>
    <r>
      <rPr>
        <b/>
        <vertAlign val="superscript"/>
        <sz val="14"/>
        <rFont val="Times New Roman"/>
        <family val="1"/>
      </rPr>
      <t>2</t>
    </r>
  </si>
  <si>
    <r>
      <t>deposit</t>
    </r>
    <r>
      <rPr>
        <b/>
        <vertAlign val="superscript"/>
        <sz val="14"/>
        <rFont val="Times New Roman"/>
        <family val="1"/>
      </rPr>
      <t>2</t>
    </r>
  </si>
  <si>
    <r>
      <t>BoBC Rate</t>
    </r>
    <r>
      <rPr>
        <b/>
        <vertAlign val="superscript"/>
        <sz val="14"/>
        <rFont val="Times New Roman"/>
        <family val="1"/>
      </rPr>
      <t>3</t>
    </r>
  </si>
  <si>
    <r>
      <t>Inflation</t>
    </r>
    <r>
      <rPr>
        <b/>
        <vertAlign val="superscript"/>
        <sz val="14"/>
        <rFont val="Times New Roman"/>
        <family val="1"/>
      </rPr>
      <t>4</t>
    </r>
  </si>
  <si>
    <r>
      <t>Inflation</t>
    </r>
    <r>
      <rPr>
        <b/>
        <vertAlign val="superscript"/>
        <sz val="14"/>
        <rFont val="Times New Roman"/>
        <family val="1"/>
      </rPr>
      <t>5</t>
    </r>
  </si>
  <si>
    <t>Prime</t>
  </si>
  <si>
    <t>deposit</t>
  </si>
  <si>
    <t>BoBC Rate</t>
  </si>
  <si>
    <r>
      <t>Mar</t>
    </r>
    <r>
      <rPr>
        <vertAlign val="superscript"/>
        <sz val="14"/>
        <rFont val="Times New Roman"/>
        <family val="1"/>
      </rPr>
      <t>6</t>
    </r>
  </si>
  <si>
    <r>
      <t>Jun</t>
    </r>
    <r>
      <rPr>
        <vertAlign val="superscript"/>
        <sz val="14"/>
        <rFont val="Times New Roman"/>
        <family val="1"/>
      </rPr>
      <t>6</t>
    </r>
  </si>
  <si>
    <t>Real rates were calculated from the nominal rates according to the following formula: i={[(1+r)/(1+p)]-1}x100, where i = real interest rate,</t>
  </si>
  <si>
    <t xml:space="preserve">r = nominal interest rate and p = annual inflation. </t>
  </si>
  <si>
    <t xml:space="preserve">           </t>
  </si>
  <si>
    <t>These are monthly averages from commercial banks.</t>
  </si>
  <si>
    <t xml:space="preserve">                  </t>
  </si>
  <si>
    <t>The 3-month BoBC rate is a weighted average yield, with the weights derived from the relative volumes of bids at yields accepted at the</t>
  </si>
  <si>
    <t>relevant auction. The issuance of the 3-month BoBC was discontinued in October 2020.</t>
  </si>
  <si>
    <t>4.</t>
  </si>
  <si>
    <t>Percentage change, year-on-year, in cost of living index.</t>
  </si>
  <si>
    <t xml:space="preserve">  5.  </t>
  </si>
  <si>
    <r>
      <t>The 3-months annualised inflation rate; i = {[(CPI</t>
    </r>
    <r>
      <rPr>
        <vertAlign val="subscript"/>
        <sz val="14"/>
        <rFont val="Times New Roman"/>
        <family val="1"/>
      </rPr>
      <t>t</t>
    </r>
    <r>
      <rPr>
        <sz val="14"/>
        <rFont val="Times New Roman"/>
        <family val="1"/>
      </rPr>
      <t xml:space="preserve"> /CPI</t>
    </r>
    <r>
      <rPr>
        <vertAlign val="subscript"/>
        <sz val="14"/>
        <rFont val="Times New Roman"/>
        <family val="1"/>
      </rPr>
      <t>t-3</t>
    </r>
    <r>
      <rPr>
        <sz val="14"/>
        <rFont val="Times New Roman"/>
        <family val="1"/>
      </rPr>
      <t>)^4]-1}*100, where CPI</t>
    </r>
    <r>
      <rPr>
        <vertAlign val="subscript"/>
        <sz val="14"/>
        <rFont val="Times New Roman"/>
        <family val="1"/>
      </rPr>
      <t>t</t>
    </r>
    <r>
      <rPr>
        <sz val="14"/>
        <rFont val="Times New Roman"/>
        <family val="1"/>
      </rPr>
      <t xml:space="preserve"> = current CPI, CPI</t>
    </r>
    <r>
      <rPr>
        <vertAlign val="subscript"/>
        <sz val="14"/>
        <rFont val="Times New Roman"/>
        <family val="1"/>
      </rPr>
      <t>t-3</t>
    </r>
    <r>
      <rPr>
        <sz val="14"/>
        <rFont val="Times New Roman"/>
        <family val="1"/>
      </rPr>
      <t xml:space="preserve"> = CPI 3 months ago.</t>
    </r>
  </si>
  <si>
    <t xml:space="preserve">                              </t>
  </si>
  <si>
    <t xml:space="preserve">  6.  </t>
  </si>
  <si>
    <t>For the months when the 3-month BoBC is not issued,  the interest rate is carried over from the previous month.</t>
  </si>
  <si>
    <t xml:space="preserve"> Sources:</t>
  </si>
  <si>
    <t>Bank of Botswana and commercial banks</t>
  </si>
  <si>
    <t>TABLE 4.3</t>
  </si>
  <si>
    <t xml:space="preserve">BANK OF BOTSWANA CERTIFICATES AND REVERSE REPOS: TOTAL OUTSTANDING </t>
  </si>
  <si>
    <t>BoBCs</t>
  </si>
  <si>
    <r>
      <t xml:space="preserve">                                                               REVERSE REPOS</t>
    </r>
    <r>
      <rPr>
        <b/>
        <vertAlign val="superscript"/>
        <sz val="14"/>
        <rFont val="Times New Roman"/>
        <family val="1"/>
      </rPr>
      <t>2</t>
    </r>
  </si>
  <si>
    <t xml:space="preserve">        Market</t>
  </si>
  <si>
    <t xml:space="preserve">    Market</t>
  </si>
  <si>
    <r>
      <t xml:space="preserve">       Value</t>
    </r>
    <r>
      <rPr>
        <b/>
        <vertAlign val="superscript"/>
        <sz val="14"/>
        <rFont val="Times New Roman"/>
        <family val="1"/>
      </rPr>
      <t>1</t>
    </r>
  </si>
  <si>
    <t xml:space="preserve">          Total</t>
  </si>
  <si>
    <t xml:space="preserve">              1.</t>
  </si>
  <si>
    <t xml:space="preserve">The data reported in this column are from the Bank of Botswana records of holdings of BoBCs by  </t>
  </si>
  <si>
    <t xml:space="preserve">commercial banks, whereas those in Table 3.9 are from commercial banks' records.  Differences may  </t>
  </si>
  <si>
    <t xml:space="preserve">arise due to secondary market transactions between banks which are not reported to Bank of Botswana. </t>
  </si>
  <si>
    <t xml:space="preserve">These discrepancies also result from the commercial banks' allocation of part of their holdings as pledged </t>
  </si>
  <si>
    <t>securities which form part of other assets.</t>
  </si>
  <si>
    <t xml:space="preserve">              2.</t>
  </si>
  <si>
    <t xml:space="preserve">Reverse repos are a means to absorb additional liquidity over and above sales of BoBCs. A negative </t>
  </si>
  <si>
    <t>figure indicates a net injection of liquidity through Repurchase Agreements (Repos).</t>
  </si>
  <si>
    <t xml:space="preserve">     Source:</t>
  </si>
  <si>
    <t xml:space="preserve">TABLE 4.4 </t>
  </si>
  <si>
    <t>BANK OF BOTSWANA CERTIFICATES: AUCTIONS SUMMARY</t>
  </si>
  <si>
    <t>Maturity</t>
  </si>
  <si>
    <r>
      <t xml:space="preserve">            Interest rate (% Effective)</t>
    </r>
    <r>
      <rPr>
        <b/>
        <vertAlign val="superscript"/>
        <sz val="14"/>
        <rFont val="Times New Roman"/>
        <family val="1"/>
      </rPr>
      <t>2</t>
    </r>
  </si>
  <si>
    <r>
      <t>Stop-out price (Pula)</t>
    </r>
    <r>
      <rPr>
        <b/>
        <vertAlign val="superscript"/>
        <sz val="14"/>
        <rFont val="Times New Roman"/>
        <family val="1"/>
      </rPr>
      <t>1</t>
    </r>
  </si>
  <si>
    <t xml:space="preserve">                                                  </t>
  </si>
  <si>
    <r>
      <t>Amount (P million)</t>
    </r>
    <r>
      <rPr>
        <b/>
        <vertAlign val="superscript"/>
        <sz val="14"/>
        <rFont val="Times New Roman"/>
        <family val="1"/>
      </rPr>
      <t>3</t>
    </r>
  </si>
  <si>
    <t>Auction</t>
  </si>
  <si>
    <r>
      <t xml:space="preserve"> range</t>
    </r>
    <r>
      <rPr>
        <b/>
        <vertAlign val="superscript"/>
        <sz val="14"/>
        <rFont val="Times New Roman"/>
        <family val="1"/>
      </rPr>
      <t>1</t>
    </r>
  </si>
  <si>
    <t>Allotted</t>
  </si>
  <si>
    <t xml:space="preserve">                         Reserved</t>
  </si>
  <si>
    <t xml:space="preserve"> for  BoB</t>
  </si>
  <si>
    <t>Month</t>
  </si>
  <si>
    <t xml:space="preserve">                (Days)</t>
  </si>
  <si>
    <r>
      <t>14-day</t>
    </r>
    <r>
      <rPr>
        <b/>
        <vertAlign val="superscript"/>
        <sz val="14"/>
        <rFont val="Times New Roman"/>
        <family val="1"/>
      </rPr>
      <t>4</t>
    </r>
  </si>
  <si>
    <r>
      <t>1-month</t>
    </r>
    <r>
      <rPr>
        <b/>
        <vertAlign val="superscript"/>
        <sz val="14"/>
        <rFont val="Times New Roman"/>
        <family val="1"/>
      </rPr>
      <t>5</t>
    </r>
  </si>
  <si>
    <r>
      <t>91-day</t>
    </r>
    <r>
      <rPr>
        <b/>
        <vertAlign val="superscript"/>
        <sz val="14"/>
        <rFont val="Times New Roman"/>
        <family val="1"/>
      </rPr>
      <t>6</t>
    </r>
  </si>
  <si>
    <t>14 - 91</t>
  </si>
  <si>
    <t>99.882 - 99.883</t>
  </si>
  <si>
    <t>99.876 - 99.884</t>
  </si>
  <si>
    <t>99.923 - 99.929</t>
  </si>
  <si>
    <t>12 - 91</t>
  </si>
  <si>
    <t>99.946 - 99.961</t>
  </si>
  <si>
    <t>99.949 - 99.961</t>
  </si>
  <si>
    <t>99.956 - 99.961</t>
  </si>
  <si>
    <t>99.721 - 99.961</t>
  </si>
  <si>
    <t>99.957 - 99.969</t>
  </si>
  <si>
    <t>99.961 - 99.963</t>
  </si>
  <si>
    <t>8 673.99</t>
  </si>
  <si>
    <t>99.950 - 99.955</t>
  </si>
  <si>
    <t>99.946 - 99.949</t>
  </si>
  <si>
    <t>99.944 - 99.945</t>
  </si>
  <si>
    <t>99.943 - 99.944</t>
  </si>
  <si>
    <t>99.941 - 99.942</t>
  </si>
  <si>
    <t>13 - 91</t>
  </si>
  <si>
    <t>99.937 - 99.944</t>
  </si>
  <si>
    <t>99.938 - 99.939</t>
  </si>
  <si>
    <t>7 - 91</t>
  </si>
  <si>
    <t>6 - 92</t>
  </si>
  <si>
    <t>99.9688 - 99.9768</t>
  </si>
  <si>
    <t>99.9725 - 99.9729</t>
  </si>
  <si>
    <t>99.9724 - 99.9725</t>
  </si>
  <si>
    <t xml:space="preserve">7 </t>
  </si>
  <si>
    <t>99.9722 - 99.9724</t>
  </si>
  <si>
    <t>7 - 92</t>
  </si>
  <si>
    <t>99.6246 - 99.6270</t>
  </si>
  <si>
    <t>99.9780 - 99.9808</t>
  </si>
  <si>
    <t>6 - 91</t>
  </si>
  <si>
    <t>99.9806 - 99.9835</t>
  </si>
  <si>
    <t>99.7425 - 99.7458</t>
  </si>
  <si>
    <t>99.9804 - 99.9806</t>
  </si>
  <si>
    <t>99.9776 - 99.9832</t>
  </si>
  <si>
    <t>99.9804 - 99.9805</t>
  </si>
  <si>
    <t>99.9800 - 99.9803</t>
  </si>
  <si>
    <t>99.9795 - 99.9799</t>
  </si>
  <si>
    <t>7</t>
  </si>
  <si>
    <t>99.9793 - 99.9797</t>
  </si>
  <si>
    <t>99.9791 - 99.9793</t>
  </si>
  <si>
    <t>99.9790 - 99.9791</t>
  </si>
  <si>
    <t>99.9789 - 99.9790</t>
  </si>
  <si>
    <t>99.9785 - 99.9789</t>
  </si>
  <si>
    <t>7 - 28</t>
  </si>
  <si>
    <t>99.9492 - 99.9540</t>
  </si>
  <si>
    <t>6 - 28</t>
  </si>
  <si>
    <t>99.9474 - 99.9606</t>
  </si>
  <si>
    <t>99.8040 - 99.8176</t>
  </si>
  <si>
    <t>99.9540 - 99.9588</t>
  </si>
  <si>
    <t>99.9588 - 99.9636</t>
  </si>
  <si>
    <t>99.9636 - 99.9688</t>
  </si>
  <si>
    <t>99.82.85</t>
  </si>
  <si>
    <t>Price and maturity ranges indicate the  results from  a single auction and/or from multiple auctions within a month.</t>
  </si>
  <si>
    <t>The interest rate is as at the end of the month. For the months when the 91-day BoBC is not issued, the interest rate and stop-out price are carried over from the previous month.</t>
  </si>
  <si>
    <t xml:space="preserve">Amounts  are totals from all auctions during the month. </t>
  </si>
  <si>
    <t>Effective May 2019, the 14-day BoBC rate series reflects the 7-day BoBC rate, which was introduced on April 30, 2019.</t>
  </si>
  <si>
    <t>5.</t>
  </si>
  <si>
    <t>On June 28, 2022, the Bank introduced the one month BoBC.</t>
  </si>
  <si>
    <t>6.</t>
  </si>
  <si>
    <t>The issuance of the 91-day BoBC was discontinued in October 2020.</t>
  </si>
  <si>
    <t xml:space="preserve">Source:    </t>
  </si>
  <si>
    <t>TABLE 4.5</t>
  </si>
  <si>
    <t>BOTSWANA STOCK EXCHANGE</t>
  </si>
  <si>
    <t>Domestic</t>
  </si>
  <si>
    <r>
      <t>Shares Traded</t>
    </r>
    <r>
      <rPr>
        <b/>
        <vertAlign val="superscript"/>
        <sz val="14"/>
        <rFont val="Times New Roman"/>
        <family val="1"/>
      </rPr>
      <t>1</t>
    </r>
  </si>
  <si>
    <t>Market</t>
  </si>
  <si>
    <t>Company Index</t>
  </si>
  <si>
    <t>Foreign</t>
  </si>
  <si>
    <r>
      <t>Bonds</t>
    </r>
    <r>
      <rPr>
        <b/>
        <vertAlign val="superscript"/>
        <sz val="14"/>
        <rFont val="Times New Roman"/>
        <family val="1"/>
      </rPr>
      <t>3</t>
    </r>
  </si>
  <si>
    <t>Number of</t>
  </si>
  <si>
    <t>Capitalisation</t>
  </si>
  <si>
    <t>Dividend</t>
  </si>
  <si>
    <t>(June 1989</t>
  </si>
  <si>
    <t>Company</t>
  </si>
  <si>
    <t xml:space="preserve"> Botswana</t>
  </si>
  <si>
    <t>Corporate</t>
  </si>
  <si>
    <t>End of Period</t>
  </si>
  <si>
    <t>(million)</t>
  </si>
  <si>
    <r>
      <t>Yield</t>
    </r>
    <r>
      <rPr>
        <b/>
        <vertAlign val="superscript"/>
        <sz val="14"/>
        <rFont val="Times New Roman"/>
        <family val="1"/>
      </rPr>
      <t>2</t>
    </r>
  </si>
  <si>
    <t>= 100)</t>
  </si>
  <si>
    <t xml:space="preserve"> Bond Index</t>
  </si>
  <si>
    <t xml:space="preserve"> Index</t>
  </si>
  <si>
    <t xml:space="preserve">        1.</t>
  </si>
  <si>
    <t>During period.</t>
  </si>
  <si>
    <t xml:space="preserve">        2.</t>
  </si>
  <si>
    <t>Net dividend divided by the stock price multiplied by 100.</t>
  </si>
  <si>
    <t xml:space="preserve">        3.</t>
  </si>
  <si>
    <t xml:space="preserve">Individual bonds are equally weighted in each of the component bond indices (Government Index and Corporate Index), while the two component indices have equal </t>
  </si>
  <si>
    <t>weights in the composite index (Botswana Bond Index). This is irrespective of issue size and value traded. The weights are rebalanced on a quarterly basis to allow for</t>
  </si>
  <si>
    <t xml:space="preserve">bond issuance and redemption and to take into account the impact of relative price movements on effective weights. </t>
  </si>
  <si>
    <r>
      <t xml:space="preserve">For more information on the compilation of the indices, please visit </t>
    </r>
    <r>
      <rPr>
        <u/>
        <sz val="14"/>
        <color indexed="8"/>
        <rFont val="Times New Roman"/>
        <family val="1"/>
      </rPr>
      <t>www.bse.co.bw</t>
    </r>
  </si>
  <si>
    <t>TABLE 5.1</t>
  </si>
  <si>
    <t xml:space="preserve">DISTRIBUTION OF PENSION FUND ASSETS </t>
  </si>
  <si>
    <t>EQUITIES</t>
  </si>
  <si>
    <t xml:space="preserve">           BONDS</t>
  </si>
  <si>
    <t>CASH/NEAR CASH</t>
  </si>
  <si>
    <t xml:space="preserve">Locally </t>
  </si>
  <si>
    <r>
      <t>Off-shore</t>
    </r>
    <r>
      <rPr>
        <b/>
        <vertAlign val="superscript"/>
        <sz val="14"/>
        <rFont val="Times New Roman"/>
        <family val="1"/>
      </rPr>
      <t>3</t>
    </r>
  </si>
  <si>
    <r>
      <t>Percentage</t>
    </r>
    <r>
      <rPr>
        <b/>
        <vertAlign val="superscript"/>
        <sz val="14"/>
        <rFont val="Times New Roman"/>
        <family val="1"/>
      </rPr>
      <t>4</t>
    </r>
  </si>
  <si>
    <t>Primary</t>
  </si>
  <si>
    <t>Dual</t>
  </si>
  <si>
    <t>Off-shore</t>
  </si>
  <si>
    <t>Govern-</t>
  </si>
  <si>
    <t>Off-</t>
  </si>
  <si>
    <t xml:space="preserve">Listed </t>
  </si>
  <si>
    <r>
      <t>Botswana</t>
    </r>
    <r>
      <rPr>
        <b/>
        <vertAlign val="superscript"/>
        <sz val="14"/>
        <rFont val="Times New Roman"/>
        <family val="1"/>
      </rPr>
      <t>2</t>
    </r>
  </si>
  <si>
    <t>Alternative</t>
  </si>
  <si>
    <t>Listed</t>
  </si>
  <si>
    <t>Unlisted</t>
  </si>
  <si>
    <t>Equities</t>
  </si>
  <si>
    <t>ment</t>
  </si>
  <si>
    <t>shore</t>
  </si>
  <si>
    <t xml:space="preserve">Securities </t>
  </si>
  <si>
    <t>Investment</t>
  </si>
  <si>
    <t xml:space="preserve">       1.     Exchange Traded Funds listed on the Botswana Stock Exchange.</t>
  </si>
  <si>
    <t xml:space="preserve">       2.     From July 2024 Botswana Property inclutes a new asset class "Local Infrastructure" introduced by the NBFIRA pension fund investment rules 2023 (PFR2).</t>
  </si>
  <si>
    <t xml:space="preserve">       3.     These include financial and non-financial assets such as real estate, commodities, private equities, hedge funds,venture capital and financial derivatives.</t>
  </si>
  <si>
    <t xml:space="preserve">       4.     Pension funds are limited by law to investing not more than 70 percent off-shore, however effective June 2023 the limit was reduced to 50 percent and is to be gradually met over a five year period to 2027.</t>
  </si>
  <si>
    <t>Source:   NBFIRA</t>
  </si>
  <si>
    <t>TABLE 5.2</t>
  </si>
  <si>
    <r>
      <t>MOTOR VEHICLE ACCIDENT FUND</t>
    </r>
    <r>
      <rPr>
        <b/>
        <vertAlign val="superscript"/>
        <sz val="14"/>
        <rFont val="Times New Roman"/>
        <family val="1"/>
      </rPr>
      <t>1</t>
    </r>
    <r>
      <rPr>
        <b/>
        <sz val="14"/>
        <rFont val="Times New Roman"/>
        <family val="1"/>
      </rPr>
      <t>: ASSETS AND LIABILITIES</t>
    </r>
  </si>
  <si>
    <t>Levy</t>
  </si>
  <si>
    <r>
      <t>due</t>
    </r>
    <r>
      <rPr>
        <b/>
        <vertAlign val="superscript"/>
        <sz val="14"/>
        <rFont val="Times New Roman"/>
        <family val="1"/>
      </rPr>
      <t>2</t>
    </r>
  </si>
  <si>
    <r>
      <t xml:space="preserve">    Investment</t>
    </r>
    <r>
      <rPr>
        <b/>
        <vertAlign val="superscript"/>
        <sz val="14"/>
        <rFont val="Times New Roman"/>
        <family val="1"/>
      </rPr>
      <t>3</t>
    </r>
  </si>
  <si>
    <t>Provision</t>
  </si>
  <si>
    <t>surplus/deficit</t>
  </si>
  <si>
    <t>for claims</t>
  </si>
  <si>
    <t xml:space="preserve">The Motor Vehicle Accident Fund (MVAF) (formally Motor Vehicle Insurance Fund) is a statutory body formed in 1987 and </t>
  </si>
  <si>
    <t xml:space="preserve">is governed by the MVA Fund Act no. 15 of 2007. </t>
  </si>
  <si>
    <t>'Levy Due' is debtors and prepayments on fuel levy.</t>
  </si>
  <si>
    <t>Investment is the sum of investment in marketable securities, properties and other assets.</t>
  </si>
  <si>
    <t xml:space="preserve">        4.</t>
  </si>
  <si>
    <t xml:space="preserve">Effective 1999, the value of the MVA Fund building was reclassified from fixed assets to investment in accordance  </t>
  </si>
  <si>
    <t>TABLE 5.3</t>
  </si>
  <si>
    <t>NATIONAL DEVELOPMENT BANK: ASSETS AND LIABILITIES</t>
  </si>
  <si>
    <t>Liquid Assets</t>
  </si>
  <si>
    <t xml:space="preserve">Bank of </t>
  </si>
  <si>
    <t>Certificates</t>
  </si>
  <si>
    <t>Capital &amp;</t>
  </si>
  <si>
    <t xml:space="preserve"> National Development Bank</t>
  </si>
  <si>
    <t>TABLE 5.4</t>
  </si>
  <si>
    <t>BOTSWANA DEVELOPMENT CORPORATION LIMITED: ASSETS AND LIABILITIES</t>
  </si>
  <si>
    <t>Loans,</t>
  </si>
  <si>
    <t>Investments</t>
  </si>
  <si>
    <t>in related</t>
  </si>
  <si>
    <r>
      <t>Deposits</t>
    </r>
    <r>
      <rPr>
        <b/>
        <vertAlign val="superscript"/>
        <sz val="14"/>
        <rFont val="Times New Roman"/>
        <family val="1"/>
      </rPr>
      <t>1</t>
    </r>
  </si>
  <si>
    <t>&amp; leasing</t>
  </si>
  <si>
    <t>companies</t>
  </si>
  <si>
    <t>Share</t>
  </si>
  <si>
    <t>Borrowing</t>
  </si>
  <si>
    <t>capital</t>
  </si>
  <si>
    <t>Botswana Development Corporation Limited</t>
  </si>
  <si>
    <t>TABLE 5.5</t>
  </si>
  <si>
    <t>CITIZEN ENTREPRENEURIAL DEVELOPMENT AGENCY (CEDA)</t>
  </si>
  <si>
    <t xml:space="preserve">Cash and </t>
  </si>
  <si>
    <t xml:space="preserve">Financial </t>
  </si>
  <si>
    <t>Cash equivalent</t>
  </si>
  <si>
    <t>Advances</t>
  </si>
  <si>
    <t xml:space="preserve">       </t>
  </si>
  <si>
    <t>TABLE 5.6</t>
  </si>
  <si>
    <r>
      <t>OTHER FINANCIAL CORPORATIONS</t>
    </r>
    <r>
      <rPr>
        <b/>
        <vertAlign val="superscript"/>
        <sz val="14"/>
        <rFont val="Times New Roman"/>
        <family val="1"/>
      </rPr>
      <t>1</t>
    </r>
  </si>
  <si>
    <t>Shares and other Equity</t>
  </si>
  <si>
    <t>Financial Derivatives</t>
  </si>
  <si>
    <t>Insurance Technical Reserves</t>
  </si>
  <si>
    <t xml:space="preserve">   Claims on central government</t>
  </si>
  <si>
    <t xml:space="preserve">    Securities other than shares</t>
  </si>
  <si>
    <t xml:space="preserve">    Other claims</t>
  </si>
  <si>
    <t xml:space="preserve">   Less: Liabilities to central government</t>
  </si>
  <si>
    <t>Private Sector</t>
  </si>
  <si>
    <r>
      <rPr>
        <i/>
        <sz val="14"/>
        <rFont val="Times New Roman"/>
        <family val="1"/>
      </rPr>
      <t>Of which</t>
    </r>
    <r>
      <rPr>
        <sz val="14"/>
        <rFont val="Times New Roman"/>
        <family val="1"/>
      </rPr>
      <t>: Other Resident Sectors</t>
    </r>
  </si>
  <si>
    <t>Securities Other Than Shares</t>
  </si>
  <si>
    <t>Financial Derivaties</t>
  </si>
  <si>
    <r>
      <rPr>
        <i/>
        <sz val="14"/>
        <rFont val="Times New Roman"/>
        <family val="1"/>
      </rPr>
      <t xml:space="preserve">  Of which</t>
    </r>
    <r>
      <rPr>
        <sz val="14"/>
        <rFont val="Times New Roman"/>
        <family val="1"/>
      </rPr>
      <t>: Net Equity of Households in Pension Funds</t>
    </r>
  </si>
  <si>
    <t xml:space="preserve">     Net Equity of Households in Life Insurance Reserves </t>
  </si>
  <si>
    <r>
      <t>Other items (net)</t>
    </r>
    <r>
      <rPr>
        <b/>
        <vertAlign val="superscript"/>
        <sz val="14"/>
        <rFont val="Times New Roman"/>
        <family val="1"/>
      </rPr>
      <t>2</t>
    </r>
  </si>
  <si>
    <t>Other assets</t>
  </si>
  <si>
    <t>Less: other liabilities</t>
  </si>
  <si>
    <t xml:space="preserve">         1.    Data coverage includes Pension Funds (from January 2017), Insurance Companies (from 2021 Q1), Non-Money Market Funds (from 2021 Q2) and Micro-Lenders (from 2022 Q2)</t>
  </si>
  <si>
    <t xml:space="preserve">         2.    Includes other accounts receivable/payable and positions between the other financial corporations</t>
  </si>
  <si>
    <t>Source:   Non-Bank Financial Institutions Regulatory Authority</t>
  </si>
  <si>
    <t>TABLE 5.7</t>
  </si>
  <si>
    <r>
      <t>FINANCIAL CORPORATIONS SURVEY</t>
    </r>
    <r>
      <rPr>
        <b/>
        <vertAlign val="superscript"/>
        <sz val="14"/>
        <rFont val="Times New Roman"/>
        <family val="1"/>
      </rPr>
      <t>1</t>
    </r>
  </si>
  <si>
    <t>Net Claims on Central Government</t>
  </si>
  <si>
    <t xml:space="preserve">   Claims on Central Government</t>
  </si>
  <si>
    <t xml:space="preserve">   Liabilities to Central Government</t>
  </si>
  <si>
    <t>Claims on Other Sectors</t>
  </si>
  <si>
    <t xml:space="preserve">  Claims on State and Local Government</t>
  </si>
  <si>
    <t xml:space="preserve">  Claims on Public NonFinancial Corporations</t>
  </si>
  <si>
    <t xml:space="preserve">  Claims on Private Sector</t>
  </si>
  <si>
    <t>Currency Outside Financial Corporations</t>
  </si>
  <si>
    <t xml:space="preserve">         1.    Data coverage includes the consolidation of depository corpoations (table 3.3) and other financial corporations (table 5.6) </t>
  </si>
  <si>
    <t xml:space="preserve">         2.    Includes other accounts receivable and payable as well as the net positions between the depository corporations and other financial corporations</t>
  </si>
  <si>
    <t xml:space="preserve">Source     Bank of Botswana </t>
  </si>
  <si>
    <t>TABLE 6.1: BALANCE OF PAYMENTS: DETAILED ACCOUNTS</t>
  </si>
  <si>
    <t>(P Million)</t>
  </si>
  <si>
    <r>
      <t>2024</t>
    </r>
    <r>
      <rPr>
        <b/>
        <vertAlign val="superscript"/>
        <sz val="14"/>
        <rFont val="Times New Roman"/>
        <family val="1"/>
      </rPr>
      <t>1</t>
    </r>
  </si>
  <si>
    <t>A. Current account</t>
  </si>
  <si>
    <t xml:space="preserve">      Credit</t>
  </si>
  <si>
    <t xml:space="preserve">      Debit</t>
  </si>
  <si>
    <t>Balance on Good and Services</t>
  </si>
  <si>
    <t>Debit</t>
  </si>
  <si>
    <t xml:space="preserve">Balance on Goods </t>
  </si>
  <si>
    <t>Goods exports (fob)</t>
  </si>
  <si>
    <t>of which diamonds</t>
  </si>
  <si>
    <t>Goods imports (fob)</t>
  </si>
  <si>
    <t xml:space="preserve">Balance on Services </t>
  </si>
  <si>
    <t>Transportation</t>
  </si>
  <si>
    <t xml:space="preserve"> Travel</t>
  </si>
  <si>
    <t>Personal</t>
  </si>
  <si>
    <t>Health-related</t>
  </si>
  <si>
    <t>Education-related</t>
  </si>
  <si>
    <t>of which tourism</t>
  </si>
  <si>
    <t>of which Telecommunications, computer, and information services</t>
  </si>
  <si>
    <t>of which other business services</t>
  </si>
  <si>
    <t>of which Government goods and services n.i.e.</t>
  </si>
  <si>
    <t>Balance Primary income</t>
  </si>
  <si>
    <t xml:space="preserve">Compensation of employees </t>
  </si>
  <si>
    <t>Investment income</t>
  </si>
  <si>
    <t>of which foreign reserves</t>
  </si>
  <si>
    <t>Other Primary income</t>
  </si>
  <si>
    <t>Balance Secondary income</t>
  </si>
  <si>
    <t>Government Income</t>
  </si>
  <si>
    <t>Other Sectors Income</t>
  </si>
  <si>
    <t xml:space="preserve"> B. Financial account</t>
  </si>
  <si>
    <t xml:space="preserve">Direct investment </t>
  </si>
  <si>
    <t xml:space="preserve">      Net acquisition of financial assets</t>
  </si>
  <si>
    <t xml:space="preserve">   Equity and investment fund shares </t>
  </si>
  <si>
    <t>of which Reinvestment of earnings</t>
  </si>
  <si>
    <t xml:space="preserve">   Debt instruments</t>
  </si>
  <si>
    <t xml:space="preserve">      Net incurrence of liabilities</t>
  </si>
  <si>
    <t xml:space="preserve">Portfolio investment </t>
  </si>
  <si>
    <t xml:space="preserve">Equity and investment fund shares </t>
  </si>
  <si>
    <t xml:space="preserve">Debt securities </t>
  </si>
  <si>
    <t xml:space="preserve">         Equity and investment fund shares </t>
  </si>
  <si>
    <t xml:space="preserve">         Debt securities</t>
  </si>
  <si>
    <t xml:space="preserve">Financial derivatives (other than reserves) and employee stock options </t>
  </si>
  <si>
    <t xml:space="preserve">Other Investment </t>
  </si>
  <si>
    <t>Currency and deposits</t>
  </si>
  <si>
    <t>Deposit-taking corporations, except the central bank</t>
  </si>
  <si>
    <t>Other sectors</t>
  </si>
  <si>
    <t xml:space="preserve">Loans </t>
  </si>
  <si>
    <t>General government</t>
  </si>
  <si>
    <t xml:space="preserve">Trade credit and advances </t>
  </si>
  <si>
    <t xml:space="preserve">Other accounts receivable/payable </t>
  </si>
  <si>
    <t>Total Group A-B</t>
  </si>
  <si>
    <t>C. Net Errors and Omissions</t>
  </si>
  <si>
    <t>Overall Balance (total Group A through C)</t>
  </si>
  <si>
    <t xml:space="preserve">D. Change in the level of reserves </t>
  </si>
  <si>
    <t xml:space="preserve">Special drawing rights </t>
  </si>
  <si>
    <t>Reserve position in the IMF</t>
  </si>
  <si>
    <t>Other reserve assets</t>
  </si>
  <si>
    <t>Securities</t>
  </si>
  <si>
    <t>1.            Provisional figures</t>
  </si>
  <si>
    <t>Source:   Bank of Botswana</t>
  </si>
  <si>
    <t xml:space="preserve">TABLE 6.2  </t>
  </si>
  <si>
    <t>BALANCE OF PAYMENTS SUMMARY</t>
  </si>
  <si>
    <t>Balance on visible trade (adjusted)</t>
  </si>
  <si>
    <t>Balance on services</t>
  </si>
  <si>
    <t>Balance on goods and services</t>
  </si>
  <si>
    <t>Balance on primary income</t>
  </si>
  <si>
    <t>Balance on goods, services and primary income</t>
  </si>
  <si>
    <t>Balance on secondary income</t>
  </si>
  <si>
    <t>Balance on current account</t>
  </si>
  <si>
    <t>Balance on financial account (excl. Reserves)</t>
  </si>
  <si>
    <t>Overall balance</t>
  </si>
  <si>
    <t>TABLE 6.3: QUARTERLY BALANCE OF PAYMENTS</t>
  </si>
  <si>
    <r>
      <t>2024</t>
    </r>
    <r>
      <rPr>
        <b/>
        <vertAlign val="superscript"/>
        <sz val="14"/>
        <color indexed="8"/>
        <rFont val="Times New Roman"/>
        <family val="1"/>
      </rPr>
      <t>1</t>
    </r>
  </si>
  <si>
    <r>
      <t>2025</t>
    </r>
    <r>
      <rPr>
        <b/>
        <vertAlign val="superscript"/>
        <sz val="14"/>
        <color indexed="8"/>
        <rFont val="Times New Roman"/>
        <family val="1"/>
      </rPr>
      <t>1</t>
    </r>
  </si>
  <si>
    <t>A. Current Account</t>
  </si>
  <si>
    <t>Balance on Goods</t>
  </si>
  <si>
    <t xml:space="preserve">        Exports </t>
  </si>
  <si>
    <t xml:space="preserve">        Imports </t>
  </si>
  <si>
    <t>Balance on Services</t>
  </si>
  <si>
    <t xml:space="preserve">        Exports of services</t>
  </si>
  <si>
    <t xml:space="preserve">        Imports of services</t>
  </si>
  <si>
    <t>Balance Primary Income</t>
  </si>
  <si>
    <t xml:space="preserve">      Compensation of Employees</t>
  </si>
  <si>
    <t xml:space="preserve">        Income earned by Botswana residents abroad</t>
  </si>
  <si>
    <t xml:space="preserve">        Income earned by non-residents in Botswana</t>
  </si>
  <si>
    <t xml:space="preserve">     Investment Income</t>
  </si>
  <si>
    <t xml:space="preserve">       Botswana investment abroad</t>
  </si>
  <si>
    <t xml:space="preserve">       Foreign investment in Botswana</t>
  </si>
  <si>
    <t>Balance Secondary Income</t>
  </si>
  <si>
    <t xml:space="preserve">        Credit</t>
  </si>
  <si>
    <t xml:space="preserve">        Debit</t>
  </si>
  <si>
    <t xml:space="preserve">B. Financial Account </t>
  </si>
  <si>
    <t xml:space="preserve">       Direct investment abroad</t>
  </si>
  <si>
    <t xml:space="preserve">       Direct investment in Botswana</t>
  </si>
  <si>
    <t xml:space="preserve">       Portfolio investment abroad</t>
  </si>
  <si>
    <t xml:space="preserve">       Portfolio investment in Botswana</t>
  </si>
  <si>
    <t xml:space="preserve">       Financial derivatives and employee stock options abroad</t>
  </si>
  <si>
    <t xml:space="preserve">       Financial derivatives and employee stock options in Botswana</t>
  </si>
  <si>
    <t xml:space="preserve">       Other investment abroad</t>
  </si>
  <si>
    <t xml:space="preserve">       Other investment in Botswana</t>
  </si>
  <si>
    <t>A-B</t>
  </si>
  <si>
    <t>Overall Balance ( A-B+C)</t>
  </si>
  <si>
    <t>Reconciliation/Financing</t>
  </si>
  <si>
    <t>Change in the level of reserves</t>
  </si>
  <si>
    <t>Valuation Adjustments</t>
  </si>
  <si>
    <r>
      <t>TABLE 6.4 DIAMOND TRADE</t>
    </r>
    <r>
      <rPr>
        <b/>
        <vertAlign val="superscript"/>
        <sz val="14"/>
        <rFont val="Times New Roman"/>
        <family val="1"/>
      </rPr>
      <t>1</t>
    </r>
  </si>
  <si>
    <t>(Million)</t>
  </si>
  <si>
    <t>Exports</t>
  </si>
  <si>
    <t>Imports</t>
  </si>
  <si>
    <t>Rough</t>
  </si>
  <si>
    <t>Polished</t>
  </si>
  <si>
    <t xml:space="preserve"> Total</t>
  </si>
  <si>
    <t>US$</t>
  </si>
  <si>
    <t xml:space="preserve">Data is revised on a monthly basis to match Statistics Botswana latest updates and it might not tally with aggregates on tables 6.1, 6.2 and 6.3, which are revised on an annual basis. </t>
  </si>
  <si>
    <t>Sources:</t>
  </si>
  <si>
    <t>Bank of Botswana and Statistics Botswana</t>
  </si>
  <si>
    <r>
      <t>TABLE 6.5 EXPORTS: OTHER PRINCIPAL EXPORTS</t>
    </r>
    <r>
      <rPr>
        <b/>
        <vertAlign val="superscript"/>
        <sz val="14"/>
        <rFont val="Times New Roman"/>
        <family val="1"/>
      </rPr>
      <t>1</t>
    </r>
  </si>
  <si>
    <t xml:space="preserve">    Copper-Nickel</t>
  </si>
  <si>
    <t xml:space="preserve">     Meat &amp; Meat Products</t>
  </si>
  <si>
    <t>Salt &amp; Soda  Ash</t>
  </si>
  <si>
    <t xml:space="preserve">       Textiles</t>
  </si>
  <si>
    <t xml:space="preserve">     Vehicles &amp; Transport Equipment</t>
  </si>
  <si>
    <t>Gold</t>
  </si>
  <si>
    <t xml:space="preserve">TABLE 6.6   </t>
  </si>
  <si>
    <t>EXPORTS: SELECTED COMMODITY PRICES</t>
  </si>
  <si>
    <t>Diamonds</t>
  </si>
  <si>
    <r>
      <t>(index)</t>
    </r>
    <r>
      <rPr>
        <b/>
        <vertAlign val="superscript"/>
        <sz val="14"/>
        <rFont val="Times New Roman"/>
        <family val="1"/>
      </rPr>
      <t>3</t>
    </r>
  </si>
  <si>
    <r>
      <t>Gold</t>
    </r>
    <r>
      <rPr>
        <b/>
        <vertAlign val="superscript"/>
        <sz val="14"/>
        <rFont val="Times New Roman"/>
        <family val="1"/>
      </rPr>
      <t>1</t>
    </r>
  </si>
  <si>
    <r>
      <t>Copper</t>
    </r>
    <r>
      <rPr>
        <b/>
        <vertAlign val="superscript"/>
        <sz val="14"/>
        <rFont val="Times New Roman"/>
        <family val="1"/>
      </rPr>
      <t xml:space="preserve"> 2</t>
    </r>
  </si>
  <si>
    <r>
      <t>Nickel</t>
    </r>
    <r>
      <rPr>
        <b/>
        <vertAlign val="superscript"/>
        <sz val="14"/>
        <rFont val="Times New Roman"/>
        <family val="1"/>
      </rPr>
      <t xml:space="preserve"> 2</t>
    </r>
  </si>
  <si>
    <t>(1982=100)</t>
  </si>
  <si>
    <t xml:space="preserve">           1.  Monthly average prices in US dollars per ounce derived from daily prices.</t>
  </si>
  <si>
    <t xml:space="preserve">           2.  Prices are monthly averages quoted on the London Metal Exchange in US cents per pound.</t>
  </si>
  <si>
    <t xml:space="preserve">           3.  Antwerp Diamond Index. The Index is based on prices in US dollars, and gives the average</t>
  </si>
  <si>
    <t xml:space="preserve">                price evolution of polished diamonds in the Antwerp markets.</t>
  </si>
  <si>
    <t>Sources: Antwerp Diamond Index, London Metal Exchange and Bank of Botswana</t>
  </si>
  <si>
    <t>TABLE 6.7: FOREIGN EXCHANGE RESERVES: SELECTED CURRENCIES</t>
  </si>
  <si>
    <t xml:space="preserve">   Pula</t>
  </si>
  <si>
    <t xml:space="preserve">    SDR</t>
  </si>
  <si>
    <t>TABLE 6.8: INTERNATIONAL INVESTMENT POSITION</t>
  </si>
  <si>
    <t xml:space="preserve">NET INTERNATIONAL INVESTMENT </t>
  </si>
  <si>
    <t>Direct investor in direct investment  enterprises</t>
  </si>
  <si>
    <t>Debt instruments</t>
  </si>
  <si>
    <t>Direct investor in direct investment enterprises</t>
  </si>
  <si>
    <t xml:space="preserve">   Portfolio investment </t>
  </si>
  <si>
    <t>Central Bank</t>
  </si>
  <si>
    <t>Deposit-taking corporations, except central bank</t>
  </si>
  <si>
    <t>Financial derivatives (other than reserves) and employee stock options</t>
  </si>
  <si>
    <t xml:space="preserve"> Deposit-taking corporations, except central bank</t>
  </si>
  <si>
    <t xml:space="preserve"> Other sectors</t>
  </si>
  <si>
    <t xml:space="preserve">Other investment </t>
  </si>
  <si>
    <t>Other Equity</t>
  </si>
  <si>
    <t xml:space="preserve">Currency and deposits </t>
  </si>
  <si>
    <t xml:space="preserve">           Short-term</t>
  </si>
  <si>
    <t xml:space="preserve">           Long-term</t>
  </si>
  <si>
    <t>Other accounts receivable</t>
  </si>
  <si>
    <t xml:space="preserve">              Short-term </t>
  </si>
  <si>
    <t xml:space="preserve">              Long-term </t>
  </si>
  <si>
    <t xml:space="preserve"> Reserve assets </t>
  </si>
  <si>
    <t xml:space="preserve">Monetary gold </t>
  </si>
  <si>
    <t>Claims on monetary authorities</t>
  </si>
  <si>
    <t>Claims on other entities</t>
  </si>
  <si>
    <t xml:space="preserve">Short-term </t>
  </si>
  <si>
    <t xml:space="preserve">Long-term </t>
  </si>
  <si>
    <t xml:space="preserve">Financial derivatives </t>
  </si>
  <si>
    <t xml:space="preserve"> Direct investor in direct investment  enterprises</t>
  </si>
  <si>
    <t xml:space="preserve"> Direct investor in direct investment enterprises</t>
  </si>
  <si>
    <t xml:space="preserve"> Debt securities</t>
  </si>
  <si>
    <t xml:space="preserve"> Central Bank</t>
  </si>
  <si>
    <t xml:space="preserve"> General government</t>
  </si>
  <si>
    <t xml:space="preserve">  Other Investment </t>
  </si>
  <si>
    <t xml:space="preserve">  Trade credit and advances </t>
  </si>
  <si>
    <t xml:space="preserve">  Other accounts payable  </t>
  </si>
  <si>
    <t>Allocation of SDRs</t>
  </si>
  <si>
    <t>1.            Preliminary estimates.</t>
  </si>
  <si>
    <t>TABLE 6.9</t>
  </si>
  <si>
    <t>EXCHANGE RATES: FOREIGN CURRENCY PER PULA</t>
  </si>
  <si>
    <t>Japanese</t>
  </si>
  <si>
    <t>Chinese</t>
  </si>
  <si>
    <t>yen</t>
  </si>
  <si>
    <t>yuan</t>
  </si>
  <si>
    <t>SDR</t>
  </si>
  <si>
    <t xml:space="preserve">Source:       </t>
  </si>
  <si>
    <t>TABLE 6.10</t>
  </si>
  <si>
    <r>
      <t>EXCHANGE RATES: FOREIGN CURRENCY PER PULA - AVERAGES</t>
    </r>
    <r>
      <rPr>
        <b/>
        <vertAlign val="superscript"/>
        <sz val="14"/>
        <rFont val="Times New Roman"/>
        <family val="1"/>
      </rPr>
      <t>1</t>
    </r>
  </si>
  <si>
    <t xml:space="preserve">          1.     The monthly averages are calculated from the daily exchange rates. The quarterly and annual averages are </t>
  </si>
  <si>
    <t>calculated from the relevant monthly averages.</t>
  </si>
  <si>
    <t xml:space="preserve">Source:          </t>
  </si>
  <si>
    <t>TABLE 6.11</t>
  </si>
  <si>
    <t>EXCHANGE RATES: SELECTED FOREIGN CURRENCIES PER US DOLLAR</t>
  </si>
  <si>
    <t xml:space="preserve">             Euro</t>
  </si>
  <si>
    <t xml:space="preserve"> Source:       </t>
  </si>
  <si>
    <t>TABLE  6.12</t>
  </si>
  <si>
    <r>
      <t>EXCHANGE RATES: SELECTED CURRENCIES PER US DOLLAR - AVERAGES</t>
    </r>
    <r>
      <rPr>
        <b/>
        <vertAlign val="superscript"/>
        <sz val="14"/>
        <rFont val="Times New Roman"/>
        <family val="1"/>
      </rPr>
      <t>1</t>
    </r>
  </si>
  <si>
    <r>
      <t>yuan</t>
    </r>
    <r>
      <rPr>
        <b/>
        <vertAlign val="superscript"/>
        <sz val="14"/>
        <rFont val="Times New Roman"/>
        <family val="1"/>
      </rPr>
      <t>2</t>
    </r>
  </si>
  <si>
    <t>TABLE 6.13</t>
  </si>
  <si>
    <r>
      <t>REAL EXCHANGE RATES INDICES: FOREIGN CURRENCY PER PULA</t>
    </r>
    <r>
      <rPr>
        <b/>
        <vertAlign val="superscript"/>
        <sz val="14"/>
        <rFont val="Times New Roman"/>
        <family val="1"/>
      </rPr>
      <t>1</t>
    </r>
  </si>
  <si>
    <r>
      <t>REER</t>
    </r>
    <r>
      <rPr>
        <b/>
        <vertAlign val="superscript"/>
        <sz val="14"/>
        <rFont val="Times New Roman"/>
        <family val="1"/>
      </rPr>
      <t>2</t>
    </r>
  </si>
  <si>
    <t xml:space="preserve">Calculated using headline inflation.  </t>
  </si>
  <si>
    <t>REER (real effective exchange rate) is the trade-weighted exchange rate of the Pula against a fixed basket of currencies,</t>
  </si>
  <si>
    <t>after allowing for relative inflation.</t>
  </si>
  <si>
    <t xml:space="preserve">The revised REER figures reflect adjustments due to the change in the basket weights, which have been recalibrated from  </t>
  </si>
  <si>
    <t>45 percent ZAR and 55 percent SDR to equal weights of 50 percent each for the ZAR and SDR, effective January 2025.</t>
  </si>
  <si>
    <t xml:space="preserve">Source:         </t>
  </si>
  <si>
    <t>TABLE 6.14</t>
  </si>
  <si>
    <r>
      <t>FOREIGN CURRENCIES: SALES BY THE BANKING SECTOR</t>
    </r>
    <r>
      <rPr>
        <b/>
        <vertAlign val="superscript"/>
        <sz val="14"/>
        <rFont val="Times New Roman"/>
        <family val="1"/>
      </rPr>
      <t>1</t>
    </r>
  </si>
  <si>
    <t>(Pula equivalent of stated currencies in millions)</t>
  </si>
  <si>
    <t xml:space="preserve">Japanese </t>
  </si>
  <si>
    <t>Indian</t>
  </si>
  <si>
    <t>Dollar</t>
  </si>
  <si>
    <t>Rand</t>
  </si>
  <si>
    <t>Sterling</t>
  </si>
  <si>
    <t>Yen</t>
  </si>
  <si>
    <t>Yuan</t>
  </si>
  <si>
    <t>Rupee</t>
  </si>
  <si>
    <t>Currencies</t>
  </si>
  <si>
    <t>Sales</t>
  </si>
  <si>
    <t>Proportion of Total Sales (%)</t>
  </si>
  <si>
    <t xml:space="preserve">         1.      Sales to customers by commercial banks and Bank of Botswana.  Inter-bank dealings have been excluded.</t>
  </si>
  <si>
    <t>TABLE 6.15</t>
  </si>
  <si>
    <r>
      <t>FOREIGN CURRENCIES: PURCHASES BY THE BANKING SECTOR</t>
    </r>
    <r>
      <rPr>
        <b/>
        <vertAlign val="superscript"/>
        <sz val="14"/>
        <rFont val="Times New Roman"/>
        <family val="1"/>
      </rPr>
      <t>1</t>
    </r>
  </si>
  <si>
    <t>Purchases</t>
  </si>
  <si>
    <t>Proportion of Total Purchases (%)</t>
  </si>
  <si>
    <t xml:space="preserve">          1.      Purchases from customers by commercial banks and Bank of Botswana. Inter-bank dealings have been excluded. Certain accruals of foreign currency do not pass </t>
  </si>
  <si>
    <t xml:space="preserve">                   through the Botswana banking system and are, therefore, missing from this Table. Other accruals may pass through the banking system without being recorded,</t>
  </si>
  <si>
    <t xml:space="preserve">                   especially if receipts for exports from Botswana are paid into a resident account from a non-resident Pula account in Botswana.</t>
  </si>
  <si>
    <t xml:space="preserve">TABLE 6.16 </t>
  </si>
  <si>
    <r>
      <t>IMPORTS: OTHER PRINCIPAL IMPORTS</t>
    </r>
    <r>
      <rPr>
        <b/>
        <vertAlign val="superscript"/>
        <sz val="14"/>
        <rFont val="Times New Roman"/>
        <family val="1"/>
      </rPr>
      <t>1</t>
    </r>
  </si>
  <si>
    <t>Fuel</t>
  </si>
  <si>
    <t>Food, Beverages &amp; Tobacco</t>
  </si>
  <si>
    <t>Machinery &amp; Electrical Equipment</t>
  </si>
  <si>
    <t>Chemical &amp; Rubber Products</t>
  </si>
  <si>
    <t>Vehicles &amp; Transport Equipment</t>
  </si>
  <si>
    <t>Metal &amp; Metal Products</t>
  </si>
  <si>
    <t xml:space="preserve">Source:        Bank of Botswana and Statistics Botswana </t>
  </si>
  <si>
    <t xml:space="preserve">TABLE 7.1 </t>
  </si>
  <si>
    <t>CENTRAL GOVERNMENT BUDGET SUMMARY</t>
  </si>
  <si>
    <t>Revenue</t>
  </si>
  <si>
    <t>Expenditure</t>
  </si>
  <si>
    <t>Surplus/</t>
  </si>
  <si>
    <t>Financing of Surplus/Deficit</t>
  </si>
  <si>
    <r>
      <t>Period</t>
    </r>
    <r>
      <rPr>
        <b/>
        <vertAlign val="superscript"/>
        <sz val="16"/>
        <rFont val="Times New Roman"/>
        <family val="1"/>
      </rPr>
      <t>1</t>
    </r>
  </si>
  <si>
    <r>
      <t>Tax</t>
    </r>
    <r>
      <rPr>
        <b/>
        <vertAlign val="superscript"/>
        <sz val="16"/>
        <rFont val="Times New Roman"/>
        <family val="1"/>
      </rPr>
      <t>2</t>
    </r>
    <r>
      <rPr>
        <b/>
        <sz val="16"/>
        <rFont val="Times New Roman"/>
        <family val="1"/>
      </rPr>
      <t xml:space="preserve"> </t>
    </r>
  </si>
  <si>
    <t>Non-Tax</t>
  </si>
  <si>
    <t>Grants</t>
  </si>
  <si>
    <r>
      <t>Recurrent</t>
    </r>
    <r>
      <rPr>
        <b/>
        <vertAlign val="superscript"/>
        <sz val="16"/>
        <rFont val="Times New Roman"/>
        <family val="1"/>
      </rPr>
      <t xml:space="preserve"> </t>
    </r>
  </si>
  <si>
    <t xml:space="preserve">Development </t>
  </si>
  <si>
    <t>Net Lending</t>
  </si>
  <si>
    <t>Deficit</t>
  </si>
  <si>
    <r>
      <t>Foreign</t>
    </r>
    <r>
      <rPr>
        <b/>
        <vertAlign val="superscript"/>
        <sz val="16"/>
        <rFont val="Times New Roman"/>
        <family val="1"/>
      </rPr>
      <t>3</t>
    </r>
  </si>
  <si>
    <t>2014/15</t>
  </si>
  <si>
    <t>2015/16</t>
  </si>
  <si>
    <t>2016/17</t>
  </si>
  <si>
    <t>2017/18</t>
  </si>
  <si>
    <t>2018/19</t>
  </si>
  <si>
    <t>2019/20</t>
  </si>
  <si>
    <t>2020/21</t>
  </si>
  <si>
    <t>2021/22</t>
  </si>
  <si>
    <t>2022/23</t>
  </si>
  <si>
    <t>2023/24</t>
  </si>
  <si>
    <t>Sept</t>
  </si>
  <si>
    <t>2024/25</t>
  </si>
  <si>
    <t>2025/26</t>
  </si>
  <si>
    <t>June</t>
  </si>
  <si>
    <t>Fiscal year runs from 1st April to 31st March.</t>
  </si>
  <si>
    <t xml:space="preserve">Mineral royalties and dividends are included under mineral tax, hence forms part of Tax Revenue. This differs from Ministry of Finance publications, </t>
  </si>
  <si>
    <t>where these are shown separately under Non-Tax Revenue.</t>
  </si>
  <si>
    <t>Includes external loans, external amortisation and IMF transactions. In the case of external loans, development loans and grants are recorded when received, rather than</t>
  </si>
  <si>
    <t>when they are paid into the Development Fund. IMF Transactions represent Government's subscriptions to Botswana's reserve tranche position at the IMF.</t>
  </si>
  <si>
    <t xml:space="preserve">Source:   </t>
  </si>
  <si>
    <t xml:space="preserve">Ministry of Finance </t>
  </si>
  <si>
    <t>TABLE 7.2</t>
  </si>
  <si>
    <t>GOVERNMENT REVENUE</t>
  </si>
  <si>
    <t>Tax Revenue</t>
  </si>
  <si>
    <t>Non-Tax Revenue</t>
  </si>
  <si>
    <t>Other taxes</t>
  </si>
  <si>
    <r>
      <t>Period</t>
    </r>
    <r>
      <rPr>
        <b/>
        <vertAlign val="superscript"/>
        <sz val="14"/>
        <rFont val="Times New Roman"/>
        <family val="1"/>
      </rPr>
      <t>1</t>
    </r>
  </si>
  <si>
    <t xml:space="preserve">Customs </t>
  </si>
  <si>
    <r>
      <t>Excise</t>
    </r>
    <r>
      <rPr>
        <b/>
        <vertAlign val="superscript"/>
        <sz val="14"/>
        <rFont val="Times New Roman"/>
        <family val="1"/>
      </rPr>
      <t>4</t>
    </r>
  </si>
  <si>
    <r>
      <t>Mineral revenue</t>
    </r>
    <r>
      <rPr>
        <b/>
        <vertAlign val="superscript"/>
        <sz val="14"/>
        <rFont val="Times New Roman"/>
        <family val="1"/>
      </rPr>
      <t>2</t>
    </r>
  </si>
  <si>
    <t>Non-mineral income tax</t>
  </si>
  <si>
    <t>Export duties</t>
  </si>
  <si>
    <t>Property taxes</t>
  </si>
  <si>
    <t>Vehicle taxes</t>
  </si>
  <si>
    <t>Licence fees</t>
  </si>
  <si>
    <t>Value Added Tax</t>
  </si>
  <si>
    <t>Sub-total</t>
  </si>
  <si>
    <r>
      <t xml:space="preserve"> Other income</t>
    </r>
    <r>
      <rPr>
        <b/>
        <vertAlign val="superscript"/>
        <sz val="14"/>
        <rFont val="Times New Roman"/>
        <family val="1"/>
      </rPr>
      <t>3</t>
    </r>
  </si>
  <si>
    <t>Fees, charges and reimbursements</t>
  </si>
  <si>
    <t xml:space="preserve"> Sale of fixed assets</t>
  </si>
  <si>
    <t>Recurrent</t>
  </si>
  <si>
    <t>Development</t>
  </si>
  <si>
    <t>Total Revenue</t>
  </si>
  <si>
    <t xml:space="preserve">Mineral royalties and dividends are included under mineral tax, hence forms part of Tax Revenue. This differs from Ministry of Finance publications where these are shown separately under Non-Tax Revenue.  </t>
  </si>
  <si>
    <t>Other income refers to BoB revenue and Other Property Income.</t>
  </si>
  <si>
    <t>From October 2021, Excise was reported separately from Customs</t>
  </si>
  <si>
    <t>TABLE 7.3</t>
  </si>
  <si>
    <t>FUNCTIONAL CLASSIFICATION OF GOVERNMENT EXPENDITURE AND NET LENDING</t>
  </si>
  <si>
    <t>2012/13</t>
  </si>
  <si>
    <t>2013/14</t>
  </si>
  <si>
    <t>GENERAL PUBLIC SERVICES, INCLUDING DEFENCE</t>
  </si>
  <si>
    <t>Recurrent expenditure</t>
  </si>
  <si>
    <t>Development expenditure</t>
  </si>
  <si>
    <t>SOCIAL SERVICES</t>
  </si>
  <si>
    <t xml:space="preserve">    Education </t>
  </si>
  <si>
    <t>Net lending</t>
  </si>
  <si>
    <t xml:space="preserve">  </t>
  </si>
  <si>
    <t xml:space="preserve">    Health</t>
  </si>
  <si>
    <t xml:space="preserve">    Food and social welfare programmes</t>
  </si>
  <si>
    <t xml:space="preserve">    Housing, urban and regional development</t>
  </si>
  <si>
    <t xml:space="preserve">    Other community and social services</t>
  </si>
  <si>
    <t>ECONOMIC SERVICES</t>
  </si>
  <si>
    <t xml:space="preserve">    Agriculture, forestry and fishing </t>
  </si>
  <si>
    <t>Recurent expenditure</t>
  </si>
  <si>
    <t xml:space="preserve">    Mining</t>
  </si>
  <si>
    <t xml:space="preserve">    Electricity and water supply</t>
  </si>
  <si>
    <t xml:space="preserve">    Transport</t>
  </si>
  <si>
    <r>
      <t xml:space="preserve">    Other</t>
    </r>
    <r>
      <rPr>
        <b/>
        <vertAlign val="superscript"/>
        <sz val="14"/>
        <rFont val="Times New Roman"/>
        <family val="1"/>
      </rPr>
      <t>2</t>
    </r>
  </si>
  <si>
    <t>TRANSFERS</t>
  </si>
  <si>
    <t>Deficit grants to local authorities</t>
  </si>
  <si>
    <t>Interest on public debt</t>
  </si>
  <si>
    <t>TOTAL EXPENDITURE</t>
  </si>
  <si>
    <t xml:space="preserve">         1.      Fiscal year runs from April 1 to March 31.</t>
  </si>
  <si>
    <r>
      <t xml:space="preserve">         2.      Other refers to General Administration, Regulation and Technical Services and Promotion of Commerce and Industry, </t>
    </r>
    <r>
      <rPr>
        <sz val="14"/>
        <color indexed="8"/>
        <rFont val="Times New Roman"/>
        <family val="1"/>
      </rPr>
      <t>and Storage.</t>
    </r>
  </si>
  <si>
    <t>Source:      Ministry of Finance</t>
  </si>
  <si>
    <t>TABLE 7.4</t>
  </si>
  <si>
    <r>
      <t>GOVERNMENT LENDING: OUTSTANDING LOANS (PDSF, RSF and DF)</t>
    </r>
    <r>
      <rPr>
        <b/>
        <vertAlign val="superscript"/>
        <sz val="14"/>
        <rFont val="Times New Roman"/>
        <family val="1"/>
      </rPr>
      <t>1</t>
    </r>
  </si>
  <si>
    <t>2011/12</t>
  </si>
  <si>
    <t>Borrowers</t>
  </si>
  <si>
    <t xml:space="preserve">Air Botswana </t>
  </si>
  <si>
    <t>De Beers</t>
  </si>
  <si>
    <t>BCL</t>
  </si>
  <si>
    <t>Botswana Development Corporation</t>
  </si>
  <si>
    <t>Botswana Federations of Trade Unions</t>
  </si>
  <si>
    <t>Botswana Housing Corporation</t>
  </si>
  <si>
    <t>Botswana Meat Commission</t>
  </si>
  <si>
    <t>Botswana Postal Services</t>
  </si>
  <si>
    <t>Botswana Power Corporation</t>
  </si>
  <si>
    <t>Botswana Public Officers Medical Aid Scheme</t>
  </si>
  <si>
    <t>Francistown City Council</t>
  </si>
  <si>
    <t>Gaborone City Council</t>
  </si>
  <si>
    <t>Lobatse Town Council</t>
  </si>
  <si>
    <t>National Development Bank</t>
  </si>
  <si>
    <t>Okavango Diamond Trading Company</t>
  </si>
  <si>
    <t>Public Enterprise Evaluation Privatisation Agency</t>
  </si>
  <si>
    <t>Selebi-Phikwe Town Council</t>
  </si>
  <si>
    <t>Sowa Town Council</t>
  </si>
  <si>
    <t>Water Utilities Corporation</t>
  </si>
  <si>
    <t xml:space="preserve">          1.      The PDSF is the Public Debt Service Fund, RSF the Revenue Stabilisation Fund, and DF the Development Fund. </t>
  </si>
  <si>
    <t xml:space="preserve">                   All these funds are administered by the Government. </t>
  </si>
  <si>
    <t xml:space="preserve"> Source:      Ministry of Finance  </t>
  </si>
  <si>
    <t>TABLE 7.5</t>
  </si>
  <si>
    <t>PUBLIC DEBT OUTSTANDING</t>
  </si>
  <si>
    <r>
      <t>A: Medium and Long Term External Debt</t>
    </r>
    <r>
      <rPr>
        <b/>
        <vertAlign val="superscript"/>
        <sz val="14"/>
        <rFont val="Times New Roman"/>
        <family val="1"/>
      </rPr>
      <t>2</t>
    </r>
  </si>
  <si>
    <t>Loans from Governments</t>
  </si>
  <si>
    <t xml:space="preserve">   United States</t>
  </si>
  <si>
    <t xml:space="preserve">   China  </t>
  </si>
  <si>
    <t xml:space="preserve">   Kuwait</t>
  </si>
  <si>
    <t xml:space="preserve">   Belgium</t>
  </si>
  <si>
    <r>
      <t xml:space="preserve">   Japan</t>
    </r>
    <r>
      <rPr>
        <vertAlign val="superscript"/>
        <sz val="14"/>
        <rFont val="Times New Roman"/>
        <family val="1"/>
      </rPr>
      <t>3</t>
    </r>
  </si>
  <si>
    <t>Loans from Organisations</t>
  </si>
  <si>
    <t xml:space="preserve">   International Development</t>
  </si>
  <si>
    <t xml:space="preserve">   Association</t>
  </si>
  <si>
    <t xml:space="preserve">   International Bank for Reconstruction</t>
  </si>
  <si>
    <t xml:space="preserve">   and Development</t>
  </si>
  <si>
    <t xml:space="preserve">   African Development Fund/Bank</t>
  </si>
  <si>
    <t xml:space="preserve">   OPEC Special Fund</t>
  </si>
  <si>
    <t xml:space="preserve">   European Investment Bank</t>
  </si>
  <si>
    <t xml:space="preserve">   The Arab Bank for Economic</t>
  </si>
  <si>
    <t xml:space="preserve">   Development in Africa</t>
  </si>
  <si>
    <t xml:space="preserve">   Nordic Investment Bank         </t>
  </si>
  <si>
    <t xml:space="preserve">   International Fund for Agricultural </t>
  </si>
  <si>
    <t xml:space="preserve">   Development</t>
  </si>
  <si>
    <t>Suppliers Credits and Other Loans</t>
  </si>
  <si>
    <t>Total External Debt</t>
  </si>
  <si>
    <t>B: Domestic Debt</t>
  </si>
  <si>
    <t>Treasury Bills</t>
  </si>
  <si>
    <t>Debt Participation</t>
  </si>
  <si>
    <t>Other Loans</t>
  </si>
  <si>
    <t>BPOPF</t>
  </si>
  <si>
    <t>BOB (Temporary Advance)</t>
  </si>
  <si>
    <t>Total Domestic Debt</t>
  </si>
  <si>
    <t>TOTAL GOVERNMENT DEBT</t>
  </si>
  <si>
    <t>C: Government Guaranteed Debt</t>
  </si>
  <si>
    <t>External</t>
  </si>
  <si>
    <t>Total Government Guaranteed Debt</t>
  </si>
  <si>
    <t>TOTAL GOVERNMENT AND GOVERNMENT GUARANTEED DEBT</t>
  </si>
  <si>
    <t xml:space="preserve">        1.       Fiscal year runs from 1st April to 31st March.</t>
  </si>
  <si>
    <t xml:space="preserve">        2.       Pula estimates of external debt are derived by converting debt outstanding in foreign exchange terms at the approximate rate of exchange operating as at the end of each quarter and are subject to revision.</t>
  </si>
  <si>
    <t xml:space="preserve">        3.        Loans from Japan International Cooperation Agency, which were previously reported under 'Loans from Organisations', are now included under 'Loans from Governments' (Japan).</t>
  </si>
  <si>
    <t>Source:      Ministry of Finance and Bank of Botswana</t>
  </si>
  <si>
    <t xml:space="preserve">   Data is revised on a monthly basis to match Statistics Botswana latest updates and it might not tally with aggregates on tables 6.1, 6.2 and 6.3, which are revised on an annual basis. </t>
  </si>
  <si>
    <t>Source:      Bank of Botswana</t>
  </si>
  <si>
    <t xml:space="preserve">         1.         The monthly averages are calculated from the daily exchange rates. The quarterly and annual averages are calculated </t>
  </si>
  <si>
    <t xml:space="preserve">                     from the relevant monthly averages.</t>
  </si>
  <si>
    <t xml:space="preserve">         2.         The Chinese yuan (CNH) was introduced in October 2016.</t>
  </si>
  <si>
    <t>Source:         Bank of Botswana</t>
  </si>
  <si>
    <t xml:space="preserve">         1.       Deposits at commercial banks.</t>
  </si>
  <si>
    <t xml:space="preserve"> Cash in hand plus current account deposits at commercial banks.</t>
  </si>
  <si>
    <t xml:space="preserve">         1.                Data for this table ceased due to BBS Bank Ltd receiving a commercial banking licence in October 2022 and subsequently being </t>
  </si>
  <si>
    <t xml:space="preserve">         1.      Effective March 2016, data for commercial bank loans arrears include "specific provisions".</t>
  </si>
  <si>
    <t xml:space="preserve">         1.          'Other' includes all personal advances other than for motor vehicle, property purposes and credit cards.</t>
  </si>
  <si>
    <t xml:space="preserve"> Commercial banks</t>
  </si>
  <si>
    <t xml:space="preserve">        2.        The data reported in this Table are from the commercial banks' records. They differ from those reported in Table 4.3, which are from Bank of Botswana records, due to the commercial banks' allocation of part of their</t>
  </si>
  <si>
    <t xml:space="preserve">          1.       This includes bonds and certificates of deposits. Effective July 2011, other depository corporations report data on the basis of the revised report format, which now has additional data and further breakdowns by financial instruments.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</si>
</sst>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3" formatCode="_-* #,##0.00_-;\-* #,##0.00_-;_-* &quot;-&quot;??_-;_-@_-"/>
    <numFmt numFmtId="164" formatCode="&quot;P&quot;#,##0_);[Red]\(&quot;P&quot;#,##0\)"/>
    <numFmt numFmtId="165" formatCode="0.0"/>
    <numFmt numFmtId="166" formatCode="[$-409]mmm\-yy;@"/>
    <numFmt numFmtId="167" formatCode="#\ ##0"/>
    <numFmt numFmtId="168" formatCode="#\ ##0.0"/>
    <numFmt numFmtId="169" formatCode="##\ ##0.0"/>
    <numFmt numFmtId="170" formatCode=".\ #;"/>
    <numFmt numFmtId="171" formatCode="#,##0.0"/>
    <numFmt numFmtId="172" formatCode="0.000"/>
    <numFmt numFmtId="173" formatCode="0;[Red]0"/>
    <numFmt numFmtId="174" formatCode="###\ ##0.0"/>
    <numFmt numFmtId="175" formatCode="####\ ##0.0"/>
    <numFmt numFmtId="176" formatCode="0.0;[Red]0.0"/>
    <numFmt numFmtId="177" formatCode="#,##0.0;[Red]#,##0.0"/>
    <numFmt numFmtId="178" formatCode="#\ ##0.00"/>
    <numFmt numFmtId="179" formatCode="0.00;[Red]0.00"/>
    <numFmt numFmtId="180" formatCode="00000"/>
    <numFmt numFmtId="181" formatCode="#\ ###.0"/>
    <numFmt numFmtId="182" formatCode="#\ ###"/>
    <numFmt numFmtId="183" formatCode="###.0"/>
    <numFmt numFmtId="184" formatCode="###\ ###"/>
    <numFmt numFmtId="185" formatCode="###\ ###.0"/>
    <numFmt numFmtId="186" formatCode="0.0000000000"/>
    <numFmt numFmtId="187" formatCode="0.0000"/>
    <numFmt numFmtId="188" formatCode="#,##0.000"/>
    <numFmt numFmtId="189" formatCode="0_)"/>
    <numFmt numFmtId="190" formatCode="#.0000\ ##0"/>
    <numFmt numFmtId="191" formatCode="#\ ##0."/>
    <numFmt numFmtId="192" formatCode="_ * #\ ##0.0_ ;_ * \-#,##0.0_ ;_ * &quot;-&quot;??_ ;_ @_ "/>
    <numFmt numFmtId="193" formatCode="&quot;$&quot;#,##0\ ;\(&quot;$&quot;#,##0\)"/>
    <numFmt numFmtId="194" formatCode="_ * #,##0.00_ ;_ * \-#,##0.00_ ;_ * &quot;-&quot;??_ ;_ @_ "/>
    <numFmt numFmtId="195" formatCode="#,##0.0000"/>
    <numFmt numFmtId="196" formatCode="0.0000000"/>
    <numFmt numFmtId="197" formatCode="_-* #,##0.0_-;\-* #,##0.0_-;_-* &quot;-&quot;??_-;_-@_-"/>
  </numFmts>
  <fonts count="115">
    <font>
      <sz val="11"/>
      <color theme="1"/>
      <name val="Calibri"/>
      <family val="2"/>
      <scheme val="minor"/>
    </font>
    <font>
      <sz val="11"/>
      <color theme="1"/>
      <name val="Calibri"/>
      <family val="2"/>
      <scheme val="minor"/>
    </font>
    <font>
      <sz val="10"/>
      <name val="Arial"/>
      <family val="2"/>
    </font>
    <font>
      <sz val="12"/>
      <name val="Helv"/>
    </font>
    <font>
      <sz val="8"/>
      <name val="Tms Rmn"/>
    </font>
    <font>
      <b/>
      <sz val="14"/>
      <name val="CG Times"/>
      <family val="1"/>
    </font>
    <font>
      <b/>
      <sz val="14"/>
      <name val="CG Times"/>
    </font>
    <font>
      <b/>
      <sz val="14"/>
      <name val="Arial"/>
      <family val="2"/>
    </font>
    <font>
      <sz val="14"/>
      <name val="CG Times"/>
      <family val="1"/>
    </font>
    <font>
      <sz val="14"/>
      <name val="CG Times"/>
    </font>
    <font>
      <b/>
      <sz val="12"/>
      <name val="Arial"/>
      <family val="2"/>
    </font>
    <font>
      <sz val="12"/>
      <name val="CG Times"/>
      <family val="1"/>
    </font>
    <font>
      <sz val="10"/>
      <name val="Times New Roman"/>
      <family val="1"/>
    </font>
    <font>
      <sz val="14"/>
      <name val="Times New Roman"/>
      <family val="1"/>
    </font>
    <font>
      <b/>
      <sz val="14"/>
      <name val="Times New Roman"/>
      <family val="1"/>
    </font>
    <font>
      <b/>
      <sz val="12"/>
      <name val="Times New Roman"/>
      <family val="1"/>
    </font>
    <font>
      <sz val="12"/>
      <name val="Times New Roman"/>
      <family val="1"/>
    </font>
    <font>
      <sz val="14"/>
      <name val="Arial"/>
      <family val="2"/>
    </font>
    <font>
      <b/>
      <sz val="14"/>
      <color theme="1"/>
      <name val="Times New Roman"/>
      <family val="1"/>
    </font>
    <font>
      <sz val="14"/>
      <color theme="1"/>
      <name val="Times New Roman"/>
      <family val="1"/>
    </font>
    <font>
      <sz val="10"/>
      <name val="Arial"/>
      <family val="2"/>
    </font>
    <font>
      <b/>
      <i/>
      <sz val="14"/>
      <name val="CG Times"/>
    </font>
    <font>
      <sz val="10"/>
      <name val="BERNHARD"/>
    </font>
    <font>
      <sz val="14"/>
      <color theme="1"/>
      <name val="CG Times"/>
      <family val="1"/>
    </font>
    <font>
      <sz val="14"/>
      <color theme="1"/>
      <name val="Calibri"/>
      <family val="2"/>
      <scheme val="minor"/>
    </font>
    <font>
      <u/>
      <sz val="11"/>
      <color theme="10"/>
      <name val="Calibri"/>
      <family val="2"/>
      <scheme val="minor"/>
    </font>
    <font>
      <sz val="16"/>
      <name val="Cg Times"/>
    </font>
    <font>
      <sz val="14"/>
      <color indexed="8"/>
      <name val="Times New Roman"/>
      <family val="1"/>
    </font>
    <font>
      <b/>
      <sz val="14"/>
      <color indexed="8"/>
      <name val="Times New Roman"/>
      <family val="1"/>
    </font>
    <font>
      <b/>
      <i/>
      <sz val="14"/>
      <name val="Times New Roman"/>
      <family val="1"/>
    </font>
    <font>
      <b/>
      <sz val="14"/>
      <color indexed="10"/>
      <name val="Times New Roman"/>
      <family val="1"/>
    </font>
    <font>
      <sz val="14"/>
      <name val=" Times New Roman"/>
    </font>
    <font>
      <sz val="14"/>
      <color indexed="63"/>
      <name val="Times New Roman"/>
      <family val="1"/>
    </font>
    <font>
      <i/>
      <sz val="14"/>
      <name val="Times New Roman"/>
      <family val="1"/>
    </font>
    <font>
      <b/>
      <sz val="12"/>
      <name val="CG Times"/>
      <family val="1"/>
    </font>
    <font>
      <sz val="12"/>
      <name val="CG Times"/>
    </font>
    <font>
      <sz val="12"/>
      <name val="Arial"/>
      <family val="2"/>
    </font>
    <font>
      <b/>
      <sz val="12"/>
      <name val="CG Times"/>
    </font>
    <font>
      <b/>
      <sz val="16"/>
      <name val="CG Times"/>
    </font>
    <font>
      <sz val="16"/>
      <name val="Times New Roman"/>
      <family val="1"/>
    </font>
    <font>
      <b/>
      <sz val="16"/>
      <name val="Times New Roman"/>
      <family val="1"/>
    </font>
    <font>
      <b/>
      <sz val="10"/>
      <name val="Arial"/>
      <family val="2"/>
    </font>
    <font>
      <sz val="16"/>
      <name val="Arial"/>
      <family val="2"/>
    </font>
    <font>
      <b/>
      <sz val="10"/>
      <name val="Cg times"/>
    </font>
    <font>
      <sz val="8"/>
      <name val="Times New Roman"/>
      <family val="1"/>
    </font>
    <font>
      <sz val="8"/>
      <name val="Cg times"/>
    </font>
    <font>
      <b/>
      <sz val="11"/>
      <name val="CG Times"/>
    </font>
    <font>
      <sz val="11"/>
      <name val="Cg times"/>
    </font>
    <font>
      <b/>
      <i/>
      <sz val="10"/>
      <name val="Arial"/>
      <family val="2"/>
    </font>
    <font>
      <sz val="12"/>
      <color indexed="8"/>
      <name val="cg times"/>
    </font>
    <font>
      <sz val="12"/>
      <color theme="1"/>
      <name val="cg times"/>
    </font>
    <font>
      <sz val="10"/>
      <name val="CG Times"/>
      <family val="1"/>
    </font>
    <font>
      <b/>
      <sz val="13"/>
      <color theme="1"/>
      <name val="CG Times"/>
      <family val="1"/>
    </font>
    <font>
      <sz val="13"/>
      <color theme="1"/>
      <name val="Arial"/>
      <family val="2"/>
    </font>
    <font>
      <b/>
      <sz val="13"/>
      <color theme="1"/>
      <name val="Times New Roman"/>
      <family val="1"/>
    </font>
    <font>
      <b/>
      <sz val="13"/>
      <color theme="1"/>
      <name val="CG Times"/>
    </font>
    <font>
      <sz val="13"/>
      <color theme="1"/>
      <name val="CG Times"/>
    </font>
    <font>
      <sz val="13"/>
      <color theme="1"/>
      <name val="CG Times"/>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8"/>
      <name val="Arial"/>
      <family val="2"/>
    </font>
    <font>
      <sz val="8"/>
      <name val="Arial"/>
      <family val="2"/>
    </font>
    <font>
      <b/>
      <sz val="15"/>
      <color indexed="56"/>
      <name val="Calibri"/>
      <family val="2"/>
    </font>
    <font>
      <b/>
      <sz val="13"/>
      <color indexed="56"/>
      <name val="Calibri"/>
      <family val="2"/>
    </font>
    <font>
      <b/>
      <sz val="11"/>
      <color indexed="8"/>
      <name val="Calibri"/>
      <family val="2"/>
    </font>
    <font>
      <sz val="13"/>
      <name val="CG Times"/>
      <family val="1"/>
    </font>
    <font>
      <b/>
      <sz val="13"/>
      <name val="Arial"/>
      <family val="2"/>
    </font>
    <font>
      <sz val="13"/>
      <name val="CG Times (W1)"/>
    </font>
    <font>
      <b/>
      <sz val="12"/>
      <color theme="1"/>
      <name val="Cg times"/>
    </font>
    <font>
      <b/>
      <i/>
      <sz val="12"/>
      <name val="CG Times"/>
    </font>
    <font>
      <sz val="12"/>
      <name val="BERNHARD"/>
    </font>
    <font>
      <b/>
      <sz val="14"/>
      <color theme="1"/>
      <name val="CG Times"/>
      <family val="1"/>
    </font>
    <font>
      <sz val="12"/>
      <name val="Book Antiqua"/>
      <family val="1"/>
    </font>
    <font>
      <sz val="11"/>
      <name val="Arial"/>
      <family val="2"/>
    </font>
    <font>
      <sz val="11"/>
      <name val="Book Antiqua"/>
      <family val="1"/>
    </font>
    <font>
      <b/>
      <i/>
      <sz val="14"/>
      <color theme="1"/>
      <name val="Times New Roman"/>
      <family val="1"/>
    </font>
    <font>
      <b/>
      <sz val="12"/>
      <name val="Arial"/>
      <family val="2"/>
    </font>
    <font>
      <b/>
      <i/>
      <sz val="13"/>
      <color theme="1"/>
      <name val="CG Times"/>
    </font>
    <font>
      <sz val="8"/>
      <name val="CG Times"/>
      <family val="1"/>
    </font>
    <font>
      <u/>
      <sz val="14"/>
      <name val="CG Times"/>
    </font>
    <font>
      <u/>
      <sz val="11"/>
      <color theme="10"/>
      <name val="CG Times"/>
    </font>
    <font>
      <b/>
      <sz val="11"/>
      <color indexed="8"/>
      <name val="Cg times"/>
    </font>
    <font>
      <b/>
      <u/>
      <sz val="11"/>
      <color indexed="8"/>
      <name val="Cg times"/>
    </font>
    <font>
      <u/>
      <sz val="11"/>
      <name val="Cg times"/>
    </font>
    <font>
      <u/>
      <sz val="11"/>
      <color indexed="12"/>
      <name val="Cg times"/>
    </font>
    <font>
      <sz val="11"/>
      <color indexed="8"/>
      <name val="Cg times"/>
    </font>
    <font>
      <b/>
      <vertAlign val="superscript"/>
      <sz val="14"/>
      <name val="Times New Roman"/>
      <family val="1"/>
    </font>
    <font>
      <vertAlign val="superscript"/>
      <sz val="14"/>
      <name val="Times New Roman"/>
      <family val="1"/>
    </font>
    <font>
      <sz val="14"/>
      <color indexed="10"/>
      <name val="Times New Roman"/>
      <family val="1"/>
    </font>
    <font>
      <sz val="14"/>
      <color rgb="FFFF0000"/>
      <name val="Times New Roman"/>
      <family val="1"/>
    </font>
    <font>
      <b/>
      <sz val="10"/>
      <name val="Times New Roman"/>
      <family val="1"/>
    </font>
    <font>
      <b/>
      <u/>
      <sz val="14"/>
      <name val="Times New Roman"/>
      <family val="1"/>
    </font>
    <font>
      <u/>
      <sz val="14"/>
      <name val="Times New Roman"/>
      <family val="1"/>
    </font>
    <font>
      <sz val="14"/>
      <color rgb="FF0000CC"/>
      <name val="Times New Roman"/>
      <family val="1"/>
    </font>
    <font>
      <sz val="14"/>
      <color rgb="FF00B050"/>
      <name val="Times New Roman"/>
      <family val="1"/>
    </font>
    <font>
      <b/>
      <sz val="14"/>
      <color rgb="FF0000CC"/>
      <name val="Times New Roman"/>
      <family val="1"/>
    </font>
    <font>
      <b/>
      <sz val="14"/>
      <color rgb="FF00B050"/>
      <name val="Times New Roman"/>
      <family val="1"/>
    </font>
    <font>
      <vertAlign val="subscript"/>
      <sz val="14"/>
      <name val="Times New Roman"/>
      <family val="1"/>
    </font>
    <font>
      <u/>
      <sz val="14"/>
      <color indexed="8"/>
      <name val="Times New Roman"/>
      <family val="1"/>
    </font>
    <font>
      <b/>
      <sz val="14"/>
      <color rgb="FFFF0000"/>
      <name val="Times New Roman"/>
      <family val="1"/>
    </font>
    <font>
      <b/>
      <vertAlign val="superscript"/>
      <sz val="14"/>
      <color indexed="8"/>
      <name val="Times New Roman"/>
      <family val="1"/>
    </font>
    <font>
      <i/>
      <sz val="14"/>
      <color theme="1"/>
      <name val="Times New Roman"/>
      <family val="1"/>
    </font>
    <font>
      <b/>
      <vertAlign val="superscript"/>
      <sz val="16"/>
      <name val="Times New Roman"/>
      <family val="1"/>
    </font>
  </fonts>
  <fills count="3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theme="0"/>
        <bgColor indexed="22"/>
      </patternFill>
    </fill>
    <fill>
      <patternFill patternType="solid">
        <fgColor theme="0"/>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lightDown">
        <fgColor indexed="65"/>
        <bgColor theme="0"/>
      </patternFill>
    </fill>
  </fills>
  <borders count="15">
    <border>
      <left/>
      <right/>
      <top/>
      <bottom/>
      <diagonal/>
    </border>
    <border diagonalUp="1">
      <left/>
      <right/>
      <top/>
      <bottom/>
      <diagonal style="thin">
        <color indexed="22"/>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44">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171" fontId="3" fillId="0" borderId="0"/>
    <xf numFmtId="171" fontId="4" fillId="0" borderId="0"/>
    <xf numFmtId="0" fontId="12" fillId="0" borderId="0"/>
    <xf numFmtId="0" fontId="10" fillId="0" borderId="0"/>
    <xf numFmtId="0" fontId="2" fillId="0" borderId="0"/>
    <xf numFmtId="171" fontId="22" fillId="3" borderId="0" applyAlignment="0">
      <alignment horizontal="right"/>
    </xf>
    <xf numFmtId="171" fontId="22" fillId="3" borderId="0" applyAlignment="0">
      <alignment horizontal="right"/>
    </xf>
    <xf numFmtId="1" fontId="2" fillId="4" borderId="1" applyBorder="0"/>
    <xf numFmtId="171" fontId="2" fillId="0" borderId="0" applyFont="0" applyFill="0" applyBorder="0" applyProtection="0">
      <alignment horizontal="right"/>
    </xf>
    <xf numFmtId="171" fontId="22" fillId="3" borderId="0"/>
    <xf numFmtId="171" fontId="20" fillId="0" borderId="0" applyFont="0" applyFill="0" applyBorder="0" applyProtection="0">
      <alignment horizontal="right"/>
    </xf>
    <xf numFmtId="0" fontId="2" fillId="0" borderId="0" applyNumberFormat="0"/>
    <xf numFmtId="0" fontId="10" fillId="0" borderId="0"/>
    <xf numFmtId="43" fontId="1" fillId="0" borderId="0" applyFont="0" applyFill="0" applyBorder="0" applyAlignment="0" applyProtection="0"/>
    <xf numFmtId="43" fontId="1" fillId="0" borderId="0" applyFont="0" applyFill="0" applyBorder="0" applyAlignment="0" applyProtection="0"/>
    <xf numFmtId="0" fontId="7" fillId="0" borderId="0"/>
    <xf numFmtId="0" fontId="25" fillId="0" borderId="0" applyNumberFormat="0" applyFill="0" applyBorder="0" applyAlignment="0" applyProtection="0"/>
    <xf numFmtId="0" fontId="2" fillId="0" borderId="0"/>
    <xf numFmtId="0" fontId="58" fillId="7" borderId="0" applyNumberFormat="0" applyBorder="0" applyAlignment="0" applyProtection="0"/>
    <xf numFmtId="0" fontId="58" fillId="8"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11" borderId="0" applyNumberFormat="0" applyBorder="0" applyAlignment="0" applyProtection="0"/>
    <xf numFmtId="0" fontId="58" fillId="12"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8" fillId="15" borderId="0" applyNumberFormat="0" applyBorder="0" applyAlignment="0" applyProtection="0"/>
    <xf numFmtId="0" fontId="58" fillId="10" borderId="0" applyNumberFormat="0" applyBorder="0" applyAlignment="0" applyProtection="0"/>
    <xf numFmtId="0" fontId="58" fillId="13" borderId="0" applyNumberFormat="0" applyBorder="0" applyAlignment="0" applyProtection="0"/>
    <xf numFmtId="0" fontId="58" fillId="16" borderId="0" applyNumberFormat="0" applyBorder="0" applyAlignment="0" applyProtection="0"/>
    <xf numFmtId="0" fontId="59" fillId="17" borderId="0" applyNumberFormat="0" applyBorder="0" applyAlignment="0" applyProtection="0"/>
    <xf numFmtId="0" fontId="59" fillId="14" borderId="0" applyNumberFormat="0" applyBorder="0" applyAlignment="0" applyProtection="0"/>
    <xf numFmtId="0" fontId="59" fillId="15" borderId="0" applyNumberFormat="0" applyBorder="0" applyAlignment="0" applyProtection="0"/>
    <xf numFmtId="0" fontId="59" fillId="18" borderId="0" applyNumberFormat="0" applyBorder="0" applyAlignment="0" applyProtection="0"/>
    <xf numFmtId="0" fontId="59" fillId="19" borderId="0" applyNumberFormat="0" applyBorder="0" applyAlignment="0" applyProtection="0"/>
    <xf numFmtId="0" fontId="59" fillId="20"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3" borderId="0" applyNumberFormat="0" applyBorder="0" applyAlignment="0" applyProtection="0"/>
    <xf numFmtId="0" fontId="59" fillId="18" borderId="0" applyNumberFormat="0" applyBorder="0" applyAlignment="0" applyProtection="0"/>
    <xf numFmtId="0" fontId="59" fillId="19" borderId="0" applyNumberFormat="0" applyBorder="0" applyAlignment="0" applyProtection="0"/>
    <xf numFmtId="0" fontId="59" fillId="24" borderId="0" applyNumberFormat="0" applyBorder="0" applyAlignment="0" applyProtection="0"/>
    <xf numFmtId="0" fontId="60" fillId="8" borderId="0" applyNumberFormat="0" applyBorder="0" applyAlignment="0" applyProtection="0"/>
    <xf numFmtId="0" fontId="61" fillId="25" borderId="2" applyNumberFormat="0" applyAlignment="0" applyProtection="0"/>
    <xf numFmtId="0" fontId="62" fillId="26" borderId="3"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3" fontId="36" fillId="0" borderId="0" applyFont="0" applyFill="0" applyBorder="0" applyAlignment="0" applyProtection="0"/>
    <xf numFmtId="0" fontId="22" fillId="0" borderId="0"/>
    <xf numFmtId="0" fontId="10" fillId="0" borderId="0" applyNumberFormat="0" applyFont="0" applyFill="0" applyBorder="0" applyAlignment="0" applyProtection="0"/>
    <xf numFmtId="0" fontId="10" fillId="0" borderId="0" applyNumberFormat="0" applyFont="0" applyFill="0" applyBorder="0" applyAlignment="0" applyProtection="0"/>
    <xf numFmtId="193" fontId="36"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36" fillId="0" borderId="0" applyFont="0" applyFill="0" applyBorder="0" applyAlignment="0" applyProtection="0"/>
    <xf numFmtId="0" fontId="63" fillId="0" borderId="0" applyNumberForma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2" fontId="36" fillId="0" borderId="0" applyFont="0" applyFill="0" applyBorder="0" applyAlignment="0" applyProtection="0"/>
    <xf numFmtId="0" fontId="64" fillId="9" borderId="0" applyNumberFormat="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74" fillId="0" borderId="4" applyNumberFormat="0" applyFill="0" applyAlignment="0" applyProtection="0"/>
    <xf numFmtId="0" fontId="72" fillId="0" borderId="0" applyNumberForma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75" fillId="0" borderId="5" applyNumberFormat="0" applyFill="0" applyAlignment="0" applyProtection="0"/>
    <xf numFmtId="0" fontId="73" fillId="0" borderId="0" applyNumberFormat="0" applyFill="0" applyBorder="0" applyAlignment="0" applyProtection="0"/>
    <xf numFmtId="0" fontId="65" fillId="0" borderId="6" applyNumberFormat="0" applyFill="0" applyAlignment="0" applyProtection="0"/>
    <xf numFmtId="0" fontId="65" fillId="0" borderId="0" applyNumberFormat="0" applyFill="0" applyBorder="0" applyAlignment="0" applyProtection="0"/>
    <xf numFmtId="0" fontId="66" fillId="12" borderId="2" applyNumberFormat="0" applyAlignment="0" applyProtection="0"/>
    <xf numFmtId="0" fontId="67" fillId="0" borderId="7" applyNumberFormat="0" applyFill="0" applyAlignment="0" applyProtection="0"/>
    <xf numFmtId="0" fontId="68" fillId="27" borderId="0" applyNumberFormat="0" applyBorder="0" applyAlignment="0" applyProtection="0"/>
    <xf numFmtId="0" fontId="1" fillId="0" borderId="0"/>
    <xf numFmtId="0" fontId="10" fillId="0" borderId="0"/>
    <xf numFmtId="0" fontId="10" fillId="0" borderId="0"/>
    <xf numFmtId="0" fontId="2" fillId="0" borderId="0"/>
    <xf numFmtId="0" fontId="2" fillId="0" borderId="0"/>
    <xf numFmtId="0" fontId="2" fillId="0" borderId="0"/>
    <xf numFmtId="0" fontId="58" fillId="28" borderId="8" applyNumberFormat="0" applyFont="0" applyAlignment="0" applyProtection="0"/>
    <xf numFmtId="0" fontId="69" fillId="25" borderId="9" applyNumberFormat="0" applyAlignment="0" applyProtection="0"/>
    <xf numFmtId="0" fontId="70" fillId="0" borderId="0" applyNumberForma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76" fillId="0" borderId="10" applyNumberFormat="0" applyFill="0" applyAlignment="0" applyProtection="0"/>
    <xf numFmtId="0" fontId="36" fillId="0" borderId="11" applyNumberFormat="0" applyFont="0" applyFill="0" applyAlignment="0" applyProtection="0"/>
    <xf numFmtId="0" fontId="71"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8" fillId="0" borderId="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1" fillId="0" borderId="0"/>
    <xf numFmtId="194" fontId="4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926">
    <xf numFmtId="0" fontId="0" fillId="0" borderId="0" xfId="0"/>
    <xf numFmtId="0" fontId="0" fillId="2" borderId="0" xfId="0" applyFill="1"/>
    <xf numFmtId="0" fontId="5" fillId="2" borderId="0" xfId="0" applyFont="1" applyFill="1"/>
    <xf numFmtId="0" fontId="17" fillId="2" borderId="0" xfId="0" applyFont="1" applyFill="1"/>
    <xf numFmtId="168" fontId="5" fillId="2" borderId="0" xfId="0" applyNumberFormat="1" applyFont="1" applyFill="1"/>
    <xf numFmtId="0" fontId="24" fillId="2" borderId="0" xfId="0" applyFont="1" applyFill="1"/>
    <xf numFmtId="0" fontId="5" fillId="2" borderId="0" xfId="0" applyFont="1" applyFill="1" applyAlignment="1">
      <alignment horizontal="left"/>
    </xf>
    <xf numFmtId="0" fontId="9" fillId="2" borderId="0" xfId="0" applyFont="1" applyFill="1" applyAlignment="1">
      <alignment wrapText="1"/>
    </xf>
    <xf numFmtId="165" fontId="24" fillId="2" borderId="0" xfId="0" applyNumberFormat="1" applyFont="1" applyFill="1"/>
    <xf numFmtId="1" fontId="23" fillId="2" borderId="0" xfId="0" applyNumberFormat="1" applyFont="1" applyFill="1"/>
    <xf numFmtId="165" fontId="25" fillId="6" borderId="0" xfId="20" applyNumberFormat="1" applyFill="1"/>
    <xf numFmtId="0" fontId="13" fillId="2" borderId="0" xfId="0" applyFont="1" applyFill="1"/>
    <xf numFmtId="168" fontId="14" fillId="2" borderId="0" xfId="0" applyNumberFormat="1" applyFont="1" applyFill="1"/>
    <xf numFmtId="168" fontId="13" fillId="2" borderId="0" xfId="0" applyNumberFormat="1" applyFont="1" applyFill="1"/>
    <xf numFmtId="168" fontId="13" fillId="2" borderId="0" xfId="0" applyNumberFormat="1" applyFont="1" applyFill="1" applyAlignment="1">
      <alignment horizontal="right"/>
    </xf>
    <xf numFmtId="168" fontId="14" fillId="2" borderId="0" xfId="0" applyNumberFormat="1" applyFont="1" applyFill="1" applyAlignment="1">
      <alignment horizontal="right"/>
    </xf>
    <xf numFmtId="165" fontId="13" fillId="2" borderId="0" xfId="0" applyNumberFormat="1" applyFont="1" applyFill="1"/>
    <xf numFmtId="167" fontId="13" fillId="2" borderId="0" xfId="0" applyNumberFormat="1" applyFont="1" applyFill="1"/>
    <xf numFmtId="167" fontId="13" fillId="2" borderId="0" xfId="0" applyNumberFormat="1" applyFont="1" applyFill="1" applyAlignment="1">
      <alignment horizontal="right"/>
    </xf>
    <xf numFmtId="167" fontId="14" fillId="2" borderId="0" xfId="0" applyNumberFormat="1" applyFont="1" applyFill="1"/>
    <xf numFmtId="167" fontId="14" fillId="2" borderId="0" xfId="0" applyNumberFormat="1" applyFont="1" applyFill="1" applyAlignment="1">
      <alignment horizontal="right"/>
    </xf>
    <xf numFmtId="167" fontId="13" fillId="2" borderId="0" xfId="0" applyNumberFormat="1" applyFont="1" applyFill="1" applyAlignment="1">
      <alignment horizontal="left"/>
    </xf>
    <xf numFmtId="165" fontId="13" fillId="2" borderId="0" xfId="5" applyNumberFormat="1" applyFont="1" applyFill="1" applyAlignment="1">
      <alignment horizontal="left"/>
    </xf>
    <xf numFmtId="0" fontId="31" fillId="2" borderId="0" xfId="0" applyFont="1" applyFill="1"/>
    <xf numFmtId="165" fontId="31" fillId="2" borderId="0" xfId="0" applyNumberFormat="1" applyFont="1" applyFill="1" applyAlignment="1">
      <alignment horizontal="right"/>
    </xf>
    <xf numFmtId="167" fontId="31" fillId="2" borderId="0" xfId="0" applyNumberFormat="1" applyFont="1" applyFill="1" applyAlignment="1">
      <alignment horizontal="left"/>
    </xf>
    <xf numFmtId="165" fontId="16" fillId="2" borderId="0" xfId="1" applyNumberFormat="1" applyFont="1" applyFill="1" applyBorder="1"/>
    <xf numFmtId="0" fontId="10" fillId="2" borderId="0" xfId="7" applyFill="1"/>
    <xf numFmtId="0" fontId="9" fillId="2" borderId="0" xfId="7" applyFont="1" applyFill="1" applyAlignment="1">
      <alignment horizontal="center"/>
    </xf>
    <xf numFmtId="171" fontId="13" fillId="2" borderId="0" xfId="0" applyNumberFormat="1" applyFont="1" applyFill="1"/>
    <xf numFmtId="0" fontId="41" fillId="2" borderId="0" xfId="0" applyFont="1" applyFill="1"/>
    <xf numFmtId="171" fontId="14" fillId="2" borderId="0" xfId="0" applyNumberFormat="1" applyFont="1" applyFill="1"/>
    <xf numFmtId="171" fontId="13" fillId="2" borderId="0" xfId="0" applyNumberFormat="1" applyFont="1" applyFill="1" applyAlignment="1">
      <alignment horizontal="right"/>
    </xf>
    <xf numFmtId="171" fontId="0" fillId="2" borderId="0" xfId="0" applyNumberFormat="1" applyFill="1"/>
    <xf numFmtId="0" fontId="37" fillId="2" borderId="0" xfId="0" applyFont="1" applyFill="1"/>
    <xf numFmtId="171" fontId="16" fillId="2" borderId="0" xfId="0" applyNumberFormat="1" applyFont="1" applyFill="1"/>
    <xf numFmtId="171" fontId="15" fillId="2" borderId="0" xfId="0" applyNumberFormat="1" applyFont="1" applyFill="1"/>
    <xf numFmtId="0" fontId="36" fillId="2" borderId="0" xfId="0" applyFont="1" applyFill="1"/>
    <xf numFmtId="3" fontId="0" fillId="2" borderId="0" xfId="0" applyNumberFormat="1" applyFill="1"/>
    <xf numFmtId="0" fontId="10" fillId="2" borderId="0" xfId="0" applyFont="1" applyFill="1"/>
    <xf numFmtId="0" fontId="11" fillId="2" borderId="0" xfId="0" applyFont="1" applyFill="1"/>
    <xf numFmtId="0" fontId="8" fillId="2" borderId="0" xfId="0" applyFont="1" applyFill="1"/>
    <xf numFmtId="171" fontId="37" fillId="2" borderId="0" xfId="0" applyNumberFormat="1" applyFont="1" applyFill="1"/>
    <xf numFmtId="0" fontId="51" fillId="2" borderId="0" xfId="0" applyFont="1" applyFill="1"/>
    <xf numFmtId="0" fontId="11" fillId="2" borderId="0" xfId="0" applyFont="1" applyFill="1" applyAlignment="1">
      <alignment horizontal="left"/>
    </xf>
    <xf numFmtId="0" fontId="34" fillId="2" borderId="0" xfId="0" applyFont="1" applyFill="1"/>
    <xf numFmtId="167" fontId="14" fillId="2" borderId="0" xfId="0" quotePrefix="1" applyNumberFormat="1" applyFont="1" applyFill="1" applyAlignment="1">
      <alignment horizontal="right"/>
    </xf>
    <xf numFmtId="14" fontId="14" fillId="2" borderId="0" xfId="0" applyNumberFormat="1" applyFont="1" applyFill="1" applyAlignment="1">
      <alignment horizontal="center"/>
    </xf>
    <xf numFmtId="171" fontId="39" fillId="2" borderId="0" xfId="0" applyNumberFormat="1" applyFont="1" applyFill="1"/>
    <xf numFmtId="3" fontId="37" fillId="2" borderId="0" xfId="0" applyNumberFormat="1" applyFont="1" applyFill="1"/>
    <xf numFmtId="17" fontId="37" fillId="2" borderId="0" xfId="1" quotePrefix="1" applyNumberFormat="1" applyFont="1" applyFill="1" applyBorder="1" applyAlignment="1">
      <alignment horizontal="left"/>
    </xf>
    <xf numFmtId="17" fontId="35" fillId="2" borderId="0" xfId="1" applyNumberFormat="1" applyFont="1" applyFill="1" applyBorder="1" applyAlignment="1">
      <alignment horizontal="justify" vertical="center"/>
    </xf>
    <xf numFmtId="183" fontId="49" fillId="2" borderId="0" xfId="1" applyNumberFormat="1" applyFont="1" applyFill="1" applyBorder="1" applyAlignment="1">
      <alignment horizontal="center"/>
    </xf>
    <xf numFmtId="184" fontId="35" fillId="2" borderId="0" xfId="1" applyNumberFormat="1" applyFont="1" applyFill="1" applyBorder="1" applyAlignment="1">
      <alignment horizontal="center"/>
    </xf>
    <xf numFmtId="182" fontId="35" fillId="2" borderId="0" xfId="1" applyNumberFormat="1" applyFont="1" applyFill="1" applyBorder="1" applyAlignment="1">
      <alignment horizontal="center"/>
    </xf>
    <xf numFmtId="185" fontId="35" fillId="2" borderId="0" xfId="1" applyNumberFormat="1" applyFont="1" applyFill="1" applyBorder="1" applyAlignment="1">
      <alignment horizontal="center"/>
    </xf>
    <xf numFmtId="185" fontId="49" fillId="2" borderId="0" xfId="1" applyNumberFormat="1" applyFont="1" applyFill="1" applyBorder="1"/>
    <xf numFmtId="0" fontId="90" fillId="2" borderId="0" xfId="0" applyFont="1" applyFill="1"/>
    <xf numFmtId="17" fontId="14" fillId="2" borderId="0" xfId="6" applyNumberFormat="1" applyFont="1" applyFill="1" applyAlignment="1">
      <alignment horizontal="right"/>
    </xf>
    <xf numFmtId="2" fontId="8" fillId="2" borderId="0" xfId="0" applyNumberFormat="1" applyFont="1" applyFill="1"/>
    <xf numFmtId="0" fontId="7" fillId="2" borderId="0" xfId="0" applyFont="1" applyFill="1" applyAlignment="1">
      <alignment horizontal="right"/>
    </xf>
    <xf numFmtId="0" fontId="10" fillId="2" borderId="0" xfId="0" applyFont="1" applyFill="1" applyAlignment="1">
      <alignment horizontal="right"/>
    </xf>
    <xf numFmtId="2" fontId="8" fillId="2" borderId="0" xfId="0" applyNumberFormat="1" applyFont="1" applyFill="1" applyAlignment="1">
      <alignment horizontal="right"/>
    </xf>
    <xf numFmtId="0" fontId="35" fillId="2" borderId="0" xfId="0" applyFont="1" applyFill="1" applyAlignment="1">
      <alignment horizontal="left"/>
    </xf>
    <xf numFmtId="187" fontId="8" fillId="2" borderId="0" xfId="0" applyNumberFormat="1" applyFont="1" applyFill="1"/>
    <xf numFmtId="0" fontId="11" fillId="2" borderId="0" xfId="0" applyFont="1" applyFill="1" applyAlignment="1">
      <alignment horizontal="center"/>
    </xf>
    <xf numFmtId="187" fontId="8" fillId="2" borderId="0" xfId="0" applyNumberFormat="1" applyFont="1" applyFill="1" applyAlignment="1">
      <alignment horizontal="right"/>
    </xf>
    <xf numFmtId="0" fontId="10" fillId="2" borderId="0" xfId="0" applyFont="1" applyFill="1" applyAlignment="1">
      <alignment horizontal="center"/>
    </xf>
    <xf numFmtId="0" fontId="11" fillId="2" borderId="0" xfId="3" applyFont="1" applyFill="1" applyAlignment="1">
      <alignment horizontal="left"/>
    </xf>
    <xf numFmtId="0" fontId="83" fillId="2" borderId="0" xfId="0" applyFont="1" applyFill="1" applyAlignment="1">
      <alignment horizontal="left"/>
    </xf>
    <xf numFmtId="0" fontId="23" fillId="2" borderId="0" xfId="0" applyFont="1" applyFill="1"/>
    <xf numFmtId="187" fontId="23" fillId="2" borderId="0" xfId="3" applyNumberFormat="1" applyFont="1" applyFill="1" applyAlignment="1">
      <alignment horizontal="right"/>
    </xf>
    <xf numFmtId="2" fontId="23" fillId="2" borderId="0" xfId="3" applyNumberFormat="1" applyFont="1" applyFill="1" applyAlignment="1">
      <alignment horizontal="right"/>
    </xf>
    <xf numFmtId="0" fontId="0" fillId="2" borderId="12" xfId="0" applyFill="1" applyBorder="1"/>
    <xf numFmtId="171" fontId="8" fillId="2" borderId="0" xfId="16" applyNumberFormat="1" applyFont="1" applyFill="1" applyAlignment="1">
      <alignment horizontal="center"/>
    </xf>
    <xf numFmtId="165" fontId="14" fillId="2" borderId="0" xfId="0" applyNumberFormat="1" applyFont="1" applyFill="1"/>
    <xf numFmtId="0" fontId="14" fillId="2" borderId="0" xfId="0" applyFont="1" applyFill="1"/>
    <xf numFmtId="165" fontId="7" fillId="2" borderId="0" xfId="0" applyNumberFormat="1" applyFont="1" applyFill="1"/>
    <xf numFmtId="165" fontId="9" fillId="2" borderId="0" xfId="0" applyNumberFormat="1" applyFont="1" applyFill="1"/>
    <xf numFmtId="165" fontId="0" fillId="2" borderId="0" xfId="0" applyNumberFormat="1" applyFill="1"/>
    <xf numFmtId="0" fontId="13" fillId="2" borderId="0" xfId="0" applyFont="1" applyFill="1" applyAlignment="1">
      <alignment horizontal="left"/>
    </xf>
    <xf numFmtId="165" fontId="26" fillId="2" borderId="0" xfId="0" applyNumberFormat="1" applyFont="1" applyFill="1"/>
    <xf numFmtId="165" fontId="35" fillId="2" borderId="0" xfId="0" quotePrefix="1" applyNumberFormat="1" applyFont="1" applyFill="1"/>
    <xf numFmtId="165" fontId="35" fillId="2" borderId="0" xfId="0" applyNumberFormat="1" applyFont="1" applyFill="1"/>
    <xf numFmtId="0" fontId="11" fillId="2" borderId="0" xfId="0" quotePrefix="1" applyFont="1" applyFill="1" applyAlignment="1">
      <alignment horizontal="left"/>
    </xf>
    <xf numFmtId="0" fontId="39" fillId="2" borderId="0" xfId="0" applyFont="1" applyFill="1"/>
    <xf numFmtId="0" fontId="9" fillId="2" borderId="0" xfId="0" applyFont="1" applyFill="1"/>
    <xf numFmtId="168" fontId="40" fillId="2" borderId="0" xfId="0" applyNumberFormat="1" applyFont="1" applyFill="1"/>
    <xf numFmtId="168" fontId="39" fillId="2" borderId="0" xfId="0" applyNumberFormat="1" applyFont="1" applyFill="1"/>
    <xf numFmtId="168" fontId="39" fillId="2" borderId="0" xfId="0" applyNumberFormat="1" applyFont="1" applyFill="1" applyAlignment="1">
      <alignment horizontal="right"/>
    </xf>
    <xf numFmtId="168" fontId="0" fillId="2" borderId="0" xfId="0" applyNumberFormat="1" applyFill="1"/>
    <xf numFmtId="0" fontId="42" fillId="2" borderId="0" xfId="0" applyFont="1" applyFill="1"/>
    <xf numFmtId="0" fontId="6" fillId="2" borderId="0" xfId="0" applyFont="1" applyFill="1" applyAlignment="1">
      <alignment horizontal="left"/>
    </xf>
    <xf numFmtId="165" fontId="37" fillId="2" borderId="0" xfId="0" applyNumberFormat="1" applyFont="1" applyFill="1"/>
    <xf numFmtId="0" fontId="37" fillId="2" borderId="0" xfId="0" applyFont="1" applyFill="1" applyAlignment="1">
      <alignment horizontal="left"/>
    </xf>
    <xf numFmtId="168" fontId="16" fillId="2" borderId="0" xfId="0" applyNumberFormat="1" applyFont="1" applyFill="1"/>
    <xf numFmtId="168" fontId="15" fillId="2" borderId="0" xfId="0" applyNumberFormat="1" applyFont="1" applyFill="1"/>
    <xf numFmtId="0" fontId="35" fillId="2" borderId="0" xfId="0" applyFont="1" applyFill="1"/>
    <xf numFmtId="165" fontId="16" fillId="2" borderId="0" xfId="0" applyNumberFormat="1" applyFont="1" applyFill="1"/>
    <xf numFmtId="171" fontId="35" fillId="2" borderId="0" xfId="0" applyNumberFormat="1" applyFont="1" applyFill="1"/>
    <xf numFmtId="0" fontId="16" fillId="2" borderId="0" xfId="0" applyFont="1" applyFill="1"/>
    <xf numFmtId="165" fontId="15" fillId="2" borderId="0" xfId="0" applyNumberFormat="1" applyFont="1" applyFill="1" applyAlignment="1">
      <alignment horizontal="right"/>
    </xf>
    <xf numFmtId="3" fontId="16" fillId="2" borderId="0" xfId="0" applyNumberFormat="1" applyFont="1" applyFill="1"/>
    <xf numFmtId="171" fontId="35" fillId="2" borderId="0" xfId="0" quotePrefix="1" applyNumberFormat="1" applyFont="1" applyFill="1"/>
    <xf numFmtId="3" fontId="35" fillId="2" borderId="0" xfId="0" applyNumberFormat="1" applyFont="1" applyFill="1"/>
    <xf numFmtId="3" fontId="36" fillId="2" borderId="0" xfId="0" applyNumberFormat="1" applyFont="1" applyFill="1"/>
    <xf numFmtId="3" fontId="39" fillId="2" borderId="0" xfId="0" applyNumberFormat="1" applyFont="1" applyFill="1"/>
    <xf numFmtId="168" fontId="43" fillId="2" borderId="0" xfId="0" applyNumberFormat="1" applyFont="1" applyFill="1"/>
    <xf numFmtId="0" fontId="39" fillId="2" borderId="0" xfId="0" applyFont="1" applyFill="1" applyAlignment="1">
      <alignment horizontal="left"/>
    </xf>
    <xf numFmtId="165" fontId="40" fillId="2" borderId="0" xfId="0" applyNumberFormat="1" applyFont="1" applyFill="1"/>
    <xf numFmtId="2" fontId="35" fillId="2" borderId="0" xfId="0" applyNumberFormat="1" applyFont="1" applyFill="1"/>
    <xf numFmtId="3" fontId="35" fillId="2" borderId="0" xfId="0" quotePrefix="1" applyNumberFormat="1" applyFont="1" applyFill="1"/>
    <xf numFmtId="3" fontId="15" fillId="2" borderId="0" xfId="0" applyNumberFormat="1" applyFont="1" applyFill="1"/>
    <xf numFmtId="3" fontId="44" fillId="2" borderId="0" xfId="0" applyNumberFormat="1" applyFont="1" applyFill="1"/>
    <xf numFmtId="0" fontId="26" fillId="2" borderId="0" xfId="0" applyFont="1" applyFill="1" applyAlignment="1">
      <alignment horizontal="left"/>
    </xf>
    <xf numFmtId="0" fontId="9" fillId="2" borderId="0" xfId="0" quotePrefix="1" applyFont="1" applyFill="1" applyAlignment="1">
      <alignment horizontal="left"/>
    </xf>
    <xf numFmtId="171" fontId="9" fillId="2" borderId="0" xfId="0" applyNumberFormat="1" applyFont="1" applyFill="1" applyAlignment="1">
      <alignment horizontal="left"/>
    </xf>
    <xf numFmtId="171" fontId="9" fillId="2" borderId="0" xfId="0" applyNumberFormat="1" applyFont="1" applyFill="1"/>
    <xf numFmtId="3" fontId="16" fillId="2" borderId="0" xfId="0" applyNumberFormat="1" applyFont="1" applyFill="1" applyAlignment="1">
      <alignment horizontal="left"/>
    </xf>
    <xf numFmtId="3" fontId="35" fillId="2" borderId="0" xfId="0" applyNumberFormat="1" applyFont="1" applyFill="1" applyAlignment="1">
      <alignment horizontal="left"/>
    </xf>
    <xf numFmtId="171" fontId="45" fillId="2" borderId="0" xfId="0" applyNumberFormat="1" applyFont="1" applyFill="1"/>
    <xf numFmtId="171" fontId="16" fillId="2" borderId="0" xfId="0" applyNumberFormat="1" applyFont="1" applyFill="1" applyAlignment="1">
      <alignment horizontal="right"/>
    </xf>
    <xf numFmtId="0" fontId="16" fillId="2" borderId="0" xfId="0" applyFont="1" applyFill="1" applyAlignment="1">
      <alignment horizontal="left"/>
    </xf>
    <xf numFmtId="171" fontId="14" fillId="2" borderId="0" xfId="0" applyNumberFormat="1" applyFont="1" applyFill="1" applyAlignment="1">
      <alignment horizontal="right"/>
    </xf>
    <xf numFmtId="0" fontId="13" fillId="2" borderId="0" xfId="0" quotePrefix="1" applyFont="1" applyFill="1" applyAlignment="1">
      <alignment horizontal="left"/>
    </xf>
    <xf numFmtId="3" fontId="9" fillId="2" borderId="0" xfId="0" applyNumberFormat="1" applyFont="1" applyFill="1"/>
    <xf numFmtId="3" fontId="9" fillId="2" borderId="0" xfId="0" applyNumberFormat="1" applyFont="1" applyFill="1" applyAlignment="1">
      <alignment horizontal="left"/>
    </xf>
    <xf numFmtId="3" fontId="13" fillId="2" borderId="0" xfId="0" applyNumberFormat="1" applyFont="1" applyFill="1"/>
    <xf numFmtId="3" fontId="13" fillId="2" borderId="0" xfId="0" quotePrefix="1" applyNumberFormat="1" applyFont="1" applyFill="1"/>
    <xf numFmtId="168" fontId="35" fillId="2" borderId="0" xfId="0" applyNumberFormat="1" applyFont="1" applyFill="1"/>
    <xf numFmtId="2" fontId="16" fillId="2" borderId="0" xfId="0" applyNumberFormat="1" applyFont="1" applyFill="1"/>
    <xf numFmtId="4" fontId="16" fillId="2" borderId="0" xfId="0" applyNumberFormat="1" applyFont="1" applyFill="1"/>
    <xf numFmtId="165" fontId="19" fillId="2" borderId="0" xfId="0" applyNumberFormat="1" applyFont="1" applyFill="1"/>
    <xf numFmtId="171" fontId="17" fillId="2" borderId="0" xfId="0" applyNumberFormat="1" applyFont="1" applyFill="1"/>
    <xf numFmtId="3" fontId="26" fillId="2" borderId="0" xfId="0" applyNumberFormat="1" applyFont="1" applyFill="1"/>
    <xf numFmtId="3" fontId="26" fillId="2" borderId="0" xfId="0" applyNumberFormat="1" applyFont="1" applyFill="1" applyAlignment="1">
      <alignment horizontal="left"/>
    </xf>
    <xf numFmtId="0" fontId="49" fillId="2" borderId="0" xfId="0" quotePrefix="1" applyFont="1" applyFill="1" applyAlignment="1">
      <alignment horizontal="center"/>
    </xf>
    <xf numFmtId="0" fontId="49" fillId="2" borderId="0" xfId="0" applyFont="1" applyFill="1"/>
    <xf numFmtId="184" fontId="35" fillId="2" borderId="0" xfId="0" applyNumberFormat="1" applyFont="1" applyFill="1" applyAlignment="1">
      <alignment horizontal="center"/>
    </xf>
    <xf numFmtId="3" fontId="10" fillId="2" borderId="0" xfId="0" applyNumberFormat="1" applyFont="1" applyFill="1"/>
    <xf numFmtId="3" fontId="16" fillId="2" borderId="0" xfId="0" quotePrefix="1" applyNumberFormat="1" applyFont="1" applyFill="1"/>
    <xf numFmtId="0" fontId="34" fillId="2" borderId="0" xfId="0" applyFont="1" applyFill="1" applyAlignment="1">
      <alignment horizontal="left"/>
    </xf>
    <xf numFmtId="0" fontId="35" fillId="2" borderId="0" xfId="0" quotePrefix="1" applyFont="1" applyFill="1" applyAlignment="1">
      <alignment horizontal="left"/>
    </xf>
    <xf numFmtId="0" fontId="50" fillId="2" borderId="0" xfId="0" applyFont="1" applyFill="1"/>
    <xf numFmtId="165" fontId="14" fillId="2" borderId="0" xfId="0" quotePrefix="1" applyNumberFormat="1" applyFont="1" applyFill="1"/>
    <xf numFmtId="165" fontId="13" fillId="2" borderId="0" xfId="0" quotePrefix="1" applyNumberFormat="1" applyFont="1" applyFill="1"/>
    <xf numFmtId="0" fontId="85" fillId="2" borderId="0" xfId="0" applyFont="1" applyFill="1"/>
    <xf numFmtId="0" fontId="85" fillId="2" borderId="0" xfId="3" applyFont="1" applyFill="1"/>
    <xf numFmtId="0" fontId="11" fillId="2" borderId="0" xfId="0" quotePrefix="1" applyFont="1" applyFill="1" applyAlignment="1">
      <alignment horizontal="center"/>
    </xf>
    <xf numFmtId="0" fontId="84" fillId="2" borderId="0" xfId="0" applyFont="1" applyFill="1" applyAlignment="1">
      <alignment horizontal="right"/>
    </xf>
    <xf numFmtId="0" fontId="86" fillId="2" borderId="0" xfId="0" applyFont="1" applyFill="1" applyAlignment="1">
      <alignment horizontal="right"/>
    </xf>
    <xf numFmtId="171" fontId="40" fillId="2" borderId="0" xfId="0" applyNumberFormat="1" applyFont="1" applyFill="1"/>
    <xf numFmtId="168" fontId="29" fillId="2" borderId="0" xfId="0" applyNumberFormat="1" applyFont="1" applyFill="1"/>
    <xf numFmtId="165" fontId="38" fillId="2" borderId="0" xfId="0" applyNumberFormat="1" applyFont="1" applyFill="1"/>
    <xf numFmtId="49" fontId="13" fillId="2" borderId="0" xfId="0" applyNumberFormat="1" applyFont="1" applyFill="1" applyAlignment="1">
      <alignment horizontal="left"/>
    </xf>
    <xf numFmtId="165" fontId="9" fillId="2" borderId="0" xfId="0" applyNumberFormat="1" applyFont="1" applyFill="1" applyAlignment="1">
      <alignment horizontal="left"/>
    </xf>
    <xf numFmtId="165" fontId="26" fillId="2" borderId="0" xfId="0" quotePrefix="1" applyNumberFormat="1" applyFont="1" applyFill="1"/>
    <xf numFmtId="171" fontId="38" fillId="2" borderId="0" xfId="0" applyNumberFormat="1" applyFont="1" applyFill="1"/>
    <xf numFmtId="165" fontId="39" fillId="2" borderId="0" xfId="0" applyNumberFormat="1" applyFont="1" applyFill="1"/>
    <xf numFmtId="171" fontId="11" fillId="2" borderId="0" xfId="0" applyNumberFormat="1" applyFont="1" applyFill="1"/>
    <xf numFmtId="168" fontId="41" fillId="2" borderId="0" xfId="0" applyNumberFormat="1" applyFont="1" applyFill="1"/>
    <xf numFmtId="168" fontId="29" fillId="2" borderId="0" xfId="0" applyNumberFormat="1" applyFont="1" applyFill="1" applyAlignment="1">
      <alignment horizontal="right"/>
    </xf>
    <xf numFmtId="1" fontId="53" fillId="2" borderId="0" xfId="0" applyNumberFormat="1" applyFont="1" applyFill="1"/>
    <xf numFmtId="1" fontId="54" fillId="2" borderId="0" xfId="15" applyNumberFormat="1" applyFont="1" applyFill="1" applyAlignment="1">
      <alignment horizontal="right"/>
    </xf>
    <xf numFmtId="167" fontId="56" fillId="2" borderId="0" xfId="15" applyNumberFormat="1" applyFont="1" applyFill="1" applyAlignment="1">
      <alignment horizontal="right"/>
    </xf>
    <xf numFmtId="167" fontId="55" fillId="2" borderId="0" xfId="15" applyNumberFormat="1" applyFont="1" applyFill="1" applyAlignment="1">
      <alignment horizontal="right"/>
    </xf>
    <xf numFmtId="167" fontId="89" fillId="2" borderId="0" xfId="15" applyNumberFormat="1" applyFont="1" applyFill="1" applyAlignment="1">
      <alignment horizontal="right"/>
    </xf>
    <xf numFmtId="1" fontId="57" fillId="2" borderId="0" xfId="0" applyNumberFormat="1" applyFont="1" applyFill="1"/>
    <xf numFmtId="0" fontId="14" fillId="2" borderId="0" xfId="16" quotePrefix="1" applyFont="1" applyFill="1" applyAlignment="1">
      <alignment horizontal="left"/>
    </xf>
    <xf numFmtId="0" fontId="13" fillId="2" borderId="0" xfId="16" applyFont="1" applyFill="1" applyAlignment="1">
      <alignment horizontal="center"/>
    </xf>
    <xf numFmtId="171" fontId="13" fillId="2" borderId="0" xfId="16" applyNumberFormat="1" applyFont="1" applyFill="1" applyAlignment="1">
      <alignment horizontal="right"/>
    </xf>
    <xf numFmtId="168" fontId="13" fillId="2" borderId="0" xfId="16" applyNumberFormat="1" applyFont="1" applyFill="1" applyAlignment="1">
      <alignment horizontal="right"/>
    </xf>
    <xf numFmtId="0" fontId="13" fillId="2" borderId="0" xfId="16" applyFont="1" applyFill="1"/>
    <xf numFmtId="165" fontId="13" fillId="2" borderId="0" xfId="16" applyNumberFormat="1" applyFont="1" applyFill="1" applyAlignment="1">
      <alignment horizontal="center"/>
    </xf>
    <xf numFmtId="165" fontId="13" fillId="2" borderId="0" xfId="16" applyNumberFormat="1" applyFont="1" applyFill="1"/>
    <xf numFmtId="0" fontId="88" fillId="2" borderId="0" xfId="99" applyFill="1"/>
    <xf numFmtId="0" fontId="6" fillId="2" borderId="0" xfId="99" applyFont="1" applyFill="1" applyAlignment="1">
      <alignment horizontal="center"/>
    </xf>
    <xf numFmtId="165" fontId="6" fillId="2" borderId="0" xfId="99" applyNumberFormat="1" applyFont="1" applyFill="1" applyAlignment="1">
      <alignment horizontal="center"/>
    </xf>
    <xf numFmtId="168" fontId="9" fillId="2" borderId="0" xfId="99" applyNumberFormat="1" applyFont="1" applyFill="1" applyAlignment="1">
      <alignment horizontal="center"/>
    </xf>
    <xf numFmtId="0" fontId="9" fillId="2" borderId="0" xfId="99" applyFont="1" applyFill="1" applyAlignment="1">
      <alignment horizontal="left"/>
    </xf>
    <xf numFmtId="0" fontId="5" fillId="2" borderId="0" xfId="16" applyFont="1" applyFill="1" applyAlignment="1">
      <alignment horizontal="left"/>
    </xf>
    <xf numFmtId="0" fontId="8" fillId="2" borderId="0" xfId="16" applyFont="1" applyFill="1" applyAlignment="1">
      <alignment horizontal="left"/>
    </xf>
    <xf numFmtId="168" fontId="21" fillId="2" borderId="0" xfId="99" applyNumberFormat="1" applyFont="1" applyFill="1" applyAlignment="1">
      <alignment horizontal="center"/>
    </xf>
    <xf numFmtId="0" fontId="91" fillId="2" borderId="0" xfId="99" applyFont="1" applyFill="1" applyAlignment="1">
      <alignment horizontal="left"/>
    </xf>
    <xf numFmtId="0" fontId="9" fillId="2" borderId="0" xfId="99" applyFont="1" applyFill="1" applyAlignment="1">
      <alignment horizontal="center"/>
    </xf>
    <xf numFmtId="0" fontId="8" fillId="2" borderId="0" xfId="99" applyFont="1" applyFill="1" applyAlignment="1">
      <alignment horizontal="left"/>
    </xf>
    <xf numFmtId="0" fontId="36" fillId="2" borderId="0" xfId="99" applyFont="1" applyFill="1"/>
    <xf numFmtId="165" fontId="8" fillId="2" borderId="0" xfId="99" applyNumberFormat="1" applyFont="1" applyFill="1" applyAlignment="1">
      <alignment horizontal="center"/>
    </xf>
    <xf numFmtId="0" fontId="77" fillId="2" borderId="0" xfId="0" applyFont="1" applyFill="1"/>
    <xf numFmtId="167" fontId="77" fillId="2" borderId="0" xfId="0" applyNumberFormat="1" applyFont="1" applyFill="1" applyAlignment="1">
      <alignment horizontal="right"/>
    </xf>
    <xf numFmtId="167" fontId="77" fillId="2" borderId="0" xfId="0" applyNumberFormat="1" applyFont="1" applyFill="1"/>
    <xf numFmtId="0" fontId="78" fillId="2" borderId="0" xfId="0" applyFont="1" applyFill="1"/>
    <xf numFmtId="0" fontId="79" fillId="2" borderId="0" xfId="0" applyFont="1" applyFill="1"/>
    <xf numFmtId="167" fontId="78" fillId="2" borderId="0" xfId="0" applyNumberFormat="1" applyFont="1" applyFill="1"/>
    <xf numFmtId="167" fontId="78" fillId="2" borderId="0" xfId="0" applyNumberFormat="1" applyFont="1" applyFill="1" applyAlignment="1">
      <alignment horizontal="right"/>
    </xf>
    <xf numFmtId="168" fontId="35" fillId="2" borderId="0" xfId="0" applyNumberFormat="1" applyFont="1" applyFill="1" applyAlignment="1">
      <alignment horizontal="center"/>
    </xf>
    <xf numFmtId="0" fontId="34" fillId="2" borderId="0" xfId="16" applyFont="1" applyFill="1" applyAlignment="1">
      <alignment horizontal="left"/>
    </xf>
    <xf numFmtId="0" fontId="35" fillId="2" borderId="0" xfId="16" applyFont="1" applyFill="1" applyAlignment="1">
      <alignment horizontal="left"/>
    </xf>
    <xf numFmtId="168" fontId="81" fillId="2" borderId="0" xfId="0" applyNumberFormat="1" applyFont="1" applyFill="1" applyAlignment="1">
      <alignment horizontal="center"/>
    </xf>
    <xf numFmtId="171" fontId="82" fillId="2" borderId="0" xfId="9" applyFont="1" applyFill="1" applyAlignment="1"/>
    <xf numFmtId="165" fontId="11" fillId="2" borderId="0" xfId="0" applyNumberFormat="1" applyFont="1" applyFill="1" applyAlignment="1">
      <alignment horizontal="center"/>
    </xf>
    <xf numFmtId="189" fontId="12" fillId="2" borderId="0" xfId="12" applyNumberFormat="1" applyFont="1" applyFill="1" applyBorder="1">
      <alignment horizontal="right"/>
    </xf>
    <xf numFmtId="194" fontId="13" fillId="2" borderId="0" xfId="122" applyFont="1" applyFill="1" applyBorder="1"/>
    <xf numFmtId="1" fontId="13" fillId="2" borderId="0" xfId="0" applyNumberFormat="1" applyFont="1" applyFill="1"/>
    <xf numFmtId="165" fontId="14" fillId="2" borderId="0" xfId="0" applyNumberFormat="1" applyFont="1" applyFill="1" applyAlignment="1">
      <alignment horizontal="right"/>
    </xf>
    <xf numFmtId="165" fontId="13" fillId="2" borderId="0" xfId="0" applyNumberFormat="1" applyFont="1" applyFill="1" applyAlignment="1">
      <alignment horizontal="right"/>
    </xf>
    <xf numFmtId="167" fontId="13" fillId="2" borderId="0" xfId="0" quotePrefix="1" applyNumberFormat="1" applyFont="1" applyFill="1" applyAlignment="1">
      <alignment horizontal="right"/>
    </xf>
    <xf numFmtId="0" fontId="14" fillId="2" borderId="0" xfId="0" applyFont="1" applyFill="1" applyAlignment="1">
      <alignment horizontal="left"/>
    </xf>
    <xf numFmtId="0" fontId="46" fillId="2" borderId="0" xfId="0" applyFont="1" applyFill="1"/>
    <xf numFmtId="0" fontId="35" fillId="2" borderId="0" xfId="3" applyFont="1" applyFill="1"/>
    <xf numFmtId="189" fontId="47" fillId="2" borderId="0" xfId="10" applyNumberFormat="1" applyFont="1" applyFill="1" applyAlignment="1"/>
    <xf numFmtId="165" fontId="46" fillId="2" borderId="0" xfId="0" applyNumberFormat="1" applyFont="1" applyFill="1"/>
    <xf numFmtId="167" fontId="46" fillId="2" borderId="0" xfId="10" applyNumberFormat="1" applyFont="1" applyFill="1" applyAlignment="1"/>
    <xf numFmtId="171" fontId="22" fillId="2" borderId="0" xfId="13" applyFill="1"/>
    <xf numFmtId="189" fontId="51" fillId="2" borderId="0" xfId="10" applyNumberFormat="1" applyFont="1" applyFill="1" applyAlignment="1"/>
    <xf numFmtId="189" fontId="22" fillId="2" borderId="0" xfId="10" applyNumberFormat="1" applyFill="1" applyAlignment="1"/>
    <xf numFmtId="168" fontId="13" fillId="2" borderId="0" xfId="1" applyNumberFormat="1" applyFont="1" applyFill="1" applyBorder="1" applyAlignment="1">
      <alignment horizontal="right"/>
    </xf>
    <xf numFmtId="165" fontId="47" fillId="2" borderId="0" xfId="0" applyNumberFormat="1" applyFont="1" applyFill="1"/>
    <xf numFmtId="168" fontId="6" fillId="2" borderId="0" xfId="0" applyNumberFormat="1" applyFont="1" applyFill="1" applyAlignment="1">
      <alignment horizontal="right"/>
    </xf>
    <xf numFmtId="165" fontId="17" fillId="2" borderId="0" xfId="16" applyNumberFormat="1" applyFont="1" applyFill="1"/>
    <xf numFmtId="0" fontId="6" fillId="2" borderId="0" xfId="7" applyFont="1" applyFill="1"/>
    <xf numFmtId="2" fontId="8" fillId="2" borderId="0" xfId="7" applyNumberFormat="1" applyFont="1" applyFill="1"/>
    <xf numFmtId="2" fontId="9" fillId="2" borderId="0" xfId="7" applyNumberFormat="1" applyFont="1" applyFill="1"/>
    <xf numFmtId="0" fontId="9" fillId="2" borderId="0" xfId="7" applyFont="1" applyFill="1"/>
    <xf numFmtId="167" fontId="57" fillId="2" borderId="0" xfId="15" applyNumberFormat="1" applyFont="1" applyFill="1" applyAlignment="1">
      <alignment horizontal="right"/>
    </xf>
    <xf numFmtId="171" fontId="9" fillId="2" borderId="0" xfId="16" applyNumberFormat="1" applyFont="1" applyFill="1" applyAlignment="1">
      <alignment horizontal="right"/>
    </xf>
    <xf numFmtId="168" fontId="9" fillId="2" borderId="0" xfId="16" applyNumberFormat="1" applyFont="1" applyFill="1" applyAlignment="1">
      <alignment horizontal="right"/>
    </xf>
    <xf numFmtId="168" fontId="8" fillId="2" borderId="0" xfId="16" applyNumberFormat="1" applyFont="1" applyFill="1" applyAlignment="1">
      <alignment horizontal="right"/>
    </xf>
    <xf numFmtId="0" fontId="17" fillId="2" borderId="0" xfId="16" applyFont="1" applyFill="1"/>
    <xf numFmtId="165" fontId="9" fillId="2" borderId="0" xfId="16" applyNumberFormat="1" applyFont="1" applyFill="1" applyAlignment="1">
      <alignment horizontal="center"/>
    </xf>
    <xf numFmtId="0" fontId="9" fillId="2" borderId="0" xfId="0" applyFont="1" applyFill="1" applyAlignment="1">
      <alignment horizontal="left"/>
    </xf>
    <xf numFmtId="171" fontId="92" fillId="2" borderId="0" xfId="20" applyNumberFormat="1" applyFont="1" applyFill="1"/>
    <xf numFmtId="0" fontId="92" fillId="2" borderId="0" xfId="20" applyFont="1" applyFill="1" applyAlignment="1">
      <alignment horizontal="justify"/>
    </xf>
    <xf numFmtId="0" fontId="92" fillId="2" borderId="0" xfId="20" applyFont="1" applyFill="1"/>
    <xf numFmtId="0" fontId="93" fillId="2" borderId="0" xfId="21" applyFont="1" applyFill="1" applyAlignment="1">
      <alignment horizontal="justify"/>
    </xf>
    <xf numFmtId="171" fontId="47" fillId="2" borderId="0" xfId="21" applyNumberFormat="1" applyFont="1" applyFill="1"/>
    <xf numFmtId="0" fontId="94" fillId="2" borderId="0" xfId="21" applyFont="1" applyFill="1" applyAlignment="1">
      <alignment horizontal="justify"/>
    </xf>
    <xf numFmtId="171" fontId="95" fillId="2" borderId="0" xfId="21" applyNumberFormat="1" applyFont="1" applyFill="1"/>
    <xf numFmtId="171" fontId="96" fillId="2" borderId="0" xfId="20" applyNumberFormat="1" applyFont="1" applyFill="1"/>
    <xf numFmtId="0" fontId="95" fillId="2" borderId="0" xfId="21" applyFont="1" applyFill="1"/>
    <xf numFmtId="0" fontId="97" fillId="2" borderId="0" xfId="21" applyFont="1" applyFill="1" applyAlignment="1">
      <alignment horizontal="justify"/>
    </xf>
    <xf numFmtId="0" fontId="96" fillId="2" borderId="0" xfId="20" applyFont="1" applyFill="1" applyAlignment="1">
      <alignment horizontal="justify"/>
    </xf>
    <xf numFmtId="0" fontId="47" fillId="2" borderId="0" xfId="21" applyFont="1" applyFill="1" applyAlignment="1">
      <alignment horizontal="justify"/>
    </xf>
    <xf numFmtId="2" fontId="97" fillId="2" borderId="0" xfId="21" applyNumberFormat="1" applyFont="1" applyFill="1" applyAlignment="1">
      <alignment horizontal="justify"/>
    </xf>
    <xf numFmtId="4" fontId="97" fillId="2" borderId="0" xfId="21" applyNumberFormat="1" applyFont="1" applyFill="1" applyAlignment="1">
      <alignment horizontal="justify"/>
    </xf>
    <xf numFmtId="165" fontId="14" fillId="2" borderId="0" xfId="0" applyNumberFormat="1" applyFont="1" applyFill="1" applyAlignment="1">
      <alignment horizontal="left"/>
    </xf>
    <xf numFmtId="166" fontId="14" fillId="2" borderId="0" xfId="0" applyNumberFormat="1" applyFont="1" applyFill="1" applyAlignment="1">
      <alignment horizontal="right"/>
    </xf>
    <xf numFmtId="169" fontId="14" fillId="2" borderId="0" xfId="0" applyNumberFormat="1" applyFont="1" applyFill="1"/>
    <xf numFmtId="170" fontId="13" fillId="2" borderId="0" xfId="0" applyNumberFormat="1" applyFont="1" applyFill="1"/>
    <xf numFmtId="170" fontId="14" fillId="2" borderId="0" xfId="0" applyNumberFormat="1" applyFont="1" applyFill="1"/>
    <xf numFmtId="170" fontId="14" fillId="2" borderId="0" xfId="0" applyNumberFormat="1" applyFont="1" applyFill="1" applyAlignment="1">
      <alignment horizontal="right"/>
    </xf>
    <xf numFmtId="165" fontId="13" fillId="2" borderId="0" xfId="0" applyNumberFormat="1" applyFont="1" applyFill="1" applyAlignment="1">
      <alignment horizontal="left"/>
    </xf>
    <xf numFmtId="165" fontId="14" fillId="2" borderId="0" xfId="3" applyNumberFormat="1" applyFont="1" applyFill="1"/>
    <xf numFmtId="0" fontId="13" fillId="2" borderId="0" xfId="3" applyFont="1" applyFill="1"/>
    <xf numFmtId="167" fontId="30" fillId="2" borderId="0" xfId="4" applyNumberFormat="1" applyFont="1" applyFill="1"/>
    <xf numFmtId="167" fontId="29" fillId="2" borderId="0" xfId="0" applyNumberFormat="1" applyFont="1" applyFill="1"/>
    <xf numFmtId="11" fontId="14" fillId="2" borderId="0" xfId="0" applyNumberFormat="1" applyFont="1" applyFill="1"/>
    <xf numFmtId="165" fontId="29" fillId="2" borderId="0" xfId="0" applyNumberFormat="1" applyFont="1" applyFill="1"/>
    <xf numFmtId="0" fontId="14" fillId="5" borderId="0" xfId="0" applyFont="1" applyFill="1"/>
    <xf numFmtId="0" fontId="14" fillId="2" borderId="0" xfId="0" applyFont="1" applyFill="1" applyAlignment="1">
      <alignment horizontal="right"/>
    </xf>
    <xf numFmtId="0" fontId="13" fillId="2" borderId="0" xfId="0" applyFont="1" applyFill="1" applyAlignment="1">
      <alignment horizontal="right"/>
    </xf>
    <xf numFmtId="1" fontId="13" fillId="2" borderId="0" xfId="0" quotePrefix="1" applyNumberFormat="1" applyFont="1" applyFill="1" applyAlignment="1">
      <alignment horizontal="center"/>
    </xf>
    <xf numFmtId="172" fontId="14" fillId="2" borderId="0" xfId="0" applyNumberFormat="1" applyFont="1" applyFill="1"/>
    <xf numFmtId="0" fontId="14" fillId="5" borderId="0" xfId="0" applyFont="1" applyFill="1" applyAlignment="1">
      <alignment horizontal="right"/>
    </xf>
    <xf numFmtId="0" fontId="14" fillId="5" borderId="0" xfId="0" applyFont="1" applyFill="1" applyAlignment="1">
      <alignment horizontal="left"/>
    </xf>
    <xf numFmtId="0" fontId="14" fillId="2" borderId="0" xfId="0" applyFont="1" applyFill="1" applyAlignment="1">
      <alignment horizontal="center"/>
    </xf>
    <xf numFmtId="0" fontId="14" fillId="2" borderId="0" xfId="0" applyFont="1" applyFill="1" applyAlignment="1">
      <alignment horizontal="center" vertical="center"/>
    </xf>
    <xf numFmtId="167" fontId="52" fillId="2" borderId="0" xfId="15" quotePrefix="1" applyNumberFormat="1" applyFont="1" applyFill="1" applyAlignment="1">
      <alignment horizontal="center"/>
    </xf>
    <xf numFmtId="2" fontId="13" fillId="2" borderId="0" xfId="0" applyNumberFormat="1" applyFont="1" applyFill="1"/>
    <xf numFmtId="165" fontId="17" fillId="2" borderId="0" xfId="0" applyNumberFormat="1" applyFont="1" applyFill="1"/>
    <xf numFmtId="165" fontId="13" fillId="2" borderId="0" xfId="0" applyNumberFormat="1" applyFont="1" applyFill="1" applyAlignment="1">
      <alignment horizontal="center"/>
    </xf>
    <xf numFmtId="0" fontId="80" fillId="2" borderId="0" xfId="0" applyFont="1" applyFill="1" applyAlignment="1">
      <alignment horizontal="right"/>
    </xf>
    <xf numFmtId="165" fontId="80" fillId="2" borderId="0" xfId="0" applyNumberFormat="1" applyFont="1" applyFill="1"/>
    <xf numFmtId="167" fontId="80" fillId="2" borderId="0" xfId="0" applyNumberFormat="1" applyFont="1" applyFill="1" applyAlignment="1">
      <alignment horizontal="right"/>
    </xf>
    <xf numFmtId="167" fontId="80" fillId="2" borderId="0" xfId="0" applyNumberFormat="1" applyFont="1" applyFill="1" applyAlignment="1">
      <alignment horizontal="left" vertical="top" wrapText="1"/>
    </xf>
    <xf numFmtId="0" fontId="14" fillId="2" borderId="0" xfId="0" quotePrefix="1" applyFont="1" applyFill="1"/>
    <xf numFmtId="168" fontId="13" fillId="2" borderId="0" xfId="0" applyNumberFormat="1" applyFont="1" applyFill="1" applyAlignment="1">
      <alignment horizontal="left"/>
    </xf>
    <xf numFmtId="49" fontId="13" fillId="2" borderId="0" xfId="0" applyNumberFormat="1" applyFont="1" applyFill="1"/>
    <xf numFmtId="0" fontId="13" fillId="2" borderId="12" xfId="0" applyFont="1" applyFill="1" applyBorder="1"/>
    <xf numFmtId="165" fontId="14" fillId="2" borderId="13" xfId="0" applyNumberFormat="1" applyFont="1" applyFill="1" applyBorder="1"/>
    <xf numFmtId="0" fontId="14" fillId="2" borderId="13" xfId="0" applyFont="1" applyFill="1" applyBorder="1"/>
    <xf numFmtId="0" fontId="14" fillId="2" borderId="14" xfId="0" applyFont="1" applyFill="1" applyBorder="1"/>
    <xf numFmtId="165" fontId="14" fillId="2" borderId="12" xfId="0" applyNumberFormat="1" applyFont="1" applyFill="1" applyBorder="1"/>
    <xf numFmtId="0" fontId="14" fillId="2" borderId="12" xfId="0" applyFont="1" applyFill="1" applyBorder="1"/>
    <xf numFmtId="166" fontId="14" fillId="2" borderId="14" xfId="0" applyNumberFormat="1" applyFont="1" applyFill="1" applyBorder="1" applyAlignment="1">
      <alignment horizontal="right"/>
    </xf>
    <xf numFmtId="166" fontId="14" fillId="2" borderId="12" xfId="0" applyNumberFormat="1" applyFont="1" applyFill="1" applyBorder="1" applyAlignment="1">
      <alignment horizontal="right"/>
    </xf>
    <xf numFmtId="165" fontId="13" fillId="2" borderId="12" xfId="0" applyNumberFormat="1" applyFont="1" applyFill="1" applyBorder="1"/>
    <xf numFmtId="168" fontId="13" fillId="2" borderId="12" xfId="0" applyNumberFormat="1" applyFont="1" applyFill="1" applyBorder="1"/>
    <xf numFmtId="168" fontId="14" fillId="2" borderId="12" xfId="0" applyNumberFormat="1" applyFont="1" applyFill="1" applyBorder="1" applyAlignment="1">
      <alignment horizontal="right"/>
    </xf>
    <xf numFmtId="165" fontId="14" fillId="2" borderId="0" xfId="2" applyNumberFormat="1" applyFont="1" applyFill="1" applyAlignment="1" applyProtection="1">
      <alignment horizontal="left"/>
    </xf>
    <xf numFmtId="0" fontId="13" fillId="2" borderId="13" xfId="0" applyFont="1" applyFill="1" applyBorder="1"/>
    <xf numFmtId="165" fontId="14" fillId="2" borderId="13" xfId="3" applyNumberFormat="1" applyFont="1" applyFill="1" applyBorder="1"/>
    <xf numFmtId="165" fontId="14" fillId="2" borderId="12" xfId="0" applyNumberFormat="1" applyFont="1" applyFill="1" applyBorder="1" applyAlignment="1">
      <alignment horizontal="right"/>
    </xf>
    <xf numFmtId="165" fontId="13" fillId="2" borderId="0" xfId="2" applyNumberFormat="1" applyFont="1" applyFill="1" applyAlignment="1" applyProtection="1">
      <alignment horizontal="left"/>
    </xf>
    <xf numFmtId="0" fontId="14" fillId="2" borderId="13" xfId="0" quotePrefix="1" applyFont="1" applyFill="1" applyBorder="1" applyAlignment="1">
      <alignment horizontal="center"/>
    </xf>
    <xf numFmtId="0" fontId="14" fillId="2" borderId="12" xfId="0" applyFont="1" applyFill="1" applyBorder="1" applyAlignment="1">
      <alignment horizontal="right"/>
    </xf>
    <xf numFmtId="167" fontId="14" fillId="2" borderId="13" xfId="0" applyNumberFormat="1" applyFont="1" applyFill="1" applyBorder="1"/>
    <xf numFmtId="167" fontId="13" fillId="2" borderId="12" xfId="0" applyNumberFormat="1" applyFont="1" applyFill="1" applyBorder="1"/>
    <xf numFmtId="165" fontId="13" fillId="2" borderId="12" xfId="0" applyNumberFormat="1" applyFont="1" applyFill="1" applyBorder="1" applyAlignment="1">
      <alignment horizontal="right"/>
    </xf>
    <xf numFmtId="0" fontId="101" fillId="2" borderId="0" xfId="0" applyFont="1" applyFill="1"/>
    <xf numFmtId="168" fontId="13" fillId="2" borderId="12" xfId="0" applyNumberFormat="1" applyFont="1" applyFill="1" applyBorder="1" applyAlignment="1">
      <alignment horizontal="right"/>
    </xf>
    <xf numFmtId="0" fontId="14" fillId="2" borderId="12" xfId="0" quotePrefix="1" applyFont="1" applyFill="1" applyBorder="1"/>
    <xf numFmtId="165" fontId="14" fillId="2" borderId="0" xfId="0" applyNumberFormat="1" applyFont="1" applyFill="1" applyAlignment="1">
      <alignment horizontal="center"/>
    </xf>
    <xf numFmtId="165" fontId="14" fillId="5" borderId="14" xfId="0" applyNumberFormat="1" applyFont="1" applyFill="1" applyBorder="1"/>
    <xf numFmtId="165" fontId="14" fillId="5" borderId="13" xfId="0" applyNumberFormat="1" applyFont="1" applyFill="1" applyBorder="1"/>
    <xf numFmtId="165" fontId="14" fillId="5" borderId="14" xfId="0" applyNumberFormat="1" applyFont="1" applyFill="1" applyBorder="1" applyAlignment="1">
      <alignment horizontal="left"/>
    </xf>
    <xf numFmtId="165" fontId="14" fillId="5" borderId="13" xfId="0" applyNumberFormat="1" applyFont="1" applyFill="1" applyBorder="1" applyAlignment="1">
      <alignment horizontal="left"/>
    </xf>
    <xf numFmtId="165" fontId="14" fillId="5" borderId="14" xfId="0" applyNumberFormat="1" applyFont="1" applyFill="1" applyBorder="1" applyAlignment="1">
      <alignment horizontal="right"/>
    </xf>
    <xf numFmtId="165" fontId="14" fillId="5" borderId="13" xfId="0" applyNumberFormat="1" applyFont="1" applyFill="1" applyBorder="1" applyAlignment="1">
      <alignment horizontal="right"/>
    </xf>
    <xf numFmtId="0" fontId="14" fillId="5" borderId="12" xfId="0" applyFont="1" applyFill="1" applyBorder="1"/>
    <xf numFmtId="2" fontId="14" fillId="5" borderId="12" xfId="0" applyNumberFormat="1" applyFont="1" applyFill="1" applyBorder="1" applyAlignment="1">
      <alignment horizontal="left"/>
    </xf>
    <xf numFmtId="2" fontId="14" fillId="5" borderId="12" xfId="0" applyNumberFormat="1" applyFont="1" applyFill="1" applyBorder="1" applyAlignment="1">
      <alignment horizontal="center"/>
    </xf>
    <xf numFmtId="2" fontId="14" fillId="5" borderId="0" xfId="0" applyNumberFormat="1" applyFont="1" applyFill="1" applyAlignment="1">
      <alignment horizontal="center"/>
    </xf>
    <xf numFmtId="2" fontId="14" fillId="5" borderId="0" xfId="0" applyNumberFormat="1" applyFont="1" applyFill="1" applyAlignment="1">
      <alignment horizontal="left"/>
    </xf>
    <xf numFmtId="165" fontId="14" fillId="5" borderId="0" xfId="0" applyNumberFormat="1" applyFont="1" applyFill="1"/>
    <xf numFmtId="165" fontId="14" fillId="5" borderId="0" xfId="0" applyNumberFormat="1" applyFont="1" applyFill="1" applyAlignment="1">
      <alignment horizontal="center"/>
    </xf>
    <xf numFmtId="165" fontId="14" fillId="5" borderId="0" xfId="0" applyNumberFormat="1" applyFont="1" applyFill="1" applyAlignment="1">
      <alignment horizontal="left"/>
    </xf>
    <xf numFmtId="165" fontId="14" fillId="5" borderId="0" xfId="0" applyNumberFormat="1" applyFont="1" applyFill="1" applyAlignment="1">
      <alignment horizontal="right"/>
    </xf>
    <xf numFmtId="165" fontId="14" fillId="5" borderId="12" xfId="0" applyNumberFormat="1" applyFont="1" applyFill="1" applyBorder="1"/>
    <xf numFmtId="2" fontId="29" fillId="5" borderId="12" xfId="0" applyNumberFormat="1" applyFont="1" applyFill="1" applyBorder="1" applyAlignment="1">
      <alignment horizontal="left"/>
    </xf>
    <xf numFmtId="2" fontId="14" fillId="5" borderId="12" xfId="0" applyNumberFormat="1" applyFont="1" applyFill="1" applyBorder="1" applyAlignment="1">
      <alignment horizontal="right"/>
    </xf>
    <xf numFmtId="165" fontId="14" fillId="5" borderId="12" xfId="0" applyNumberFormat="1" applyFont="1" applyFill="1" applyBorder="1" applyAlignment="1">
      <alignment horizontal="right"/>
    </xf>
    <xf numFmtId="165" fontId="14" fillId="2" borderId="12" xfId="0" quotePrefix="1" applyNumberFormat="1" applyFont="1" applyFill="1" applyBorder="1"/>
    <xf numFmtId="0" fontId="14" fillId="2" borderId="14" xfId="0" applyFont="1" applyFill="1" applyBorder="1" applyAlignment="1">
      <alignment horizontal="left"/>
    </xf>
    <xf numFmtId="0" fontId="13" fillId="2" borderId="14" xfId="0" applyFont="1" applyFill="1" applyBorder="1"/>
    <xf numFmtId="0" fontId="14" fillId="5" borderId="14" xfId="0" applyFont="1" applyFill="1" applyBorder="1"/>
    <xf numFmtId="0" fontId="14" fillId="2" borderId="14" xfId="0" applyFont="1" applyFill="1" applyBorder="1" applyAlignment="1">
      <alignment horizontal="right"/>
    </xf>
    <xf numFmtId="0" fontId="13" fillId="2" borderId="12" xfId="0" applyFont="1" applyFill="1" applyBorder="1" applyAlignment="1">
      <alignment horizontal="left"/>
    </xf>
    <xf numFmtId="0" fontId="13" fillId="2" borderId="12" xfId="0" applyFont="1" applyFill="1" applyBorder="1" applyAlignment="1">
      <alignment horizontal="right"/>
    </xf>
    <xf numFmtId="0" fontId="14" fillId="2" borderId="13" xfId="0" applyFont="1" applyFill="1" applyBorder="1" applyAlignment="1">
      <alignment horizontal="right"/>
    </xf>
    <xf numFmtId="165" fontId="13" fillId="2" borderId="12" xfId="0" applyNumberFormat="1" applyFont="1" applyFill="1" applyBorder="1" applyProtection="1">
      <protection locked="0"/>
    </xf>
    <xf numFmtId="0" fontId="14" fillId="5" borderId="13" xfId="0" applyFont="1" applyFill="1" applyBorder="1"/>
    <xf numFmtId="0" fontId="14" fillId="5" borderId="13" xfId="0" applyFont="1" applyFill="1" applyBorder="1" applyAlignment="1">
      <alignment horizontal="right"/>
    </xf>
    <xf numFmtId="0" fontId="14" fillId="5" borderId="13" xfId="0" applyFont="1" applyFill="1" applyBorder="1" applyAlignment="1">
      <alignment horizontal="left"/>
    </xf>
    <xf numFmtId="0" fontId="14" fillId="5" borderId="12" xfId="0" applyFont="1" applyFill="1" applyBorder="1" applyAlignment="1">
      <alignment horizontal="right"/>
    </xf>
    <xf numFmtId="0" fontId="14" fillId="5" borderId="14" xfId="0" applyFont="1" applyFill="1" applyBorder="1" applyAlignment="1">
      <alignment horizontal="left"/>
    </xf>
    <xf numFmtId="2" fontId="14" fillId="5" borderId="14" xfId="0" applyNumberFormat="1" applyFont="1" applyFill="1" applyBorder="1"/>
    <xf numFmtId="0" fontId="13" fillId="2" borderId="0" xfId="0" quotePrefix="1" applyFont="1" applyFill="1" applyAlignment="1">
      <alignment horizontal="center"/>
    </xf>
    <xf numFmtId="0" fontId="14" fillId="5" borderId="12" xfId="0" applyFont="1" applyFill="1" applyBorder="1" applyAlignment="1">
      <alignment horizontal="left"/>
    </xf>
    <xf numFmtId="1" fontId="13" fillId="2" borderId="0" xfId="0" quotePrefix="1" applyNumberFormat="1" applyFont="1" applyFill="1" applyAlignment="1">
      <alignment horizontal="left"/>
    </xf>
    <xf numFmtId="17" fontId="14" fillId="2" borderId="0" xfId="1" quotePrefix="1" applyNumberFormat="1" applyFont="1" applyFill="1" applyBorder="1" applyAlignment="1">
      <alignment horizontal="left"/>
    </xf>
    <xf numFmtId="17" fontId="13" fillId="2" borderId="0" xfId="1" applyNumberFormat="1" applyFont="1" applyFill="1" applyBorder="1" applyAlignment="1">
      <alignment horizontal="justify" vertical="center"/>
    </xf>
    <xf numFmtId="17" fontId="13" fillId="2" borderId="0" xfId="1" quotePrefix="1" applyNumberFormat="1" applyFont="1" applyFill="1" applyBorder="1" applyAlignment="1">
      <alignment horizontal="justify" vertical="center"/>
    </xf>
    <xf numFmtId="183" fontId="27" fillId="2" borderId="0" xfId="1" applyNumberFormat="1" applyFont="1" applyFill="1" applyBorder="1" applyAlignment="1">
      <alignment horizontal="center"/>
    </xf>
    <xf numFmtId="184" fontId="13" fillId="2" borderId="0" xfId="1" applyNumberFormat="1" applyFont="1" applyFill="1" applyBorder="1" applyAlignment="1">
      <alignment horizontal="center"/>
    </xf>
    <xf numFmtId="182" fontId="13" fillId="2" borderId="0" xfId="1" applyNumberFormat="1" applyFont="1" applyFill="1" applyBorder="1" applyAlignment="1">
      <alignment horizontal="center"/>
    </xf>
    <xf numFmtId="185" fontId="13" fillId="2" borderId="0" xfId="1" applyNumberFormat="1" applyFont="1" applyFill="1" applyBorder="1" applyAlignment="1">
      <alignment horizontal="center"/>
    </xf>
    <xf numFmtId="185" fontId="27" fillId="2" borderId="0" xfId="1" applyNumberFormat="1" applyFont="1" applyFill="1" applyBorder="1"/>
    <xf numFmtId="167" fontId="14" fillId="2" borderId="0" xfId="12" applyNumberFormat="1" applyFont="1" applyFill="1" applyBorder="1">
      <alignment horizontal="right"/>
    </xf>
    <xf numFmtId="167" fontId="13" fillId="2" borderId="0" xfId="14" applyNumberFormat="1" applyFont="1" applyFill="1" applyBorder="1">
      <alignment horizontal="right"/>
    </xf>
    <xf numFmtId="189" fontId="13" fillId="2" borderId="0" xfId="12" applyNumberFormat="1" applyFont="1" applyFill="1" applyBorder="1">
      <alignment horizontal="right"/>
    </xf>
    <xf numFmtId="0" fontId="14" fillId="2" borderId="0" xfId="7" applyFont="1" applyFill="1" applyAlignment="1">
      <alignment horizontal="center"/>
    </xf>
    <xf numFmtId="0" fontId="13" fillId="2" borderId="0" xfId="7" applyFont="1" applyFill="1"/>
    <xf numFmtId="165" fontId="101" fillId="2" borderId="0" xfId="0" applyNumberFormat="1" applyFont="1" applyFill="1" applyAlignment="1">
      <alignment horizontal="right"/>
    </xf>
    <xf numFmtId="1" fontId="13" fillId="2" borderId="0" xfId="16" applyNumberFormat="1" applyFont="1" applyFill="1"/>
    <xf numFmtId="168" fontId="13" fillId="2" borderId="0" xfId="0" quotePrefix="1" applyNumberFormat="1" applyFont="1" applyFill="1" applyAlignment="1">
      <alignment horizontal="right"/>
    </xf>
    <xf numFmtId="168" fontId="14" fillId="2" borderId="0" xfId="0" quotePrefix="1" applyNumberFormat="1" applyFont="1" applyFill="1" applyAlignment="1">
      <alignment horizontal="right"/>
    </xf>
    <xf numFmtId="192" fontId="13" fillId="2" borderId="0" xfId="0" quotePrefix="1" applyNumberFormat="1" applyFont="1" applyFill="1" applyAlignment="1">
      <alignment horizontal="right"/>
    </xf>
    <xf numFmtId="192" fontId="14" fillId="2" borderId="0" xfId="0" quotePrefix="1" applyNumberFormat="1" applyFont="1" applyFill="1" applyAlignment="1">
      <alignment horizontal="right"/>
    </xf>
    <xf numFmtId="191" fontId="13" fillId="2" borderId="0" xfId="0" applyNumberFormat="1" applyFont="1" applyFill="1" applyAlignment="1">
      <alignment horizontal="center"/>
    </xf>
    <xf numFmtId="49" fontId="13" fillId="2" borderId="0" xfId="0" applyNumberFormat="1" applyFont="1" applyFill="1" applyAlignment="1">
      <alignment horizontal="right"/>
    </xf>
    <xf numFmtId="49" fontId="14" fillId="2" borderId="0" xfId="0" applyNumberFormat="1" applyFont="1" applyFill="1" applyAlignment="1">
      <alignment horizontal="right"/>
    </xf>
    <xf numFmtId="4" fontId="13" fillId="2" borderId="0" xfId="1" applyNumberFormat="1" applyFont="1" applyFill="1" applyBorder="1" applyAlignment="1">
      <alignment horizontal="right"/>
    </xf>
    <xf numFmtId="165" fontId="13" fillId="2" borderId="0" xfId="1" applyNumberFormat="1" applyFont="1" applyFill="1" applyBorder="1"/>
    <xf numFmtId="168" fontId="13" fillId="2" borderId="0" xfId="7" applyNumberFormat="1" applyFont="1" applyFill="1" applyAlignment="1">
      <alignment horizontal="center"/>
    </xf>
    <xf numFmtId="2" fontId="13" fillId="2" borderId="0" xfId="7" applyNumberFormat="1" applyFont="1" applyFill="1" applyAlignment="1">
      <alignment horizontal="center"/>
    </xf>
    <xf numFmtId="171" fontId="13" fillId="2" borderId="0" xfId="16" applyNumberFormat="1" applyFont="1" applyFill="1" applyAlignment="1">
      <alignment horizontal="center"/>
    </xf>
    <xf numFmtId="0" fontId="13" fillId="2" borderId="0" xfId="7" applyFont="1" applyFill="1" applyAlignment="1">
      <alignment horizontal="center"/>
    </xf>
    <xf numFmtId="0" fontId="14" fillId="2" borderId="14" xfId="0" applyFont="1" applyFill="1" applyBorder="1" applyAlignment="1">
      <alignment horizontal="center"/>
    </xf>
    <xf numFmtId="0" fontId="14" fillId="2" borderId="12" xfId="0" applyFont="1" applyFill="1" applyBorder="1" applyAlignment="1">
      <alignment horizontal="center"/>
    </xf>
    <xf numFmtId="0" fontId="14" fillId="2" borderId="0" xfId="6" applyFont="1" applyFill="1" applyAlignment="1">
      <alignment horizontal="left"/>
    </xf>
    <xf numFmtId="0" fontId="14" fillId="2" borderId="0" xfId="0" applyFont="1" applyFill="1" applyAlignment="1">
      <alignment horizontal="left" indent="1"/>
    </xf>
    <xf numFmtId="0" fontId="13" fillId="2" borderId="0" xfId="0" applyFont="1" applyFill="1" applyAlignment="1">
      <alignment horizontal="left" indent="2"/>
    </xf>
    <xf numFmtId="0" fontId="27" fillId="2" borderId="0" xfId="0" applyFont="1" applyFill="1" applyAlignment="1">
      <alignment horizontal="left" indent="2"/>
    </xf>
    <xf numFmtId="0" fontId="28" fillId="2" borderId="0" xfId="0" applyFont="1" applyFill="1" applyAlignment="1">
      <alignment horizontal="left" indent="1"/>
    </xf>
    <xf numFmtId="0" fontId="13" fillId="2" borderId="0" xfId="0" applyFont="1" applyFill="1" applyAlignment="1">
      <alignment horizontal="left" indent="1"/>
    </xf>
    <xf numFmtId="0" fontId="13" fillId="2" borderId="0" xfId="0" applyFont="1" applyFill="1" applyAlignment="1">
      <alignment wrapText="1"/>
    </xf>
    <xf numFmtId="174" fontId="13" fillId="2" borderId="0" xfId="3" quotePrefix="1" applyNumberFormat="1" applyFont="1" applyFill="1" applyAlignment="1">
      <alignment horizontal="right"/>
    </xf>
    <xf numFmtId="175" fontId="13" fillId="2" borderId="0" xfId="3" quotePrefix="1" applyNumberFormat="1" applyFont="1" applyFill="1" applyAlignment="1">
      <alignment horizontal="right"/>
    </xf>
    <xf numFmtId="168" fontId="13" fillId="2" borderId="0" xfId="3" quotePrefix="1" applyNumberFormat="1" applyFont="1" applyFill="1" applyAlignment="1">
      <alignment horizontal="right"/>
    </xf>
    <xf numFmtId="168" fontId="14" fillId="2" borderId="0" xfId="3" quotePrefix="1" applyNumberFormat="1" applyFont="1" applyFill="1" applyAlignment="1">
      <alignment horizontal="right"/>
    </xf>
    <xf numFmtId="168" fontId="17" fillId="2" borderId="0" xfId="0" applyNumberFormat="1" applyFont="1" applyFill="1"/>
    <xf numFmtId="0" fontId="7" fillId="2" borderId="0" xfId="0" applyFont="1" applyFill="1"/>
    <xf numFmtId="169" fontId="13" fillId="2" borderId="0" xfId="0" applyNumberFormat="1" applyFont="1" applyFill="1"/>
    <xf numFmtId="0" fontId="27" fillId="2" borderId="0" xfId="0" applyFont="1" applyFill="1"/>
    <xf numFmtId="0" fontId="28" fillId="2" borderId="0" xfId="0" applyFont="1" applyFill="1"/>
    <xf numFmtId="0" fontId="28" fillId="2" borderId="0" xfId="0" applyFont="1" applyFill="1" applyAlignment="1">
      <alignment horizontal="left" indent="2"/>
    </xf>
    <xf numFmtId="0" fontId="27" fillId="2" borderId="0" xfId="0" applyFont="1" applyFill="1" applyAlignment="1">
      <alignment horizontal="left" indent="3"/>
    </xf>
    <xf numFmtId="168" fontId="27" fillId="2" borderId="0" xfId="0" quotePrefix="1" applyNumberFormat="1" applyFont="1" applyFill="1" applyAlignment="1">
      <alignment horizontal="right"/>
    </xf>
    <xf numFmtId="0" fontId="13" fillId="2" borderId="0" xfId="0" applyFont="1" applyFill="1" applyAlignment="1">
      <alignment horizontal="left" indent="3"/>
    </xf>
    <xf numFmtId="0" fontId="14" fillId="2" borderId="0" xfId="6" applyFont="1" applyFill="1"/>
    <xf numFmtId="0" fontId="14" fillId="2" borderId="0" xfId="0" applyFont="1" applyFill="1" applyAlignment="1">
      <alignment wrapText="1"/>
    </xf>
    <xf numFmtId="165" fontId="14" fillId="5" borderId="0" xfId="0" quotePrefix="1" applyNumberFormat="1" applyFont="1" applyFill="1" applyAlignment="1">
      <alignment horizontal="right"/>
    </xf>
    <xf numFmtId="176" fontId="13" fillId="2" borderId="0" xfId="0" applyNumberFormat="1" applyFont="1" applyFill="1"/>
    <xf numFmtId="3" fontId="14" fillId="2" borderId="0" xfId="0" applyNumberFormat="1" applyFont="1" applyFill="1"/>
    <xf numFmtId="176" fontId="14" fillId="2" borderId="0" xfId="0" applyNumberFormat="1" applyFont="1" applyFill="1"/>
    <xf numFmtId="4" fontId="14" fillId="2" borderId="0" xfId="0" applyNumberFormat="1" applyFont="1" applyFill="1" applyAlignment="1">
      <alignment horizontal="right"/>
    </xf>
    <xf numFmtId="171" fontId="13" fillId="2" borderId="0" xfId="0" quotePrefix="1" applyNumberFormat="1" applyFont="1" applyFill="1"/>
    <xf numFmtId="171" fontId="14" fillId="5" borderId="0" xfId="0" applyNumberFormat="1" applyFont="1" applyFill="1" applyAlignment="1">
      <alignment horizontal="right"/>
    </xf>
    <xf numFmtId="3" fontId="14" fillId="5" borderId="0" xfId="0" applyNumberFormat="1" applyFont="1" applyFill="1" applyAlignment="1">
      <alignment horizontal="right"/>
    </xf>
    <xf numFmtId="3" fontId="17" fillId="2" borderId="0" xfId="0" applyNumberFormat="1" applyFont="1" applyFill="1"/>
    <xf numFmtId="174" fontId="13" fillId="2" borderId="0" xfId="0" applyNumberFormat="1" applyFont="1" applyFill="1"/>
    <xf numFmtId="165" fontId="6" fillId="2" borderId="0" xfId="0" applyNumberFormat="1" applyFont="1" applyFill="1"/>
    <xf numFmtId="169" fontId="13" fillId="2" borderId="0" xfId="0" applyNumberFormat="1" applyFont="1" applyFill="1" applyAlignment="1">
      <alignment horizontal="right"/>
    </xf>
    <xf numFmtId="168" fontId="6" fillId="2" borderId="0" xfId="0" applyNumberFormat="1" applyFont="1" applyFill="1"/>
    <xf numFmtId="169" fontId="6" fillId="2" borderId="0" xfId="0" applyNumberFormat="1" applyFont="1" applyFill="1"/>
    <xf numFmtId="3" fontId="40" fillId="2" borderId="0" xfId="0" applyNumberFormat="1" applyFont="1" applyFill="1"/>
    <xf numFmtId="3" fontId="102" fillId="2" borderId="0" xfId="0" applyNumberFormat="1" applyFont="1" applyFill="1"/>
    <xf numFmtId="3" fontId="14" fillId="5" borderId="0" xfId="0" applyNumberFormat="1" applyFont="1" applyFill="1"/>
    <xf numFmtId="3" fontId="14" fillId="2" borderId="0" xfId="0" applyNumberFormat="1" applyFont="1" applyFill="1" applyAlignment="1">
      <alignment horizontal="right"/>
    </xf>
    <xf numFmtId="0" fontId="15" fillId="2" borderId="0" xfId="0" applyFont="1" applyFill="1" applyAlignment="1">
      <alignment horizontal="left"/>
    </xf>
    <xf numFmtId="175" fontId="16" fillId="2" borderId="0" xfId="0" applyNumberFormat="1" applyFont="1" applyFill="1"/>
    <xf numFmtId="174" fontId="16" fillId="2" borderId="0" xfId="0" applyNumberFormat="1" applyFont="1" applyFill="1"/>
    <xf numFmtId="169" fontId="16" fillId="2" borderId="0" xfId="0" applyNumberFormat="1" applyFont="1" applyFill="1"/>
    <xf numFmtId="168" fontId="15" fillId="2" borderId="0" xfId="0" quotePrefix="1" applyNumberFormat="1" applyFont="1" applyFill="1" applyAlignment="1">
      <alignment horizontal="right"/>
    </xf>
    <xf numFmtId="168" fontId="16" fillId="2" borderId="0" xfId="0" applyNumberFormat="1" applyFont="1" applyFill="1" applyAlignment="1">
      <alignment horizontal="right"/>
    </xf>
    <xf numFmtId="168" fontId="15" fillId="2" borderId="0" xfId="0" applyNumberFormat="1" applyFont="1" applyFill="1" applyAlignment="1">
      <alignment horizontal="right"/>
    </xf>
    <xf numFmtId="0" fontId="15" fillId="2" borderId="0" xfId="0" quotePrefix="1" applyFont="1" applyFill="1" applyAlignment="1">
      <alignment horizontal="left"/>
    </xf>
    <xf numFmtId="169" fontId="15" fillId="2" borderId="0" xfId="0" applyNumberFormat="1" applyFont="1" applyFill="1"/>
    <xf numFmtId="165" fontId="15" fillId="2" borderId="0" xfId="0" applyNumberFormat="1" applyFont="1" applyFill="1"/>
    <xf numFmtId="0" fontId="13" fillId="5" borderId="0" xfId="0" applyFont="1" applyFill="1"/>
    <xf numFmtId="171" fontId="13" fillId="2" borderId="0" xfId="0" applyNumberFormat="1" applyFont="1" applyFill="1" applyAlignment="1">
      <alignment horizontal="left"/>
    </xf>
    <xf numFmtId="3" fontId="14" fillId="5" borderId="0" xfId="0" applyNumberFormat="1" applyFont="1" applyFill="1" applyAlignment="1">
      <alignment horizontal="left"/>
    </xf>
    <xf numFmtId="3" fontId="13" fillId="2" borderId="0" xfId="0" applyNumberFormat="1" applyFont="1" applyFill="1" applyAlignment="1">
      <alignment horizontal="left"/>
    </xf>
    <xf numFmtId="1" fontId="14" fillId="2" borderId="0" xfId="0" applyNumberFormat="1" applyFont="1" applyFill="1" applyAlignment="1">
      <alignment horizontal="left"/>
    </xf>
    <xf numFmtId="177" fontId="13" fillId="2" borderId="0" xfId="0" applyNumberFormat="1" applyFont="1" applyFill="1"/>
    <xf numFmtId="3" fontId="14" fillId="5" borderId="0" xfId="0" applyNumberFormat="1" applyFont="1" applyFill="1" applyAlignment="1">
      <alignment horizontal="center"/>
    </xf>
    <xf numFmtId="168" fontId="14" fillId="2" borderId="0" xfId="0" quotePrefix="1" applyNumberFormat="1" applyFont="1" applyFill="1"/>
    <xf numFmtId="175" fontId="13" fillId="2" borderId="0" xfId="0" applyNumberFormat="1" applyFont="1" applyFill="1"/>
    <xf numFmtId="4" fontId="13" fillId="2" borderId="0" xfId="0" applyNumberFormat="1" applyFont="1" applyFill="1"/>
    <xf numFmtId="179" fontId="13" fillId="2" borderId="0" xfId="0" applyNumberFormat="1" applyFont="1" applyFill="1"/>
    <xf numFmtId="2" fontId="14" fillId="2" borderId="0" xfId="0" applyNumberFormat="1" applyFont="1" applyFill="1"/>
    <xf numFmtId="169" fontId="14" fillId="2" borderId="0" xfId="0" applyNumberFormat="1" applyFont="1" applyFill="1" applyAlignment="1">
      <alignment horizontal="right"/>
    </xf>
    <xf numFmtId="0" fontId="18" fillId="2" borderId="0" xfId="0" applyFont="1" applyFill="1" applyAlignment="1">
      <alignment horizontal="right"/>
    </xf>
    <xf numFmtId="168" fontId="19" fillId="2" borderId="0" xfId="0" applyNumberFormat="1" applyFont="1" applyFill="1" applyAlignment="1">
      <alignment horizontal="right"/>
    </xf>
    <xf numFmtId="168" fontId="18" fillId="2" borderId="0" xfId="0" applyNumberFormat="1" applyFont="1" applyFill="1" applyAlignment="1">
      <alignment horizontal="right"/>
    </xf>
    <xf numFmtId="0" fontId="14" fillId="5" borderId="0" xfId="0" applyFont="1" applyFill="1" applyAlignment="1">
      <alignment horizontal="center"/>
    </xf>
    <xf numFmtId="180" fontId="13" fillId="2" borderId="0" xfId="0" applyNumberFormat="1" applyFont="1" applyFill="1"/>
    <xf numFmtId="0" fontId="14" fillId="2" borderId="0" xfId="0" quotePrefix="1" applyFont="1" applyFill="1" applyAlignment="1">
      <alignment horizontal="left"/>
    </xf>
    <xf numFmtId="174" fontId="13" fillId="2" borderId="0" xfId="0" applyNumberFormat="1" applyFont="1" applyFill="1" applyAlignment="1">
      <alignment horizontal="right"/>
    </xf>
    <xf numFmtId="175" fontId="13" fillId="2" borderId="0" xfId="0" applyNumberFormat="1" applyFont="1" applyFill="1" applyAlignment="1">
      <alignment horizontal="right"/>
    </xf>
    <xf numFmtId="0" fontId="0" fillId="2" borderId="0" xfId="0" applyFill="1" applyAlignment="1">
      <alignment horizontal="right"/>
    </xf>
    <xf numFmtId="2" fontId="13" fillId="2" borderId="0" xfId="0" applyNumberFormat="1" applyFont="1" applyFill="1" applyAlignment="1">
      <alignment horizontal="left"/>
    </xf>
    <xf numFmtId="2" fontId="14" fillId="2" borderId="0" xfId="0" applyNumberFormat="1" applyFont="1" applyFill="1" applyAlignment="1">
      <alignment horizontal="right"/>
    </xf>
    <xf numFmtId="0" fontId="103" fillId="2" borderId="0" xfId="0" applyFont="1" applyFill="1"/>
    <xf numFmtId="182" fontId="13" fillId="2" borderId="0" xfId="0" applyNumberFormat="1" applyFont="1" applyFill="1"/>
    <xf numFmtId="0" fontId="29" fillId="2" borderId="0" xfId="0" applyFont="1" applyFill="1"/>
    <xf numFmtId="181" fontId="13" fillId="2" borderId="0" xfId="0" applyNumberFormat="1" applyFont="1" applyFill="1"/>
    <xf numFmtId="183" fontId="13" fillId="2" borderId="0" xfId="0" applyNumberFormat="1" applyFont="1" applyFill="1"/>
    <xf numFmtId="0" fontId="27" fillId="2" borderId="0" xfId="0" quotePrefix="1" applyFont="1" applyFill="1" applyAlignment="1">
      <alignment horizontal="center"/>
    </xf>
    <xf numFmtId="184" fontId="13" fillId="2" borderId="0" xfId="0" applyNumberFormat="1" applyFont="1" applyFill="1" applyAlignment="1">
      <alignment horizontal="center"/>
    </xf>
    <xf numFmtId="0" fontId="14" fillId="2" borderId="0" xfId="3" applyFont="1" applyFill="1"/>
    <xf numFmtId="0" fontId="14" fillId="2" borderId="0" xfId="3" applyFont="1" applyFill="1" applyAlignment="1">
      <alignment horizontal="right"/>
    </xf>
    <xf numFmtId="0" fontId="14" fillId="2" borderId="0" xfId="3" applyFont="1" applyFill="1" applyAlignment="1">
      <alignment horizontal="left"/>
    </xf>
    <xf numFmtId="167" fontId="19" fillId="2" borderId="0" xfId="0" applyNumberFormat="1" applyFont="1" applyFill="1"/>
    <xf numFmtId="0" fontId="19" fillId="2" borderId="0" xfId="0" applyFont="1" applyFill="1"/>
    <xf numFmtId="3" fontId="19" fillId="2" borderId="0" xfId="0" applyNumberFormat="1" applyFont="1" applyFill="1"/>
    <xf numFmtId="2" fontId="17" fillId="2" borderId="0" xfId="0" applyNumberFormat="1" applyFont="1" applyFill="1"/>
    <xf numFmtId="2" fontId="13" fillId="2" borderId="0" xfId="0" applyNumberFormat="1" applyFont="1" applyFill="1" applyAlignment="1">
      <alignment horizontal="right"/>
    </xf>
    <xf numFmtId="2" fontId="13" fillId="2" borderId="0" xfId="0" quotePrefix="1" applyNumberFormat="1" applyFont="1" applyFill="1" applyAlignment="1">
      <alignment horizontal="right"/>
    </xf>
    <xf numFmtId="4" fontId="13" fillId="2" borderId="0" xfId="0" quotePrefix="1" applyNumberFormat="1" applyFont="1" applyFill="1" applyAlignment="1">
      <alignment horizontal="right"/>
    </xf>
    <xf numFmtId="4" fontId="14" fillId="2" borderId="0" xfId="0" quotePrefix="1" applyNumberFormat="1" applyFont="1" applyFill="1" applyAlignment="1">
      <alignment horizontal="right"/>
    </xf>
    <xf numFmtId="0" fontId="41" fillId="2" borderId="0" xfId="0" applyFont="1" applyFill="1" applyAlignment="1">
      <alignment horizontal="right"/>
    </xf>
    <xf numFmtId="4" fontId="29" fillId="2" borderId="0" xfId="0" applyNumberFormat="1" applyFont="1" applyFill="1"/>
    <xf numFmtId="0" fontId="2" fillId="2" borderId="0" xfId="0" applyFont="1" applyFill="1" applyAlignment="1">
      <alignment horizontal="right"/>
    </xf>
    <xf numFmtId="0" fontId="14" fillId="2" borderId="0" xfId="0" applyFont="1" applyFill="1" applyAlignment="1">
      <alignment vertical="top"/>
    </xf>
    <xf numFmtId="0" fontId="2" fillId="2" borderId="0" xfId="0" applyFont="1" applyFill="1"/>
    <xf numFmtId="2" fontId="13" fillId="2" borderId="0" xfId="0" quotePrefix="1" applyNumberFormat="1" applyFont="1" applyFill="1"/>
    <xf numFmtId="2" fontId="14" fillId="2" borderId="0" xfId="0" quotePrefix="1" applyNumberFormat="1" applyFont="1" applyFill="1" applyAlignment="1">
      <alignment horizontal="right"/>
    </xf>
    <xf numFmtId="2" fontId="29" fillId="2" borderId="0" xfId="0" applyNumberFormat="1" applyFont="1" applyFill="1"/>
    <xf numFmtId="0" fontId="32" fillId="2" borderId="0" xfId="0" applyFont="1" applyFill="1"/>
    <xf numFmtId="172" fontId="32" fillId="2" borderId="0" xfId="0" applyNumberFormat="1" applyFont="1" applyFill="1"/>
    <xf numFmtId="0" fontId="13" fillId="2" borderId="0" xfId="0" quotePrefix="1" applyFont="1" applyFill="1"/>
    <xf numFmtId="4" fontId="13" fillId="2" borderId="0" xfId="0" applyNumberFormat="1" applyFont="1" applyFill="1" applyAlignment="1">
      <alignment horizontal="right"/>
    </xf>
    <xf numFmtId="49" fontId="13" fillId="2" borderId="0" xfId="0" quotePrefix="1" applyNumberFormat="1" applyFont="1" applyFill="1"/>
    <xf numFmtId="4" fontId="29" fillId="2" borderId="0" xfId="0" applyNumberFormat="1" applyFont="1" applyFill="1" applyAlignment="1">
      <alignment horizontal="right"/>
    </xf>
    <xf numFmtId="172" fontId="13" fillId="2" borderId="0" xfId="0" applyNumberFormat="1" applyFont="1" applyFill="1"/>
    <xf numFmtId="186" fontId="13" fillId="2" borderId="0" xfId="0" applyNumberFormat="1" applyFont="1" applyFill="1"/>
    <xf numFmtId="187" fontId="14" fillId="2" borderId="0" xfId="0" applyNumberFormat="1" applyFont="1" applyFill="1"/>
    <xf numFmtId="168" fontId="13" fillId="2" borderId="0" xfId="7" applyNumberFormat="1" applyFont="1" applyFill="1" applyAlignment="1">
      <alignment horizontal="right"/>
    </xf>
    <xf numFmtId="168" fontId="14" fillId="2" borderId="0" xfId="7" applyNumberFormat="1" applyFont="1" applyFill="1" applyAlignment="1">
      <alignment horizontal="right"/>
    </xf>
    <xf numFmtId="17" fontId="13" fillId="2" borderId="0" xfId="8" quotePrefix="1" applyNumberFormat="1" applyFont="1" applyFill="1" applyAlignment="1">
      <alignment horizontal="right"/>
    </xf>
    <xf numFmtId="0" fontId="13" fillId="2" borderId="0" xfId="8" applyFont="1" applyFill="1" applyAlignment="1">
      <alignment horizontal="right"/>
    </xf>
    <xf numFmtId="2" fontId="13" fillId="2" borderId="0" xfId="8" applyNumberFormat="1" applyFont="1" applyFill="1" applyAlignment="1">
      <alignment horizontal="right"/>
    </xf>
    <xf numFmtId="178" fontId="13" fillId="2" borderId="0" xfId="8" applyNumberFormat="1" applyFont="1" applyFill="1" applyAlignment="1">
      <alignment horizontal="right"/>
    </xf>
    <xf numFmtId="172" fontId="13" fillId="2" borderId="0" xfId="8" applyNumberFormat="1" applyFont="1" applyFill="1" applyAlignment="1">
      <alignment horizontal="right"/>
    </xf>
    <xf numFmtId="178" fontId="13" fillId="2" borderId="0" xfId="0" applyNumberFormat="1" applyFont="1" applyFill="1"/>
    <xf numFmtId="187" fontId="13" fillId="2" borderId="0" xfId="8" applyNumberFormat="1" applyFont="1" applyFill="1" applyAlignment="1">
      <alignment horizontal="right"/>
    </xf>
    <xf numFmtId="188" fontId="13" fillId="2" borderId="0" xfId="8" applyNumberFormat="1" applyFont="1" applyFill="1"/>
    <xf numFmtId="178" fontId="13" fillId="2" borderId="0" xfId="0" applyNumberFormat="1" applyFont="1" applyFill="1" applyAlignment="1">
      <alignment horizontal="right"/>
    </xf>
    <xf numFmtId="187" fontId="13" fillId="2" borderId="0" xfId="8" quotePrefix="1" applyNumberFormat="1" applyFont="1" applyFill="1" applyAlignment="1">
      <alignment horizontal="right"/>
    </xf>
    <xf numFmtId="173" fontId="13" fillId="2" borderId="0" xfId="0" quotePrefix="1" applyNumberFormat="1" applyFont="1" applyFill="1" applyAlignment="1">
      <alignment horizontal="right"/>
    </xf>
    <xf numFmtId="176" fontId="13" fillId="2" borderId="0" xfId="0" quotePrefix="1" applyNumberFormat="1" applyFont="1" applyFill="1" applyAlignment="1">
      <alignment horizontal="right"/>
    </xf>
    <xf numFmtId="173" fontId="13" fillId="2" borderId="0" xfId="0" applyNumberFormat="1" applyFont="1" applyFill="1" applyAlignment="1">
      <alignment horizontal="right"/>
    </xf>
    <xf numFmtId="176" fontId="13" fillId="2" borderId="0" xfId="0" applyNumberFormat="1" applyFont="1" applyFill="1" applyAlignment="1">
      <alignment horizontal="right"/>
    </xf>
    <xf numFmtId="3" fontId="13" fillId="2" borderId="0" xfId="0" quotePrefix="1" applyNumberFormat="1" applyFont="1" applyFill="1" applyAlignment="1">
      <alignment horizontal="right"/>
    </xf>
    <xf numFmtId="176" fontId="13" fillId="2" borderId="0" xfId="0" applyNumberFormat="1" applyFont="1" applyFill="1" applyAlignment="1">
      <alignment horizontal="right" vertical="center"/>
    </xf>
    <xf numFmtId="3" fontId="13" fillId="2" borderId="0" xfId="0" applyNumberFormat="1" applyFont="1" applyFill="1" applyAlignment="1">
      <alignment horizontal="right"/>
    </xf>
    <xf numFmtId="165" fontId="19" fillId="2" borderId="0" xfId="0" applyNumberFormat="1" applyFont="1" applyFill="1" applyAlignment="1">
      <alignment horizontal="right"/>
    </xf>
    <xf numFmtId="168" fontId="13" fillId="2" borderId="0" xfId="7" applyNumberFormat="1" applyFont="1" applyFill="1"/>
    <xf numFmtId="168" fontId="14" fillId="2" borderId="0" xfId="7" applyNumberFormat="1" applyFont="1" applyFill="1"/>
    <xf numFmtId="165" fontId="13" fillId="2" borderId="0" xfId="0" quotePrefix="1" applyNumberFormat="1" applyFont="1" applyFill="1" applyAlignment="1">
      <alignment horizontal="left"/>
    </xf>
    <xf numFmtId="165" fontId="13" fillId="2" borderId="0" xfId="0" quotePrefix="1" applyNumberFormat="1" applyFont="1" applyFill="1" applyAlignment="1">
      <alignment horizontal="center"/>
    </xf>
    <xf numFmtId="168" fontId="14" fillId="5" borderId="0" xfId="0" applyNumberFormat="1" applyFont="1" applyFill="1"/>
    <xf numFmtId="168" fontId="14" fillId="5" borderId="0" xfId="0" applyNumberFormat="1" applyFont="1" applyFill="1" applyAlignment="1">
      <alignment horizontal="right"/>
    </xf>
    <xf numFmtId="168" fontId="2" fillId="2" borderId="0" xfId="0" applyNumberFormat="1" applyFont="1" applyFill="1"/>
    <xf numFmtId="168" fontId="48" fillId="2" borderId="0" xfId="0" applyNumberFormat="1" applyFont="1" applyFill="1"/>
    <xf numFmtId="195" fontId="0" fillId="2" borderId="0" xfId="0" applyNumberFormat="1" applyFill="1"/>
    <xf numFmtId="168" fontId="18" fillId="2" borderId="0" xfId="0" applyNumberFormat="1" applyFont="1" applyFill="1"/>
    <xf numFmtId="168" fontId="19" fillId="2" borderId="0" xfId="0" applyNumberFormat="1" applyFont="1" applyFill="1"/>
    <xf numFmtId="196" fontId="0" fillId="2" borderId="0" xfId="0" applyNumberFormat="1" applyFill="1"/>
    <xf numFmtId="171" fontId="18" fillId="2" borderId="0" xfId="0" applyNumberFormat="1" applyFont="1" applyFill="1"/>
    <xf numFmtId="171" fontId="19" fillId="2" borderId="0" xfId="0" applyNumberFormat="1" applyFont="1" applyFill="1"/>
    <xf numFmtId="168" fontId="87" fillId="2" borderId="0" xfId="0" applyNumberFormat="1" applyFont="1" applyFill="1"/>
    <xf numFmtId="0" fontId="14" fillId="2" borderId="0" xfId="0" applyFont="1" applyFill="1" applyAlignment="1">
      <alignment horizontal="left" indent="2"/>
    </xf>
    <xf numFmtId="171" fontId="29" fillId="2" borderId="0" xfId="0" applyNumberFormat="1" applyFont="1" applyFill="1" applyAlignment="1">
      <alignment horizontal="right"/>
    </xf>
    <xf numFmtId="189" fontId="14" fillId="2" borderId="0" xfId="9" applyNumberFormat="1" applyFont="1" applyFill="1" applyAlignment="1"/>
    <xf numFmtId="167" fontId="13" fillId="2" borderId="0" xfId="10" applyNumberFormat="1" applyFont="1" applyFill="1" applyAlignment="1"/>
    <xf numFmtId="171" fontId="13" fillId="2" borderId="0" xfId="10" applyFont="1" applyFill="1" applyAlignment="1"/>
    <xf numFmtId="167" fontId="101" fillId="2" borderId="0" xfId="10" applyNumberFormat="1" applyFont="1" applyFill="1" applyAlignment="1"/>
    <xf numFmtId="2" fontId="14" fillId="2" borderId="0" xfId="0" applyNumberFormat="1" applyFont="1" applyFill="1" applyAlignment="1">
      <alignment vertical="top" wrapText="1"/>
    </xf>
    <xf numFmtId="167" fontId="18" fillId="2" borderId="0" xfId="0" applyNumberFormat="1" applyFont="1" applyFill="1" applyAlignment="1">
      <alignment horizontal="right"/>
    </xf>
    <xf numFmtId="171" fontId="13" fillId="2" borderId="0" xfId="10" applyFont="1" applyFill="1" applyAlignment="1">
      <alignment vertical="top" wrapText="1"/>
    </xf>
    <xf numFmtId="167" fontId="19" fillId="2" borderId="0" xfId="0" applyNumberFormat="1" applyFont="1" applyFill="1" applyAlignment="1">
      <alignment horizontal="right"/>
    </xf>
    <xf numFmtId="171" fontId="14" fillId="2" borderId="0" xfId="10" applyFont="1" applyFill="1" applyAlignment="1">
      <alignment horizontal="left" vertical="top" wrapText="1" indent="1"/>
    </xf>
    <xf numFmtId="171" fontId="13" fillId="2" borderId="0" xfId="10" applyFont="1" applyFill="1" applyAlignment="1">
      <alignment horizontal="left" vertical="top" wrapText="1" indent="1"/>
    </xf>
    <xf numFmtId="2" fontId="14" fillId="2" borderId="0" xfId="0" applyNumberFormat="1" applyFont="1" applyFill="1" applyAlignment="1">
      <alignment horizontal="left" vertical="top" wrapText="1" indent="1"/>
    </xf>
    <xf numFmtId="2" fontId="13" fillId="2" borderId="0" xfId="0" applyNumberFormat="1" applyFont="1" applyFill="1" applyAlignment="1">
      <alignment horizontal="left" vertical="top" wrapText="1" indent="1"/>
    </xf>
    <xf numFmtId="2" fontId="33" fillId="2" borderId="0" xfId="0" applyNumberFormat="1" applyFont="1" applyFill="1" applyAlignment="1">
      <alignment horizontal="left" vertical="top" wrapText="1" indent="2"/>
    </xf>
    <xf numFmtId="2" fontId="33" fillId="2" borderId="0" xfId="0" applyNumberFormat="1" applyFont="1" applyFill="1" applyAlignment="1">
      <alignment horizontal="left" vertical="top" wrapText="1" indent="8"/>
    </xf>
    <xf numFmtId="2" fontId="14" fillId="2" borderId="0" xfId="0" applyNumberFormat="1" applyFont="1" applyFill="1" applyAlignment="1">
      <alignment horizontal="left" vertical="top" wrapText="1" indent="2"/>
    </xf>
    <xf numFmtId="171" fontId="13" fillId="2" borderId="0" xfId="10" applyFont="1" applyFill="1" applyAlignment="1">
      <alignment horizontal="left" vertical="top" wrapText="1" indent="3"/>
    </xf>
    <xf numFmtId="2" fontId="13" fillId="2" borderId="0" xfId="0" applyNumberFormat="1" applyFont="1" applyFill="1" applyAlignment="1">
      <alignment horizontal="left" vertical="top" wrapText="1" indent="4"/>
    </xf>
    <xf numFmtId="2" fontId="13" fillId="2" borderId="0" xfId="0" applyNumberFormat="1" applyFont="1" applyFill="1" applyAlignment="1">
      <alignment horizontal="left" vertical="top" wrapText="1" indent="5"/>
    </xf>
    <xf numFmtId="2" fontId="33" fillId="2" borderId="0" xfId="0" applyNumberFormat="1" applyFont="1" applyFill="1" applyAlignment="1">
      <alignment horizontal="left" vertical="top" wrapText="1" indent="4"/>
    </xf>
    <xf numFmtId="2" fontId="33" fillId="2" borderId="0" xfId="0" applyNumberFormat="1" applyFont="1" applyFill="1" applyAlignment="1">
      <alignment horizontal="left" vertical="top" wrapText="1" indent="5"/>
    </xf>
    <xf numFmtId="2" fontId="33" fillId="2" borderId="0" xfId="0" applyNumberFormat="1" applyFont="1" applyFill="1" applyAlignment="1">
      <alignment horizontal="left" vertical="top" wrapText="1" indent="3"/>
    </xf>
    <xf numFmtId="2" fontId="13" fillId="2" borderId="0" xfId="0" applyNumberFormat="1" applyFont="1" applyFill="1" applyAlignment="1">
      <alignment horizontal="left" vertical="top" wrapText="1" indent="3"/>
    </xf>
    <xf numFmtId="2" fontId="13" fillId="2" borderId="0" xfId="0" applyNumberFormat="1" applyFont="1" applyFill="1" applyAlignment="1">
      <alignment horizontal="left" vertical="top" wrapText="1" indent="2"/>
    </xf>
    <xf numFmtId="171" fontId="33" fillId="2" borderId="0" xfId="10" applyFont="1" applyFill="1" applyAlignment="1">
      <alignment horizontal="left" vertical="top" wrapText="1" indent="3"/>
    </xf>
    <xf numFmtId="2" fontId="13" fillId="2" borderId="0" xfId="0" applyNumberFormat="1" applyFont="1" applyFill="1" applyAlignment="1">
      <alignment horizontal="left" vertical="top" wrapText="1" indent="8"/>
    </xf>
    <xf numFmtId="2" fontId="14" fillId="2" borderId="0" xfId="0" applyNumberFormat="1" applyFont="1" applyFill="1" applyAlignment="1">
      <alignment horizontal="left" vertical="top" wrapText="1"/>
    </xf>
    <xf numFmtId="2" fontId="14" fillId="2" borderId="0" xfId="0" applyNumberFormat="1" applyFont="1" applyFill="1" applyAlignment="1">
      <alignment horizontal="left" vertical="top" wrapText="1" indent="4"/>
    </xf>
    <xf numFmtId="2" fontId="33" fillId="2" borderId="0" xfId="0" applyNumberFormat="1" applyFont="1" applyFill="1" applyAlignment="1">
      <alignment horizontal="left" vertical="top" wrapText="1" indent="6"/>
    </xf>
    <xf numFmtId="2" fontId="14" fillId="2" borderId="0" xfId="0" applyNumberFormat="1" applyFont="1" applyFill="1" applyAlignment="1">
      <alignment horizontal="left" vertical="top" wrapText="1" indent="9"/>
    </xf>
    <xf numFmtId="2" fontId="14" fillId="2" borderId="0" xfId="0" applyNumberFormat="1" applyFont="1" applyFill="1" applyAlignment="1">
      <alignment horizontal="left" vertical="top" wrapText="1" indent="7"/>
    </xf>
    <xf numFmtId="2" fontId="14" fillId="2" borderId="0" xfId="0" applyNumberFormat="1" applyFont="1" applyFill="1" applyAlignment="1">
      <alignment horizontal="left" vertical="top" wrapText="1" indent="5"/>
    </xf>
    <xf numFmtId="189" fontId="14" fillId="2" borderId="0" xfId="10" applyNumberFormat="1" applyFont="1" applyFill="1" applyAlignment="1"/>
    <xf numFmtId="2" fontId="13" fillId="2" borderId="0" xfId="0" applyNumberFormat="1" applyFont="1" applyFill="1" applyAlignment="1">
      <alignment horizontal="left" vertical="top" wrapText="1" indent="9"/>
    </xf>
    <xf numFmtId="189" fontId="13" fillId="2" borderId="0" xfId="10" applyNumberFormat="1" applyFont="1" applyFill="1" applyAlignment="1"/>
    <xf numFmtId="167" fontId="14" fillId="2" borderId="0" xfId="10" applyNumberFormat="1" applyFont="1" applyFill="1" applyAlignment="1"/>
    <xf numFmtId="171" fontId="14" fillId="2" borderId="0" xfId="9" applyFont="1" applyFill="1" applyAlignment="1"/>
    <xf numFmtId="171" fontId="14" fillId="2" borderId="0" xfId="13" applyFont="1" applyFill="1"/>
    <xf numFmtId="171" fontId="13" fillId="2" borderId="0" xfId="9" applyFont="1" applyFill="1" applyAlignment="1"/>
    <xf numFmtId="3" fontId="13" fillId="2" borderId="0" xfId="13" applyNumberFormat="1" applyFont="1" applyFill="1"/>
    <xf numFmtId="3" fontId="14" fillId="2" borderId="0" xfId="13" applyNumberFormat="1" applyFont="1" applyFill="1"/>
    <xf numFmtId="171" fontId="13" fillId="2" borderId="0" xfId="13" applyFont="1" applyFill="1"/>
    <xf numFmtId="1" fontId="18" fillId="2" borderId="0" xfId="15" applyNumberFormat="1" applyFont="1" applyFill="1"/>
    <xf numFmtId="1" fontId="19" fillId="2" borderId="0" xfId="0" applyNumberFormat="1" applyFont="1" applyFill="1"/>
    <xf numFmtId="1" fontId="18" fillId="2" borderId="0" xfId="0" applyNumberFormat="1" applyFont="1" applyFill="1"/>
    <xf numFmtId="1" fontId="18" fillId="2" borderId="0" xfId="0" applyNumberFormat="1" applyFont="1" applyFill="1" applyAlignment="1">
      <alignment horizontal="right"/>
    </xf>
    <xf numFmtId="167" fontId="18" fillId="2" borderId="0" xfId="15" applyNumberFormat="1" applyFont="1" applyFill="1" applyAlignment="1">
      <alignment horizontal="right"/>
    </xf>
    <xf numFmtId="167" fontId="19" fillId="2" borderId="0" xfId="15" applyNumberFormat="1" applyFont="1" applyFill="1" applyAlignment="1">
      <alignment horizontal="right"/>
    </xf>
    <xf numFmtId="1" fontId="19" fillId="2" borderId="0" xfId="0" applyNumberFormat="1" applyFont="1" applyFill="1" applyAlignment="1">
      <alignment horizontal="left"/>
    </xf>
    <xf numFmtId="1" fontId="19" fillId="2" borderId="0" xfId="0" applyNumberFormat="1" applyFont="1" applyFill="1" applyAlignment="1">
      <alignment horizontal="left" wrapText="1"/>
    </xf>
    <xf numFmtId="0" fontId="14" fillId="2" borderId="0" xfId="16" applyFont="1" applyFill="1" applyAlignment="1">
      <alignment horizontal="center"/>
    </xf>
    <xf numFmtId="0" fontId="14" fillId="2" borderId="0" xfId="16" quotePrefix="1" applyFont="1" applyFill="1" applyAlignment="1">
      <alignment horizontal="center"/>
    </xf>
    <xf numFmtId="0" fontId="14" fillId="2" borderId="0" xfId="16" applyFont="1" applyFill="1" applyAlignment="1">
      <alignment horizontal="left"/>
    </xf>
    <xf numFmtId="0" fontId="13" fillId="2" borderId="0" xfId="16" applyFont="1" applyFill="1" applyAlignment="1">
      <alignment horizontal="left"/>
    </xf>
    <xf numFmtId="0" fontId="13" fillId="2" borderId="0" xfId="16" quotePrefix="1" applyFont="1" applyFill="1" applyAlignment="1">
      <alignment horizontal="left"/>
    </xf>
    <xf numFmtId="0" fontId="14" fillId="2" borderId="0" xfId="7" applyFont="1" applyFill="1" applyAlignment="1">
      <alignment horizontal="left"/>
    </xf>
    <xf numFmtId="165" fontId="14" fillId="2" borderId="0" xfId="7" applyNumberFormat="1" applyFont="1" applyFill="1" applyAlignment="1">
      <alignment horizontal="center"/>
    </xf>
    <xf numFmtId="0" fontId="13" fillId="2" borderId="0" xfId="7" applyFont="1" applyFill="1" applyAlignment="1">
      <alignment horizontal="left"/>
    </xf>
    <xf numFmtId="165" fontId="13" fillId="2" borderId="0" xfId="7" applyNumberFormat="1" applyFont="1" applyFill="1"/>
    <xf numFmtId="1" fontId="13" fillId="2" borderId="0" xfId="0" applyNumberFormat="1" applyFont="1" applyFill="1" applyAlignment="1">
      <alignment horizontal="right"/>
    </xf>
    <xf numFmtId="0" fontId="14" fillId="2" borderId="0" xfId="7" applyFont="1" applyFill="1"/>
    <xf numFmtId="0" fontId="18" fillId="2" borderId="0" xfId="0" applyFont="1" applyFill="1"/>
    <xf numFmtId="165" fontId="18" fillId="2" borderId="0" xfId="0" applyNumberFormat="1" applyFont="1" applyFill="1"/>
    <xf numFmtId="167" fontId="18" fillId="2" borderId="0" xfId="0" applyNumberFormat="1" applyFont="1" applyFill="1" applyAlignment="1">
      <alignment horizontal="left"/>
    </xf>
    <xf numFmtId="167" fontId="18" fillId="2" borderId="0" xfId="0" applyNumberFormat="1" applyFont="1" applyFill="1" applyAlignment="1">
      <alignment horizontal="left" vertical="top" wrapText="1" indent="1"/>
    </xf>
    <xf numFmtId="167" fontId="19" fillId="2" borderId="0" xfId="0" applyNumberFormat="1" applyFont="1" applyFill="1" applyAlignment="1">
      <alignment horizontal="left" vertical="top" wrapText="1" indent="2"/>
    </xf>
    <xf numFmtId="167" fontId="19" fillId="2" borderId="0" xfId="0" applyNumberFormat="1" applyFont="1" applyFill="1" applyAlignment="1">
      <alignment horizontal="left" vertical="top" wrapText="1" indent="3"/>
    </xf>
    <xf numFmtId="167" fontId="19" fillId="2" borderId="0" xfId="0" applyNumberFormat="1" applyFont="1" applyFill="1" applyAlignment="1">
      <alignment horizontal="left" vertical="top" wrapText="1" indent="8"/>
    </xf>
    <xf numFmtId="167" fontId="18" fillId="2" borderId="0" xfId="0" applyNumberFormat="1" applyFont="1" applyFill="1" applyAlignment="1">
      <alignment horizontal="left" vertical="top" wrapText="1"/>
    </xf>
    <xf numFmtId="167" fontId="19" fillId="2" borderId="0" xfId="0" applyNumberFormat="1" applyFont="1" applyFill="1" applyAlignment="1">
      <alignment horizontal="left" vertical="top" wrapText="1" indent="5"/>
    </xf>
    <xf numFmtId="167" fontId="19" fillId="2" borderId="0" xfId="0" applyNumberFormat="1" applyFont="1" applyFill="1" applyAlignment="1">
      <alignment horizontal="left" vertical="top" wrapText="1" indent="4"/>
    </xf>
    <xf numFmtId="167" fontId="19" fillId="2" borderId="0" xfId="0" applyNumberFormat="1" applyFont="1" applyFill="1" applyAlignment="1">
      <alignment horizontal="left" vertical="top" wrapText="1"/>
    </xf>
    <xf numFmtId="190" fontId="19" fillId="2" borderId="0" xfId="0" applyNumberFormat="1" applyFont="1" applyFill="1" applyAlignment="1">
      <alignment horizontal="left" vertical="top" wrapText="1" indent="3"/>
    </xf>
    <xf numFmtId="167" fontId="18" fillId="2" borderId="0" xfId="0" applyNumberFormat="1" applyFont="1" applyFill="1" applyAlignment="1">
      <alignment horizontal="left" vertical="top" wrapText="1" indent="2"/>
    </xf>
    <xf numFmtId="167" fontId="19" fillId="2" borderId="0" xfId="0" applyNumberFormat="1" applyFont="1" applyFill="1" applyAlignment="1">
      <alignment horizontal="left" vertical="top" wrapText="1" indent="10"/>
    </xf>
    <xf numFmtId="167" fontId="18" fillId="2" borderId="0" xfId="0" applyNumberFormat="1" applyFont="1" applyFill="1" applyAlignment="1">
      <alignment horizontal="left" vertical="top" wrapText="1" indent="3"/>
    </xf>
    <xf numFmtId="187" fontId="13" fillId="2" borderId="0" xfId="0" applyNumberFormat="1" applyFont="1" applyFill="1"/>
    <xf numFmtId="187" fontId="19" fillId="2" borderId="0" xfId="0" applyNumberFormat="1" applyFont="1" applyFill="1"/>
    <xf numFmtId="2" fontId="19" fillId="2" borderId="0" xfId="0" applyNumberFormat="1" applyFont="1" applyFill="1"/>
    <xf numFmtId="0" fontId="13" fillId="2" borderId="0" xfId="0" applyFont="1" applyFill="1" applyAlignment="1">
      <alignment horizontal="center"/>
    </xf>
    <xf numFmtId="187" fontId="13" fillId="2" borderId="0" xfId="0" applyNumberFormat="1" applyFont="1" applyFill="1" applyAlignment="1">
      <alignment horizontal="right"/>
    </xf>
    <xf numFmtId="0" fontId="13" fillId="2" borderId="0" xfId="19" applyFont="1" applyFill="1"/>
    <xf numFmtId="0" fontId="13" fillId="2" borderId="0" xfId="3" applyFont="1" applyFill="1" applyAlignment="1">
      <alignment horizontal="left"/>
    </xf>
    <xf numFmtId="187" fontId="13" fillId="2" borderId="0" xfId="3" applyNumberFormat="1" applyFont="1" applyFill="1" applyAlignment="1">
      <alignment horizontal="right"/>
    </xf>
    <xf numFmtId="2" fontId="13" fillId="2" borderId="0" xfId="3" applyNumberFormat="1" applyFont="1" applyFill="1" applyAlignment="1">
      <alignment horizontal="right"/>
    </xf>
    <xf numFmtId="0" fontId="18" fillId="2" borderId="0" xfId="0" applyFont="1" applyFill="1" applyAlignment="1">
      <alignment horizontal="left"/>
    </xf>
    <xf numFmtId="187" fontId="19" fillId="2" borderId="0" xfId="3" applyNumberFormat="1" applyFont="1" applyFill="1" applyAlignment="1">
      <alignment horizontal="right"/>
    </xf>
    <xf numFmtId="2" fontId="19" fillId="2" borderId="0" xfId="3" applyNumberFormat="1" applyFont="1" applyFill="1" applyAlignment="1">
      <alignment horizontal="right"/>
    </xf>
    <xf numFmtId="165" fontId="13" fillId="2" borderId="0" xfId="3" applyNumberFormat="1" applyFont="1" applyFill="1"/>
    <xf numFmtId="165" fontId="13" fillId="2" borderId="0" xfId="3" applyNumberFormat="1" applyFont="1" applyFill="1" applyAlignment="1">
      <alignment horizontal="right"/>
    </xf>
    <xf numFmtId="165" fontId="29" fillId="2" borderId="0" xfId="0" applyNumberFormat="1" applyFont="1" applyFill="1" applyAlignment="1">
      <alignment horizontal="right"/>
    </xf>
    <xf numFmtId="165" fontId="33" fillId="2" borderId="0" xfId="0" applyNumberFormat="1" applyFont="1" applyFill="1" applyAlignment="1">
      <alignment horizontal="right"/>
    </xf>
    <xf numFmtId="0" fontId="19" fillId="2" borderId="0" xfId="0" quotePrefix="1" applyFont="1" applyFill="1" applyAlignment="1">
      <alignment horizontal="center"/>
    </xf>
    <xf numFmtId="0" fontId="19" fillId="2" borderId="0" xfId="0" applyFont="1" applyFill="1" applyAlignment="1">
      <alignment horizontal="left"/>
    </xf>
    <xf numFmtId="171" fontId="28" fillId="2" borderId="0" xfId="0" applyNumberFormat="1" applyFont="1" applyFill="1" applyAlignment="1">
      <alignment horizontal="center"/>
    </xf>
    <xf numFmtId="171" fontId="14" fillId="2" borderId="0" xfId="0" applyNumberFormat="1" applyFont="1" applyFill="1" applyAlignment="1">
      <alignment horizontal="left"/>
    </xf>
    <xf numFmtId="0" fontId="18" fillId="2" borderId="0" xfId="0" quotePrefix="1" applyFont="1" applyFill="1"/>
    <xf numFmtId="168" fontId="107" fillId="2" borderId="0" xfId="0" applyNumberFormat="1" applyFont="1" applyFill="1" applyAlignment="1">
      <alignment horizontal="right"/>
    </xf>
    <xf numFmtId="168" fontId="108" fillId="2" borderId="0" xfId="0" applyNumberFormat="1" applyFont="1" applyFill="1" applyAlignment="1">
      <alignment horizontal="right"/>
    </xf>
    <xf numFmtId="168" fontId="105" fillId="2" borderId="0" xfId="0" applyNumberFormat="1" applyFont="1" applyFill="1" applyAlignment="1">
      <alignment horizontal="right"/>
    </xf>
    <xf numFmtId="168" fontId="106" fillId="2" borderId="0" xfId="0" applyNumberFormat="1" applyFont="1" applyFill="1" applyAlignment="1">
      <alignment horizontal="right"/>
    </xf>
    <xf numFmtId="168" fontId="13" fillId="2" borderId="0" xfId="0" applyNumberFormat="1" applyFont="1" applyFill="1" applyAlignment="1">
      <alignment horizontal="center"/>
    </xf>
    <xf numFmtId="168" fontId="14" fillId="2" borderId="0" xfId="0" applyNumberFormat="1" applyFont="1" applyFill="1" applyAlignment="1">
      <alignment horizontal="center"/>
    </xf>
    <xf numFmtId="171" fontId="13" fillId="2" borderId="0" xfId="0" applyNumberFormat="1" applyFont="1" applyFill="1" applyAlignment="1">
      <alignment horizontal="center"/>
    </xf>
    <xf numFmtId="171" fontId="14" fillId="2" borderId="0" xfId="0" applyNumberFormat="1" applyFont="1" applyFill="1" applyAlignment="1">
      <alignment horizontal="center"/>
    </xf>
    <xf numFmtId="0" fontId="40" fillId="2" borderId="0" xfId="0" applyFont="1" applyFill="1"/>
    <xf numFmtId="171" fontId="40" fillId="2" borderId="0" xfId="0" applyNumberFormat="1" applyFont="1" applyFill="1" applyAlignment="1">
      <alignment horizontal="center"/>
    </xf>
    <xf numFmtId="192" fontId="9" fillId="2" borderId="0" xfId="0" quotePrefix="1" applyNumberFormat="1" applyFont="1" applyFill="1" applyAlignment="1">
      <alignment horizontal="right"/>
    </xf>
    <xf numFmtId="192" fontId="6" fillId="2" borderId="0" xfId="0" quotePrefix="1" applyNumberFormat="1" applyFont="1" applyFill="1" applyAlignment="1">
      <alignment horizontal="right"/>
    </xf>
    <xf numFmtId="168" fontId="29" fillId="2" borderId="0" xfId="0" quotePrefix="1" applyNumberFormat="1" applyFont="1" applyFill="1" applyAlignment="1">
      <alignment horizontal="right"/>
    </xf>
    <xf numFmtId="165" fontId="14" fillId="2" borderId="0" xfId="0" quotePrefix="1" applyNumberFormat="1" applyFont="1" applyFill="1" applyAlignment="1">
      <alignment horizontal="right"/>
    </xf>
    <xf numFmtId="49" fontId="14" fillId="2" borderId="0" xfId="0" applyNumberFormat="1" applyFont="1" applyFill="1" applyAlignment="1">
      <alignment horizontal="center" wrapText="1"/>
    </xf>
    <xf numFmtId="49" fontId="14" fillId="2" borderId="0" xfId="0" applyNumberFormat="1" applyFont="1" applyFill="1" applyAlignment="1">
      <alignment horizontal="right" wrapText="1"/>
    </xf>
    <xf numFmtId="168" fontId="14" fillId="2" borderId="0" xfId="0" quotePrefix="1" applyNumberFormat="1" applyFont="1" applyFill="1" applyAlignment="1">
      <alignment horizontal="left"/>
    </xf>
    <xf numFmtId="192" fontId="13" fillId="2" borderId="0" xfId="0" applyNumberFormat="1" applyFont="1" applyFill="1" applyAlignment="1">
      <alignment horizontal="right"/>
    </xf>
    <xf numFmtId="192" fontId="13" fillId="2" borderId="0" xfId="0" quotePrefix="1" applyNumberFormat="1" applyFont="1" applyFill="1"/>
    <xf numFmtId="49" fontId="13" fillId="2" borderId="0" xfId="0" quotePrefix="1" applyNumberFormat="1" applyFont="1" applyFill="1" applyAlignment="1">
      <alignment horizontal="right"/>
    </xf>
    <xf numFmtId="49" fontId="14" fillId="2" borderId="0" xfId="0" quotePrefix="1" applyNumberFormat="1" applyFont="1" applyFill="1" applyAlignment="1">
      <alignment horizontal="right"/>
    </xf>
    <xf numFmtId="0" fontId="13" fillId="2" borderId="0" xfId="0" quotePrefix="1" applyFont="1" applyFill="1" applyAlignment="1">
      <alignment horizontal="right"/>
    </xf>
    <xf numFmtId="168" fontId="13" fillId="2" borderId="0" xfId="0" applyNumberFormat="1" applyFont="1" applyFill="1" applyAlignment="1">
      <alignment horizontal="left" indent="3"/>
    </xf>
    <xf numFmtId="168" fontId="14" fillId="2" borderId="0" xfId="0" applyNumberFormat="1" applyFont="1" applyFill="1" applyAlignment="1">
      <alignment horizontal="left" indent="1"/>
    </xf>
    <xf numFmtId="168" fontId="13" fillId="2" borderId="0" xfId="0" applyNumberFormat="1" applyFont="1" applyFill="1" applyAlignment="1">
      <alignment horizontal="left" indent="1"/>
    </xf>
    <xf numFmtId="168" fontId="14" fillId="2" borderId="0" xfId="0" applyNumberFormat="1" applyFont="1" applyFill="1" applyProtection="1">
      <protection locked="0"/>
    </xf>
    <xf numFmtId="168" fontId="13" fillId="2" borderId="0" xfId="0" applyNumberFormat="1" applyFont="1" applyFill="1" applyProtection="1">
      <protection locked="0"/>
    </xf>
    <xf numFmtId="49" fontId="13" fillId="2" borderId="0" xfId="0" applyNumberFormat="1" applyFont="1" applyFill="1" applyProtection="1">
      <protection locked="0"/>
    </xf>
    <xf numFmtId="167" fontId="14" fillId="2" borderId="0" xfId="0" quotePrefix="1" applyNumberFormat="1" applyFont="1" applyFill="1" applyAlignment="1">
      <alignment horizontal="center"/>
    </xf>
    <xf numFmtId="175" fontId="14" fillId="2" borderId="0" xfId="0" applyNumberFormat="1" applyFont="1" applyFill="1" applyAlignment="1">
      <alignment horizontal="right"/>
    </xf>
    <xf numFmtId="165" fontId="13" fillId="2" borderId="0" xfId="0" quotePrefix="1" applyNumberFormat="1" applyFont="1" applyFill="1" applyAlignment="1">
      <alignment horizontal="right"/>
    </xf>
    <xf numFmtId="167" fontId="13" fillId="2" borderId="0" xfId="0" applyNumberFormat="1" applyFont="1" applyFill="1" applyAlignment="1">
      <alignment horizontal="left" indent="1"/>
    </xf>
    <xf numFmtId="167" fontId="15" fillId="2" borderId="0" xfId="0" applyNumberFormat="1" applyFont="1" applyFill="1" applyAlignment="1">
      <alignment horizontal="left" indent="1"/>
    </xf>
    <xf numFmtId="173" fontId="14" fillId="2" borderId="13" xfId="0" applyNumberFormat="1" applyFont="1" applyFill="1" applyBorder="1" applyAlignment="1">
      <alignment horizontal="right"/>
    </xf>
    <xf numFmtId="173" fontId="14" fillId="2" borderId="14" xfId="0" applyNumberFormat="1" applyFont="1" applyFill="1" applyBorder="1" applyAlignment="1">
      <alignment horizontal="right"/>
    </xf>
    <xf numFmtId="17" fontId="14" fillId="2" borderId="12" xfId="6" applyNumberFormat="1" applyFont="1" applyFill="1" applyBorder="1" applyAlignment="1">
      <alignment horizontal="right"/>
    </xf>
    <xf numFmtId="17" fontId="14" fillId="2" borderId="14" xfId="6" applyNumberFormat="1" applyFont="1" applyFill="1" applyBorder="1" applyAlignment="1">
      <alignment horizontal="right"/>
    </xf>
    <xf numFmtId="168" fontId="14" fillId="2" borderId="13" xfId="0" applyNumberFormat="1" applyFont="1" applyFill="1" applyBorder="1"/>
    <xf numFmtId="171" fontId="14" fillId="2" borderId="13" xfId="0" applyNumberFormat="1" applyFont="1" applyFill="1" applyBorder="1"/>
    <xf numFmtId="0" fontId="13" fillId="2" borderId="12" xfId="0" applyFont="1" applyFill="1" applyBorder="1" applyAlignment="1">
      <alignment horizontal="left" indent="2"/>
    </xf>
    <xf numFmtId="171" fontId="13" fillId="2" borderId="12" xfId="0" applyNumberFormat="1" applyFont="1" applyFill="1" applyBorder="1"/>
    <xf numFmtId="0" fontId="14" fillId="2" borderId="12" xfId="6" applyFont="1" applyFill="1" applyBorder="1" applyAlignment="1">
      <alignment horizontal="left"/>
    </xf>
    <xf numFmtId="0" fontId="17" fillId="2" borderId="12" xfId="0" applyFont="1" applyFill="1" applyBorder="1"/>
    <xf numFmtId="0" fontId="17" fillId="2" borderId="13" xfId="0" applyFont="1" applyFill="1" applyBorder="1"/>
    <xf numFmtId="0" fontId="17" fillId="2" borderId="14" xfId="0" applyFont="1" applyFill="1" applyBorder="1"/>
    <xf numFmtId="166" fontId="14" fillId="2" borderId="12" xfId="6" applyNumberFormat="1" applyFont="1" applyFill="1" applyBorder="1" applyAlignment="1">
      <alignment horizontal="right"/>
    </xf>
    <xf numFmtId="0" fontId="13" fillId="2" borderId="12" xfId="0" applyFont="1" applyFill="1" applyBorder="1" applyAlignment="1">
      <alignment horizontal="left" indent="1"/>
    </xf>
    <xf numFmtId="169" fontId="13" fillId="2" borderId="12" xfId="0" applyNumberFormat="1" applyFont="1" applyFill="1" applyBorder="1"/>
    <xf numFmtId="171" fontId="14" fillId="2" borderId="12" xfId="6" applyNumberFormat="1" applyFont="1" applyFill="1" applyBorder="1" applyAlignment="1">
      <alignment horizontal="right"/>
    </xf>
    <xf numFmtId="169" fontId="14" fillId="2" borderId="12" xfId="6" applyNumberFormat="1" applyFont="1" applyFill="1" applyBorder="1" applyAlignment="1">
      <alignment horizontal="right"/>
    </xf>
    <xf numFmtId="168" fontId="14" fillId="2" borderId="12" xfId="0" applyNumberFormat="1" applyFont="1" applyFill="1" applyBorder="1"/>
    <xf numFmtId="171" fontId="14" fillId="2" borderId="12" xfId="0" applyNumberFormat="1" applyFont="1" applyFill="1" applyBorder="1"/>
    <xf numFmtId="49" fontId="13" fillId="2" borderId="13" xfId="0" applyNumberFormat="1" applyFont="1" applyFill="1" applyBorder="1" applyAlignment="1">
      <alignment horizontal="left"/>
    </xf>
    <xf numFmtId="165" fontId="13" fillId="2" borderId="13" xfId="0" applyNumberFormat="1" applyFont="1" applyFill="1" applyBorder="1"/>
    <xf numFmtId="168" fontId="13" fillId="2" borderId="13" xfId="0" applyNumberFormat="1" applyFont="1" applyFill="1" applyBorder="1"/>
    <xf numFmtId="165" fontId="14" fillId="5" borderId="13" xfId="0" applyNumberFormat="1" applyFont="1" applyFill="1" applyBorder="1" applyAlignment="1">
      <alignment horizontal="center"/>
    </xf>
    <xf numFmtId="165" fontId="14" fillId="5" borderId="12" xfId="0" applyNumberFormat="1" applyFont="1" applyFill="1" applyBorder="1" applyAlignment="1">
      <alignment horizontal="center"/>
    </xf>
    <xf numFmtId="165" fontId="13" fillId="2" borderId="13" xfId="0" quotePrefix="1" applyNumberFormat="1" applyFont="1" applyFill="1" applyBorder="1"/>
    <xf numFmtId="0" fontId="14" fillId="5" borderId="14" xfId="0" applyFont="1" applyFill="1" applyBorder="1" applyAlignment="1">
      <alignment horizontal="right"/>
    </xf>
    <xf numFmtId="164" fontId="14" fillId="5" borderId="12" xfId="0" applyNumberFormat="1" applyFont="1" applyFill="1" applyBorder="1" applyAlignment="1">
      <alignment horizontal="right"/>
    </xf>
    <xf numFmtId="3" fontId="13" fillId="2" borderId="12" xfId="0" applyNumberFormat="1" applyFont="1" applyFill="1" applyBorder="1"/>
    <xf numFmtId="171" fontId="14" fillId="5" borderId="13" xfId="0" applyNumberFormat="1" applyFont="1" applyFill="1" applyBorder="1" applyAlignment="1">
      <alignment horizontal="right"/>
    </xf>
    <xf numFmtId="171" fontId="14" fillId="5" borderId="12" xfId="0" applyNumberFormat="1" applyFont="1" applyFill="1" applyBorder="1" applyAlignment="1">
      <alignment horizontal="left"/>
    </xf>
    <xf numFmtId="171" fontId="14" fillId="5" borderId="12" xfId="0" applyNumberFormat="1" applyFont="1" applyFill="1" applyBorder="1" applyAlignment="1">
      <alignment horizontal="right"/>
    </xf>
    <xf numFmtId="0" fontId="13" fillId="2" borderId="13" xfId="0" applyFont="1" applyFill="1" applyBorder="1" applyAlignment="1">
      <alignment horizontal="left"/>
    </xf>
    <xf numFmtId="3" fontId="13" fillId="2" borderId="13" xfId="0" applyNumberFormat="1" applyFont="1" applyFill="1" applyBorder="1"/>
    <xf numFmtId="3" fontId="102" fillId="2" borderId="12" xfId="0" applyNumberFormat="1" applyFont="1" applyFill="1" applyBorder="1"/>
    <xf numFmtId="3" fontId="14" fillId="5" borderId="13" xfId="0" applyNumberFormat="1" applyFont="1" applyFill="1" applyBorder="1"/>
    <xf numFmtId="3" fontId="15" fillId="2" borderId="12" xfId="0" applyNumberFormat="1" applyFont="1" applyFill="1" applyBorder="1"/>
    <xf numFmtId="3" fontId="14" fillId="5" borderId="12" xfId="0" applyNumberFormat="1" applyFont="1" applyFill="1" applyBorder="1"/>
    <xf numFmtId="3" fontId="14" fillId="5" borderId="13" xfId="0" applyNumberFormat="1" applyFont="1" applyFill="1" applyBorder="1" applyAlignment="1">
      <alignment horizontal="right"/>
    </xf>
    <xf numFmtId="3" fontId="14" fillId="2" borderId="12" xfId="0" applyNumberFormat="1" applyFont="1" applyFill="1" applyBorder="1" applyAlignment="1">
      <alignment horizontal="right"/>
    </xf>
    <xf numFmtId="3" fontId="14" fillId="5" borderId="12" xfId="0" applyNumberFormat="1" applyFont="1" applyFill="1" applyBorder="1" applyAlignment="1">
      <alignment horizontal="right"/>
    </xf>
    <xf numFmtId="3" fontId="14" fillId="5" borderId="14" xfId="0" applyNumberFormat="1" applyFont="1" applyFill="1" applyBorder="1" applyAlignment="1">
      <alignment horizontal="right"/>
    </xf>
    <xf numFmtId="2" fontId="16" fillId="2" borderId="12" xfId="0" applyNumberFormat="1" applyFont="1" applyFill="1" applyBorder="1"/>
    <xf numFmtId="171" fontId="16" fillId="2" borderId="12" xfId="0" applyNumberFormat="1" applyFont="1" applyFill="1" applyBorder="1"/>
    <xf numFmtId="171" fontId="15" fillId="2" borderId="12" xfId="0" applyNumberFormat="1" applyFont="1" applyFill="1" applyBorder="1"/>
    <xf numFmtId="171" fontId="13" fillId="2" borderId="12" xfId="0" applyNumberFormat="1" applyFont="1" applyFill="1" applyBorder="1" applyAlignment="1">
      <alignment horizontal="left"/>
    </xf>
    <xf numFmtId="3" fontId="14" fillId="5" borderId="14" xfId="0" applyNumberFormat="1" applyFont="1" applyFill="1" applyBorder="1" applyAlignment="1">
      <alignment horizontal="left"/>
    </xf>
    <xf numFmtId="3" fontId="14" fillId="5" borderId="14" xfId="0" applyNumberFormat="1" applyFont="1" applyFill="1" applyBorder="1"/>
    <xf numFmtId="3" fontId="14" fillId="2" borderId="12" xfId="0" applyNumberFormat="1" applyFont="1" applyFill="1" applyBorder="1"/>
    <xf numFmtId="3" fontId="13" fillId="2" borderId="13" xfId="0" applyNumberFormat="1" applyFont="1" applyFill="1" applyBorder="1" applyAlignment="1">
      <alignment horizontal="left"/>
    </xf>
    <xf numFmtId="3" fontId="14" fillId="2" borderId="13" xfId="0" applyNumberFormat="1" applyFont="1" applyFill="1" applyBorder="1"/>
    <xf numFmtId="3" fontId="14" fillId="2" borderId="14" xfId="0" applyNumberFormat="1" applyFont="1" applyFill="1" applyBorder="1"/>
    <xf numFmtId="3" fontId="14" fillId="2" borderId="14" xfId="0" applyNumberFormat="1" applyFont="1" applyFill="1" applyBorder="1" applyAlignment="1">
      <alignment horizontal="center"/>
    </xf>
    <xf numFmtId="3" fontId="14" fillId="2" borderId="13" xfId="0" applyNumberFormat="1" applyFont="1" applyFill="1" applyBorder="1" applyAlignment="1">
      <alignment horizontal="right"/>
    </xf>
    <xf numFmtId="171" fontId="13" fillId="2" borderId="13" xfId="0" applyNumberFormat="1" applyFont="1" applyFill="1" applyBorder="1"/>
    <xf numFmtId="3" fontId="14" fillId="5" borderId="12" xfId="0" quotePrefix="1" applyNumberFormat="1" applyFont="1" applyFill="1" applyBorder="1" applyAlignment="1">
      <alignment horizontal="right"/>
    </xf>
    <xf numFmtId="3" fontId="17" fillId="2" borderId="12" xfId="0" applyNumberFormat="1" applyFont="1" applyFill="1" applyBorder="1"/>
    <xf numFmtId="4" fontId="13" fillId="2" borderId="12" xfId="0" applyNumberFormat="1" applyFont="1" applyFill="1" applyBorder="1"/>
    <xf numFmtId="0" fontId="13" fillId="5" borderId="13" xfId="0" applyFont="1" applyFill="1" applyBorder="1"/>
    <xf numFmtId="169" fontId="14" fillId="2" borderId="12" xfId="0" applyNumberFormat="1" applyFont="1" applyFill="1" applyBorder="1"/>
    <xf numFmtId="168" fontId="14" fillId="2" borderId="14" xfId="0" applyNumberFormat="1" applyFont="1" applyFill="1" applyBorder="1"/>
    <xf numFmtId="169" fontId="13" fillId="2" borderId="14" xfId="0" applyNumberFormat="1" applyFont="1" applyFill="1" applyBorder="1"/>
    <xf numFmtId="169" fontId="13" fillId="2" borderId="13" xfId="0" applyNumberFormat="1" applyFont="1" applyFill="1" applyBorder="1"/>
    <xf numFmtId="2" fontId="14" fillId="2" borderId="14" xfId="0" applyNumberFormat="1" applyFont="1" applyFill="1" applyBorder="1"/>
    <xf numFmtId="165" fontId="14" fillId="2" borderId="14" xfId="0" applyNumberFormat="1" applyFont="1" applyFill="1" applyBorder="1"/>
    <xf numFmtId="176" fontId="14" fillId="2" borderId="14" xfId="0" applyNumberFormat="1" applyFont="1" applyFill="1" applyBorder="1"/>
    <xf numFmtId="171" fontId="14" fillId="2" borderId="14" xfId="0" applyNumberFormat="1" applyFont="1" applyFill="1" applyBorder="1"/>
    <xf numFmtId="4" fontId="14" fillId="2" borderId="12" xfId="0" applyNumberFormat="1" applyFont="1" applyFill="1" applyBorder="1"/>
    <xf numFmtId="0" fontId="14" fillId="2" borderId="14" xfId="0" applyFont="1" applyFill="1" applyBorder="1" applyAlignment="1">
      <alignment horizontal="right" vertical="center"/>
    </xf>
    <xf numFmtId="169" fontId="14" fillId="2" borderId="12" xfId="0" applyNumberFormat="1" applyFont="1" applyFill="1" applyBorder="1" applyAlignment="1">
      <alignment horizontal="right"/>
    </xf>
    <xf numFmtId="0" fontId="14" fillId="2" borderId="12" xfId="0" applyFont="1" applyFill="1" applyBorder="1" applyAlignment="1">
      <alignment horizontal="left"/>
    </xf>
    <xf numFmtId="0" fontId="18" fillId="2" borderId="13" xfId="0" applyFont="1" applyFill="1" applyBorder="1" applyAlignment="1">
      <alignment horizontal="right"/>
    </xf>
    <xf numFmtId="0" fontId="18" fillId="2" borderId="12" xfId="0" applyFont="1" applyFill="1" applyBorder="1" applyAlignment="1">
      <alignment horizontal="right"/>
    </xf>
    <xf numFmtId="165" fontId="19" fillId="2" borderId="12" xfId="0" applyNumberFormat="1" applyFont="1" applyFill="1" applyBorder="1"/>
    <xf numFmtId="0" fontId="14" fillId="5" borderId="13" xfId="0" applyFont="1" applyFill="1" applyBorder="1" applyAlignment="1">
      <alignment horizontal="center"/>
    </xf>
    <xf numFmtId="0" fontId="14" fillId="5" borderId="12" xfId="0" applyFont="1" applyFill="1" applyBorder="1" applyAlignment="1">
      <alignment horizontal="center"/>
    </xf>
    <xf numFmtId="165" fontId="13" fillId="2" borderId="12" xfId="0" applyNumberFormat="1" applyFont="1" applyFill="1" applyBorder="1" applyAlignment="1">
      <alignment horizontal="left"/>
    </xf>
    <xf numFmtId="165" fontId="14" fillId="2" borderId="13" xfId="0" applyNumberFormat="1" applyFont="1" applyFill="1" applyBorder="1" applyAlignment="1">
      <alignment horizontal="left" vertical="center"/>
    </xf>
    <xf numFmtId="165" fontId="14" fillId="2" borderId="12" xfId="0" applyNumberFormat="1" applyFont="1" applyFill="1" applyBorder="1" applyAlignment="1">
      <alignment horizontal="left" vertical="center"/>
    </xf>
    <xf numFmtId="0" fontId="7" fillId="2" borderId="12" xfId="0" applyFont="1" applyFill="1" applyBorder="1"/>
    <xf numFmtId="0" fontId="14" fillId="2" borderId="13" xfId="0" quotePrefix="1" applyFont="1" applyFill="1" applyBorder="1" applyAlignment="1">
      <alignment horizontal="left"/>
    </xf>
    <xf numFmtId="168" fontId="13" fillId="2" borderId="13" xfId="0" applyNumberFormat="1" applyFont="1" applyFill="1" applyBorder="1" applyAlignment="1">
      <alignment horizontal="right"/>
    </xf>
    <xf numFmtId="169" fontId="13" fillId="2" borderId="13" xfId="0" applyNumberFormat="1" applyFont="1" applyFill="1" applyBorder="1" applyAlignment="1">
      <alignment horizontal="right"/>
    </xf>
    <xf numFmtId="171" fontId="13" fillId="2" borderId="12" xfId="0" applyNumberFormat="1" applyFont="1" applyFill="1" applyBorder="1" applyAlignment="1">
      <alignment horizontal="right"/>
    </xf>
    <xf numFmtId="0" fontId="0" fillId="2" borderId="12" xfId="0" applyFill="1" applyBorder="1" applyAlignment="1">
      <alignment horizontal="right"/>
    </xf>
    <xf numFmtId="0" fontId="14" fillId="5" borderId="14" xfId="0" applyFont="1" applyFill="1" applyBorder="1" applyAlignment="1">
      <alignment horizontal="center"/>
    </xf>
    <xf numFmtId="2" fontId="14" fillId="2" borderId="12" xfId="0" applyNumberFormat="1" applyFont="1" applyFill="1" applyBorder="1" applyAlignment="1">
      <alignment horizontal="right"/>
    </xf>
    <xf numFmtId="0" fontId="14" fillId="2" borderId="13" xfId="0" applyFont="1" applyFill="1" applyBorder="1" applyAlignment="1">
      <alignment horizontal="center"/>
    </xf>
    <xf numFmtId="0" fontId="14" fillId="2" borderId="12" xfId="0" quotePrefix="1" applyFont="1" applyFill="1" applyBorder="1" applyAlignment="1">
      <alignment horizontal="right"/>
    </xf>
    <xf numFmtId="17" fontId="13" fillId="2" borderId="12" xfId="1" applyNumberFormat="1" applyFont="1" applyFill="1" applyBorder="1" applyAlignment="1">
      <alignment horizontal="justify" vertical="center"/>
    </xf>
    <xf numFmtId="0" fontId="14" fillId="2" borderId="13" xfId="3" applyFont="1" applyFill="1" applyBorder="1"/>
    <xf numFmtId="0" fontId="14" fillId="2" borderId="14" xfId="3" applyFont="1" applyFill="1" applyBorder="1"/>
    <xf numFmtId="0" fontId="14" fillId="2" borderId="12" xfId="3" applyFont="1" applyFill="1" applyBorder="1"/>
    <xf numFmtId="0" fontId="14" fillId="2" borderId="12" xfId="3" applyFont="1" applyFill="1" applyBorder="1" applyAlignment="1">
      <alignment horizontal="right"/>
    </xf>
    <xf numFmtId="0" fontId="13" fillId="2" borderId="13" xfId="3" applyFont="1" applyFill="1" applyBorder="1"/>
    <xf numFmtId="165" fontId="103" fillId="2" borderId="14" xfId="0" applyNumberFormat="1" applyFont="1" applyFill="1" applyBorder="1"/>
    <xf numFmtId="171" fontId="14" fillId="2" borderId="12" xfId="0" applyNumberFormat="1" applyFont="1" applyFill="1" applyBorder="1" applyAlignment="1">
      <alignment horizontal="right"/>
    </xf>
    <xf numFmtId="165" fontId="14" fillId="29" borderId="13" xfId="0" applyNumberFormat="1" applyFont="1" applyFill="1" applyBorder="1"/>
    <xf numFmtId="165" fontId="14" fillId="29" borderId="14" xfId="0" applyNumberFormat="1" applyFont="1" applyFill="1" applyBorder="1"/>
    <xf numFmtId="165" fontId="13" fillId="29" borderId="14" xfId="0" applyNumberFormat="1" applyFont="1" applyFill="1" applyBorder="1"/>
    <xf numFmtId="165" fontId="13" fillId="2" borderId="14" xfId="0" applyNumberFormat="1" applyFont="1" applyFill="1" applyBorder="1"/>
    <xf numFmtId="0" fontId="0" fillId="2" borderId="13" xfId="0" applyFill="1" applyBorder="1"/>
    <xf numFmtId="2" fontId="13" fillId="2" borderId="13" xfId="0" applyNumberFormat="1" applyFont="1" applyFill="1" applyBorder="1"/>
    <xf numFmtId="2" fontId="13" fillId="2" borderId="12" xfId="0" applyNumberFormat="1" applyFont="1" applyFill="1" applyBorder="1"/>
    <xf numFmtId="49" fontId="13" fillId="2" borderId="12" xfId="0" quotePrefix="1" applyNumberFormat="1" applyFont="1" applyFill="1" applyBorder="1"/>
    <xf numFmtId="4" fontId="14" fillId="2" borderId="12" xfId="0" applyNumberFormat="1" applyFont="1" applyFill="1" applyBorder="1" applyAlignment="1">
      <alignment horizontal="right"/>
    </xf>
    <xf numFmtId="171" fontId="14" fillId="5" borderId="12" xfId="0" applyNumberFormat="1" applyFont="1" applyFill="1" applyBorder="1" applyAlignment="1">
      <alignment horizontal="center"/>
    </xf>
    <xf numFmtId="2" fontId="14" fillId="2" borderId="12" xfId="0" applyNumberFormat="1" applyFont="1" applyFill="1" applyBorder="1"/>
    <xf numFmtId="172" fontId="14" fillId="2" borderId="12" xfId="0" applyNumberFormat="1" applyFont="1" applyFill="1" applyBorder="1"/>
    <xf numFmtId="0" fontId="13" fillId="2" borderId="12" xfId="0" quotePrefix="1" applyFont="1" applyFill="1" applyBorder="1"/>
    <xf numFmtId="49" fontId="13" fillId="2" borderId="12" xfId="0" applyNumberFormat="1" applyFont="1" applyFill="1" applyBorder="1" applyAlignment="1">
      <alignment horizontal="left"/>
    </xf>
    <xf numFmtId="17" fontId="13" fillId="2" borderId="12" xfId="8" quotePrefix="1" applyNumberFormat="1" applyFont="1" applyFill="1" applyBorder="1" applyAlignment="1">
      <alignment horizontal="right"/>
    </xf>
    <xf numFmtId="0" fontId="13" fillId="2" borderId="12" xfId="8" applyFont="1" applyFill="1" applyBorder="1" applyAlignment="1">
      <alignment horizontal="right"/>
    </xf>
    <xf numFmtId="2" fontId="13" fillId="2" borderId="12" xfId="8" applyNumberFormat="1" applyFont="1" applyFill="1" applyBorder="1" applyAlignment="1">
      <alignment horizontal="right"/>
    </xf>
    <xf numFmtId="178" fontId="13" fillId="2" borderId="12" xfId="8" applyNumberFormat="1" applyFont="1" applyFill="1" applyBorder="1" applyAlignment="1">
      <alignment horizontal="right"/>
    </xf>
    <xf numFmtId="172" fontId="13" fillId="2" borderId="12" xfId="8" applyNumberFormat="1" applyFont="1" applyFill="1" applyBorder="1" applyAlignment="1">
      <alignment horizontal="right"/>
    </xf>
    <xf numFmtId="187" fontId="13" fillId="2" borderId="12" xfId="8" applyNumberFormat="1" applyFont="1" applyFill="1" applyBorder="1" applyAlignment="1">
      <alignment horizontal="right"/>
    </xf>
    <xf numFmtId="178" fontId="13" fillId="2" borderId="12" xfId="0" applyNumberFormat="1" applyFont="1" applyFill="1" applyBorder="1"/>
    <xf numFmtId="0" fontId="19" fillId="2" borderId="12" xfId="0" applyFont="1" applyFill="1" applyBorder="1" applyAlignment="1">
      <alignment horizontal="right"/>
    </xf>
    <xf numFmtId="1" fontId="14" fillId="2" borderId="12" xfId="0" applyNumberFormat="1" applyFont="1" applyFill="1" applyBorder="1" applyAlignment="1">
      <alignment horizontal="left"/>
    </xf>
    <xf numFmtId="165" fontId="0" fillId="2" borderId="12" xfId="0" applyNumberFormat="1" applyFill="1" applyBorder="1"/>
    <xf numFmtId="165" fontId="7" fillId="2" borderId="14" xfId="0" applyNumberFormat="1" applyFont="1" applyFill="1" applyBorder="1"/>
    <xf numFmtId="165" fontId="7" fillId="2" borderId="12" xfId="0" applyNumberFormat="1" applyFont="1" applyFill="1" applyBorder="1"/>
    <xf numFmtId="0" fontId="14" fillId="29" borderId="13" xfId="0" applyFont="1" applyFill="1" applyBorder="1"/>
    <xf numFmtId="171" fontId="14" fillId="29" borderId="13" xfId="0" applyNumberFormat="1" applyFont="1" applyFill="1" applyBorder="1" applyAlignment="1">
      <alignment horizontal="right"/>
    </xf>
    <xf numFmtId="171" fontId="14" fillId="29" borderId="14" xfId="0" applyNumberFormat="1" applyFont="1" applyFill="1" applyBorder="1" applyAlignment="1">
      <alignment horizontal="right"/>
    </xf>
    <xf numFmtId="171" fontId="14" fillId="5" borderId="14" xfId="0" applyNumberFormat="1" applyFont="1" applyFill="1" applyBorder="1" applyAlignment="1">
      <alignment horizontal="right"/>
    </xf>
    <xf numFmtId="168" fontId="29" fillId="2" borderId="13" xfId="0" applyNumberFormat="1" applyFont="1" applyFill="1" applyBorder="1"/>
    <xf numFmtId="0" fontId="2" fillId="2" borderId="12" xfId="0" applyFont="1" applyFill="1" applyBorder="1"/>
    <xf numFmtId="168" fontId="29" fillId="2" borderId="12" xfId="0" applyNumberFormat="1" applyFont="1" applyFill="1" applyBorder="1"/>
    <xf numFmtId="0" fontId="19" fillId="2" borderId="12" xfId="0" applyFont="1" applyFill="1" applyBorder="1"/>
    <xf numFmtId="195" fontId="0" fillId="2" borderId="12" xfId="0" applyNumberFormat="1" applyFill="1" applyBorder="1"/>
    <xf numFmtId="0" fontId="19" fillId="2" borderId="13" xfId="0" applyFont="1" applyFill="1" applyBorder="1"/>
    <xf numFmtId="168" fontId="18" fillId="2" borderId="13" xfId="0" applyNumberFormat="1" applyFont="1" applyFill="1" applyBorder="1"/>
    <xf numFmtId="168" fontId="19" fillId="2" borderId="13" xfId="0" applyNumberFormat="1" applyFont="1" applyFill="1" applyBorder="1"/>
    <xf numFmtId="171" fontId="18" fillId="2" borderId="13" xfId="0" applyNumberFormat="1" applyFont="1" applyFill="1" applyBorder="1"/>
    <xf numFmtId="171" fontId="29" fillId="2" borderId="0" xfId="0" applyNumberFormat="1" applyFont="1" applyFill="1"/>
    <xf numFmtId="168" fontId="111" fillId="2" borderId="0" xfId="0" applyNumberFormat="1" applyFont="1" applyFill="1"/>
    <xf numFmtId="168" fontId="18" fillId="2" borderId="12" xfId="0" applyNumberFormat="1" applyFont="1" applyFill="1" applyBorder="1"/>
    <xf numFmtId="168" fontId="19" fillId="2" borderId="12" xfId="0" applyNumberFormat="1" applyFont="1" applyFill="1" applyBorder="1"/>
    <xf numFmtId="196" fontId="0" fillId="2" borderId="12" xfId="0" applyNumberFormat="1" applyFill="1" applyBorder="1"/>
    <xf numFmtId="171" fontId="29" fillId="2" borderId="12" xfId="0" applyNumberFormat="1" applyFont="1" applyFill="1" applyBorder="1"/>
    <xf numFmtId="171" fontId="18" fillId="2" borderId="12" xfId="0" applyNumberFormat="1" applyFont="1" applyFill="1" applyBorder="1"/>
    <xf numFmtId="3" fontId="13" fillId="2" borderId="0" xfId="10" applyNumberFormat="1" applyFont="1" applyFill="1" applyAlignment="1"/>
    <xf numFmtId="171" fontId="14" fillId="2" borderId="14" xfId="10" applyFont="1" applyFill="1" applyBorder="1" applyAlignment="1"/>
    <xf numFmtId="167" fontId="14" fillId="2" borderId="14" xfId="11" quotePrefix="1" applyNumberFormat="1" applyFont="1" applyFill="1" applyBorder="1" applyAlignment="1">
      <alignment horizontal="right"/>
    </xf>
    <xf numFmtId="2" fontId="13" fillId="2" borderId="12" xfId="0" applyNumberFormat="1" applyFont="1" applyFill="1" applyBorder="1" applyAlignment="1">
      <alignment horizontal="left" vertical="top" wrapText="1" indent="5"/>
    </xf>
    <xf numFmtId="167" fontId="19" fillId="2" borderId="12" xfId="0" applyNumberFormat="1" applyFont="1" applyFill="1" applyBorder="1" applyAlignment="1">
      <alignment horizontal="right"/>
    </xf>
    <xf numFmtId="171" fontId="13" fillId="2" borderId="14" xfId="13" applyFont="1" applyFill="1" applyBorder="1"/>
    <xf numFmtId="171" fontId="14" fillId="2" borderId="14" xfId="9" applyFont="1" applyFill="1" applyBorder="1" applyAlignment="1"/>
    <xf numFmtId="167" fontId="14" fillId="2" borderId="14" xfId="14" applyNumberFormat="1" applyFont="1" applyFill="1" applyBorder="1">
      <alignment horizontal="right"/>
    </xf>
    <xf numFmtId="1" fontId="18" fillId="2" borderId="13" xfId="0" applyNumberFormat="1" applyFont="1" applyFill="1" applyBorder="1"/>
    <xf numFmtId="167" fontId="18" fillId="2" borderId="14" xfId="15" quotePrefix="1" applyNumberFormat="1" applyFont="1" applyFill="1" applyBorder="1" applyAlignment="1">
      <alignment horizontal="center"/>
    </xf>
    <xf numFmtId="1" fontId="18" fillId="2" borderId="13" xfId="15" quotePrefix="1" applyNumberFormat="1" applyFont="1" applyFill="1" applyBorder="1" applyAlignment="1">
      <alignment horizontal="center"/>
    </xf>
    <xf numFmtId="1" fontId="18" fillId="2" borderId="12" xfId="0" applyNumberFormat="1" applyFont="1" applyFill="1" applyBorder="1" applyAlignment="1">
      <alignment horizontal="right"/>
    </xf>
    <xf numFmtId="1" fontId="18" fillId="2" borderId="12" xfId="15" applyNumberFormat="1" applyFont="1" applyFill="1" applyBorder="1" applyAlignment="1">
      <alignment horizontal="right"/>
    </xf>
    <xf numFmtId="1" fontId="113" fillId="2" borderId="0" xfId="0" applyNumberFormat="1" applyFont="1" applyFill="1"/>
    <xf numFmtId="1" fontId="19" fillId="2" borderId="12" xfId="0" applyNumberFormat="1" applyFont="1" applyFill="1" applyBorder="1" applyAlignment="1">
      <alignment horizontal="left"/>
    </xf>
    <xf numFmtId="167" fontId="19" fillId="2" borderId="12" xfId="15" applyNumberFormat="1" applyFont="1" applyFill="1" applyBorder="1" applyAlignment="1">
      <alignment horizontal="right"/>
    </xf>
    <xf numFmtId="165" fontId="14" fillId="2" borderId="12" xfId="0" applyNumberFormat="1" applyFont="1" applyFill="1" applyBorder="1" applyAlignment="1">
      <alignment horizontal="left"/>
    </xf>
    <xf numFmtId="0" fontId="13" fillId="2" borderId="12" xfId="0" quotePrefix="1" applyFont="1" applyFill="1" applyBorder="1" applyAlignment="1">
      <alignment horizontal="left"/>
    </xf>
    <xf numFmtId="0" fontId="13" fillId="2" borderId="12" xfId="16" applyFont="1" applyFill="1" applyBorder="1" applyAlignment="1">
      <alignment horizontal="center"/>
    </xf>
    <xf numFmtId="168" fontId="13" fillId="2" borderId="12" xfId="16" applyNumberFormat="1" applyFont="1" applyFill="1" applyBorder="1" applyAlignment="1">
      <alignment horizontal="right"/>
    </xf>
    <xf numFmtId="0" fontId="13" fillId="2" borderId="12" xfId="7" applyFont="1" applyFill="1" applyBorder="1" applyAlignment="1">
      <alignment horizontal="center"/>
    </xf>
    <xf numFmtId="0" fontId="14" fillId="2" borderId="13" xfId="7" applyFont="1" applyFill="1" applyBorder="1" applyAlignment="1">
      <alignment horizontal="left"/>
    </xf>
    <xf numFmtId="0" fontId="14" fillId="2" borderId="13" xfId="7" applyFont="1" applyFill="1" applyBorder="1" applyAlignment="1">
      <alignment horizontal="center"/>
    </xf>
    <xf numFmtId="165" fontId="14" fillId="2" borderId="13" xfId="7" applyNumberFormat="1" applyFont="1" applyFill="1" applyBorder="1" applyAlignment="1">
      <alignment horizontal="center"/>
    </xf>
    <xf numFmtId="0" fontId="14" fillId="2" borderId="12" xfId="7" applyFont="1" applyFill="1" applyBorder="1" applyAlignment="1">
      <alignment horizontal="left"/>
    </xf>
    <xf numFmtId="0" fontId="14" fillId="2" borderId="12" xfId="7" applyFont="1" applyFill="1" applyBorder="1" applyAlignment="1">
      <alignment horizontal="center"/>
    </xf>
    <xf numFmtId="168" fontId="9" fillId="2" borderId="0" xfId="7" applyNumberFormat="1" applyFont="1" applyFill="1" applyAlignment="1">
      <alignment horizontal="center"/>
    </xf>
    <xf numFmtId="0" fontId="104" fillId="2" borderId="0" xfId="7" applyFont="1" applyFill="1" applyAlignment="1">
      <alignment horizontal="left"/>
    </xf>
    <xf numFmtId="168" fontId="21" fillId="2" borderId="0" xfId="7" applyNumberFormat="1" applyFont="1" applyFill="1" applyAlignment="1">
      <alignment horizontal="center"/>
    </xf>
    <xf numFmtId="0" fontId="13" fillId="2" borderId="13" xfId="7" applyFont="1" applyFill="1" applyBorder="1" applyAlignment="1">
      <alignment horizontal="left"/>
    </xf>
    <xf numFmtId="0" fontId="13" fillId="2" borderId="13" xfId="7" applyFont="1" applyFill="1" applyBorder="1" applyAlignment="1">
      <alignment horizontal="center"/>
    </xf>
    <xf numFmtId="167" fontId="14" fillId="2" borderId="13" xfId="0" applyNumberFormat="1" applyFont="1" applyFill="1" applyBorder="1" applyAlignment="1">
      <alignment horizontal="right"/>
    </xf>
    <xf numFmtId="0" fontId="18" fillId="2" borderId="14" xfId="0" applyFont="1" applyFill="1" applyBorder="1"/>
    <xf numFmtId="165" fontId="18" fillId="2" borderId="14" xfId="0" quotePrefix="1" applyNumberFormat="1" applyFont="1" applyFill="1" applyBorder="1" applyAlignment="1">
      <alignment horizontal="right"/>
    </xf>
    <xf numFmtId="3" fontId="18" fillId="2" borderId="0" xfId="0" applyNumberFormat="1" applyFont="1" applyFill="1" applyAlignment="1">
      <alignment horizontal="right"/>
    </xf>
    <xf numFmtId="3" fontId="19" fillId="2" borderId="0" xfId="0" applyNumberFormat="1" applyFont="1" applyFill="1" applyAlignment="1">
      <alignment horizontal="right"/>
    </xf>
    <xf numFmtId="167" fontId="18" fillId="2" borderId="12" xfId="0" applyNumberFormat="1" applyFont="1" applyFill="1" applyBorder="1" applyAlignment="1">
      <alignment horizontal="left" vertical="top" wrapText="1"/>
    </xf>
    <xf numFmtId="3" fontId="18" fillId="2" borderId="12" xfId="0" applyNumberFormat="1" applyFont="1" applyFill="1" applyBorder="1" applyAlignment="1">
      <alignment horizontal="right"/>
    </xf>
    <xf numFmtId="187" fontId="13" fillId="2" borderId="12" xfId="0" applyNumberFormat="1" applyFont="1" applyFill="1" applyBorder="1"/>
    <xf numFmtId="0" fontId="18" fillId="2" borderId="12" xfId="0" applyFont="1" applyFill="1" applyBorder="1" applyAlignment="1">
      <alignment horizontal="left"/>
    </xf>
    <xf numFmtId="187" fontId="19" fillId="2" borderId="12" xfId="3" applyNumberFormat="1" applyFont="1" applyFill="1" applyBorder="1" applyAlignment="1">
      <alignment horizontal="right"/>
    </xf>
    <xf numFmtId="2" fontId="19" fillId="2" borderId="12" xfId="3" applyNumberFormat="1" applyFont="1" applyFill="1" applyBorder="1" applyAlignment="1">
      <alignment horizontal="right"/>
    </xf>
    <xf numFmtId="0" fontId="13" fillId="2" borderId="13" xfId="0" applyFont="1" applyFill="1" applyBorder="1" applyAlignment="1">
      <alignment horizontal="center"/>
    </xf>
    <xf numFmtId="0" fontId="13" fillId="2" borderId="13" xfId="0" applyFont="1" applyFill="1" applyBorder="1" applyAlignment="1">
      <alignment horizontal="right"/>
    </xf>
    <xf numFmtId="0" fontId="14" fillId="2" borderId="13" xfId="3" applyFont="1" applyFill="1" applyBorder="1" applyAlignment="1">
      <alignment horizontal="right"/>
    </xf>
    <xf numFmtId="165" fontId="13" fillId="2" borderId="12" xfId="3" applyNumberFormat="1" applyFont="1" applyFill="1" applyBorder="1" applyAlignment="1">
      <alignment horizontal="right"/>
    </xf>
    <xf numFmtId="171" fontId="14" fillId="5" borderId="13" xfId="0" applyNumberFormat="1" applyFont="1" applyFill="1" applyBorder="1"/>
    <xf numFmtId="171" fontId="14" fillId="5" borderId="12" xfId="0" applyNumberFormat="1" applyFont="1" applyFill="1" applyBorder="1"/>
    <xf numFmtId="171" fontId="27" fillId="2" borderId="0" xfId="1" applyNumberFormat="1" applyFont="1" applyFill="1" applyBorder="1" applyAlignment="1">
      <alignment horizontal="right"/>
    </xf>
    <xf numFmtId="171" fontId="28" fillId="2" borderId="0" xfId="1" applyNumberFormat="1" applyFont="1" applyFill="1" applyBorder="1" applyAlignment="1">
      <alignment horizontal="right"/>
    </xf>
    <xf numFmtId="197" fontId="19" fillId="2" borderId="0" xfId="1" applyNumberFormat="1" applyFont="1" applyFill="1" applyAlignment="1">
      <alignment horizontal="right"/>
    </xf>
    <xf numFmtId="197" fontId="105" fillId="2" borderId="0" xfId="1" applyNumberFormat="1" applyFont="1" applyFill="1" applyAlignment="1">
      <alignment horizontal="right"/>
    </xf>
    <xf numFmtId="197" fontId="106" fillId="2" borderId="0" xfId="1" applyNumberFormat="1" applyFont="1" applyFill="1" applyAlignment="1">
      <alignment horizontal="right"/>
    </xf>
    <xf numFmtId="197" fontId="18" fillId="2" borderId="0" xfId="1" applyNumberFormat="1" applyFont="1" applyFill="1" applyAlignment="1">
      <alignment horizontal="right"/>
    </xf>
    <xf numFmtId="197" fontId="107" fillId="2" borderId="0" xfId="1" applyNumberFormat="1" applyFont="1" applyFill="1" applyAlignment="1">
      <alignment horizontal="right"/>
    </xf>
    <xf numFmtId="197" fontId="108" fillId="2" borderId="0" xfId="1" applyNumberFormat="1" applyFont="1" applyFill="1" applyAlignment="1">
      <alignment horizontal="right"/>
    </xf>
    <xf numFmtId="0" fontId="105" fillId="2" borderId="0" xfId="0" applyFont="1" applyFill="1"/>
    <xf numFmtId="0" fontId="106" fillId="2" borderId="0" xfId="0" applyFont="1" applyFill="1"/>
    <xf numFmtId="171" fontId="13" fillId="2" borderId="13" xfId="0" applyNumberFormat="1" applyFont="1" applyFill="1" applyBorder="1" applyAlignment="1">
      <alignment horizontal="left"/>
    </xf>
    <xf numFmtId="168" fontId="13" fillId="2" borderId="0" xfId="1" applyNumberFormat="1" applyFont="1" applyFill="1" applyAlignment="1">
      <alignment horizontal="right"/>
    </xf>
    <xf numFmtId="168" fontId="19" fillId="2" borderId="0" xfId="17" applyNumberFormat="1" applyFont="1" applyFill="1" applyAlignment="1">
      <alignment horizontal="right"/>
    </xf>
    <xf numFmtId="168" fontId="105" fillId="2" borderId="0" xfId="17" applyNumberFormat="1" applyFont="1" applyFill="1" applyAlignment="1">
      <alignment horizontal="right"/>
    </xf>
    <xf numFmtId="168" fontId="106" fillId="2" borderId="0" xfId="17" applyNumberFormat="1" applyFont="1" applyFill="1" applyAlignment="1">
      <alignment horizontal="right"/>
    </xf>
    <xf numFmtId="168" fontId="13" fillId="2" borderId="0" xfId="17" applyNumberFormat="1" applyFont="1" applyFill="1" applyAlignment="1">
      <alignment horizontal="right"/>
    </xf>
    <xf numFmtId="168" fontId="14" fillId="2" borderId="0" xfId="17" applyNumberFormat="1" applyFont="1" applyFill="1" applyAlignment="1">
      <alignment horizontal="right"/>
    </xf>
    <xf numFmtId="171" fontId="13" fillId="2" borderId="13" xfId="0" applyNumberFormat="1" applyFont="1" applyFill="1" applyBorder="1" applyAlignment="1">
      <alignment horizontal="right"/>
    </xf>
    <xf numFmtId="171" fontId="14" fillId="2" borderId="13" xfId="0" applyNumberFormat="1" applyFont="1" applyFill="1" applyBorder="1" applyAlignment="1">
      <alignment horizontal="right"/>
    </xf>
    <xf numFmtId="171" fontId="19" fillId="2" borderId="0" xfId="18" applyNumberFormat="1" applyFont="1" applyFill="1" applyAlignment="1">
      <alignment horizontal="right"/>
    </xf>
    <xf numFmtId="0" fontId="13" fillId="2" borderId="12" xfId="0" applyFont="1" applyFill="1" applyBorder="1" applyAlignment="1">
      <alignment horizontal="center"/>
    </xf>
    <xf numFmtId="0" fontId="14" fillId="2" borderId="13" xfId="0" applyFont="1" applyFill="1" applyBorder="1" applyAlignment="1">
      <alignment horizontal="left"/>
    </xf>
    <xf numFmtId="165" fontId="14" fillId="2" borderId="13" xfId="0" applyNumberFormat="1" applyFont="1" applyFill="1" applyBorder="1" applyAlignment="1">
      <alignment horizontal="center"/>
    </xf>
    <xf numFmtId="0" fontId="13" fillId="2" borderId="13" xfId="0" quotePrefix="1" applyFont="1" applyFill="1" applyBorder="1" applyAlignment="1">
      <alignment horizontal="left"/>
    </xf>
    <xf numFmtId="171" fontId="13" fillId="2" borderId="13" xfId="9" applyFont="1" applyFill="1" applyBorder="1" applyAlignment="1"/>
    <xf numFmtId="171" fontId="13" fillId="2" borderId="12" xfId="0" applyNumberFormat="1" applyFont="1" applyFill="1" applyBorder="1" applyAlignment="1">
      <alignment horizontal="center"/>
    </xf>
    <xf numFmtId="171" fontId="14" fillId="2" borderId="12" xfId="0" applyNumberFormat="1" applyFont="1" applyFill="1" applyBorder="1" applyAlignment="1">
      <alignment horizontal="center"/>
    </xf>
    <xf numFmtId="0" fontId="40" fillId="2" borderId="12" xfId="0" applyFont="1" applyFill="1" applyBorder="1" applyAlignment="1">
      <alignment horizontal="right"/>
    </xf>
    <xf numFmtId="0" fontId="39" fillId="2" borderId="12" xfId="0" applyFont="1" applyFill="1" applyBorder="1" applyAlignment="1">
      <alignment horizontal="right"/>
    </xf>
    <xf numFmtId="171" fontId="40" fillId="2" borderId="12" xfId="0" applyNumberFormat="1" applyFont="1" applyFill="1" applyBorder="1" applyAlignment="1">
      <alignment horizontal="right"/>
    </xf>
    <xf numFmtId="171" fontId="40" fillId="2" borderId="12" xfId="0" applyNumberFormat="1" applyFont="1" applyFill="1" applyBorder="1" applyAlignment="1">
      <alignment horizontal="center"/>
    </xf>
    <xf numFmtId="192" fontId="14" fillId="2" borderId="12" xfId="0" quotePrefix="1" applyNumberFormat="1" applyFont="1" applyFill="1" applyBorder="1" applyAlignment="1">
      <alignment horizontal="right"/>
    </xf>
    <xf numFmtId="168" fontId="13" fillId="2" borderId="12" xfId="0" quotePrefix="1" applyNumberFormat="1" applyFont="1" applyFill="1" applyBorder="1" applyAlignment="1">
      <alignment horizontal="right"/>
    </xf>
    <xf numFmtId="192" fontId="13" fillId="2" borderId="12" xfId="0" quotePrefix="1" applyNumberFormat="1" applyFont="1" applyFill="1" applyBorder="1" applyAlignment="1">
      <alignment horizontal="right"/>
    </xf>
    <xf numFmtId="168" fontId="14" fillId="2" borderId="12" xfId="0" quotePrefix="1" applyNumberFormat="1" applyFont="1" applyFill="1" applyBorder="1" applyAlignment="1">
      <alignment horizontal="right"/>
    </xf>
    <xf numFmtId="168" fontId="14" fillId="2" borderId="14" xfId="0" applyNumberFormat="1" applyFont="1" applyFill="1" applyBorder="1" applyAlignment="1">
      <alignment horizontal="center"/>
    </xf>
    <xf numFmtId="168" fontId="14" fillId="2" borderId="13" xfId="0" applyNumberFormat="1" applyFont="1" applyFill="1" applyBorder="1" applyAlignment="1">
      <alignment horizontal="center"/>
    </xf>
    <xf numFmtId="49" fontId="14" fillId="2" borderId="13" xfId="0" applyNumberFormat="1" applyFont="1" applyFill="1" applyBorder="1" applyAlignment="1">
      <alignment horizontal="center" wrapText="1"/>
    </xf>
    <xf numFmtId="49" fontId="14" fillId="2" borderId="13" xfId="0" applyNumberFormat="1" applyFont="1" applyFill="1" applyBorder="1" applyAlignment="1">
      <alignment horizontal="right" wrapText="1"/>
    </xf>
    <xf numFmtId="49" fontId="14" fillId="2" borderId="12" xfId="0" applyNumberFormat="1" applyFont="1" applyFill="1" applyBorder="1" applyAlignment="1">
      <alignment horizontal="center" wrapText="1"/>
    </xf>
    <xf numFmtId="49" fontId="14" fillId="2" borderId="12" xfId="0" applyNumberFormat="1" applyFont="1" applyFill="1" applyBorder="1" applyAlignment="1">
      <alignment horizontal="right" wrapText="1"/>
    </xf>
    <xf numFmtId="49" fontId="14" fillId="2" borderId="14" xfId="0" applyNumberFormat="1" applyFont="1" applyFill="1" applyBorder="1" applyAlignment="1">
      <alignment horizontal="right" wrapText="1"/>
    </xf>
    <xf numFmtId="168" fontId="14" fillId="2" borderId="12" xfId="0" applyNumberFormat="1" applyFont="1" applyFill="1" applyBorder="1" applyAlignment="1">
      <alignment horizontal="left"/>
    </xf>
    <xf numFmtId="49" fontId="14" fillId="2" borderId="12" xfId="0" applyNumberFormat="1" applyFont="1" applyFill="1" applyBorder="1"/>
    <xf numFmtId="49" fontId="14" fillId="2" borderId="12" xfId="0" applyNumberFormat="1" applyFont="1" applyFill="1" applyBorder="1" applyAlignment="1">
      <alignment horizontal="right"/>
    </xf>
    <xf numFmtId="49" fontId="14" fillId="2" borderId="14" xfId="0" applyNumberFormat="1" applyFont="1" applyFill="1" applyBorder="1" applyAlignment="1">
      <alignment horizontal="right"/>
    </xf>
    <xf numFmtId="168" fontId="13" fillId="2" borderId="12" xfId="0" applyNumberFormat="1" applyFont="1" applyFill="1" applyBorder="1" applyAlignment="1">
      <alignment horizontal="left" indent="3"/>
    </xf>
    <xf numFmtId="168" fontId="14" fillId="2" borderId="12" xfId="0" applyNumberFormat="1" applyFont="1" applyFill="1" applyBorder="1" applyProtection="1">
      <protection locked="0"/>
    </xf>
    <xf numFmtId="1" fontId="14" fillId="2" borderId="12" xfId="0" applyNumberFormat="1" applyFont="1" applyFill="1" applyBorder="1"/>
    <xf numFmtId="1" fontId="14" fillId="2" borderId="14" xfId="0" quotePrefix="1" applyNumberFormat="1" applyFont="1" applyFill="1" applyBorder="1" applyAlignment="1">
      <alignment horizontal="right"/>
    </xf>
    <xf numFmtId="49" fontId="13" fillId="2" borderId="13" xfId="0" applyNumberFormat="1" applyFont="1" applyFill="1" applyBorder="1" applyProtection="1">
      <protection locked="0"/>
    </xf>
    <xf numFmtId="167" fontId="14" fillId="2" borderId="12" xfId="0" applyNumberFormat="1" applyFont="1" applyFill="1" applyBorder="1" applyAlignment="1">
      <alignment horizontal="left"/>
    </xf>
    <xf numFmtId="167" fontId="14" fillId="2" borderId="14" xfId="0" quotePrefix="1" applyNumberFormat="1" applyFont="1" applyFill="1" applyBorder="1" applyAlignment="1">
      <alignment horizontal="center"/>
    </xf>
    <xf numFmtId="167" fontId="14" fillId="2" borderId="14" xfId="0" quotePrefix="1" applyNumberFormat="1" applyFont="1" applyFill="1" applyBorder="1" applyAlignment="1">
      <alignment horizontal="right"/>
    </xf>
    <xf numFmtId="167" fontId="14" fillId="2" borderId="12" xfId="0" applyNumberFormat="1" applyFont="1" applyFill="1" applyBorder="1"/>
    <xf numFmtId="167" fontId="14" fillId="2" borderId="12" xfId="0" quotePrefix="1" applyNumberFormat="1" applyFont="1" applyFill="1" applyBorder="1" applyAlignment="1">
      <alignment horizontal="right"/>
    </xf>
    <xf numFmtId="167" fontId="14" fillId="2" borderId="12" xfId="0" applyNumberFormat="1" applyFont="1" applyFill="1" applyBorder="1" applyAlignment="1">
      <alignment horizontal="right"/>
    </xf>
    <xf numFmtId="167" fontId="14" fillId="2" borderId="14" xfId="0" applyNumberFormat="1" applyFont="1" applyFill="1" applyBorder="1" applyAlignment="1">
      <alignment horizontal="right"/>
    </xf>
    <xf numFmtId="167" fontId="33" fillId="2" borderId="0" xfId="0" applyNumberFormat="1" applyFont="1" applyFill="1"/>
    <xf numFmtId="168" fontId="33" fillId="2" borderId="0" xfId="0" applyNumberFormat="1" applyFont="1" applyFill="1" applyAlignment="1">
      <alignment horizontal="right"/>
    </xf>
    <xf numFmtId="167" fontId="14" fillId="2" borderId="12" xfId="0" applyNumberFormat="1" applyFont="1" applyFill="1" applyBorder="1" applyAlignment="1">
      <alignment wrapText="1"/>
    </xf>
    <xf numFmtId="0" fontId="93" fillId="2" borderId="0" xfId="21" applyFont="1" applyFill="1" applyAlignment="1">
      <alignment horizontal="justify"/>
    </xf>
    <xf numFmtId="171" fontId="47" fillId="2" borderId="0" xfId="21" applyNumberFormat="1" applyFont="1" applyFill="1"/>
    <xf numFmtId="0" fontId="14" fillId="2" borderId="14" xfId="0" applyFont="1" applyFill="1" applyBorder="1" applyAlignment="1">
      <alignment horizontal="center"/>
    </xf>
    <xf numFmtId="165" fontId="14" fillId="2" borderId="13" xfId="0" applyNumberFormat="1" applyFont="1" applyFill="1" applyBorder="1"/>
    <xf numFmtId="165" fontId="14" fillId="2" borderId="12" xfId="0" applyNumberFormat="1" applyFont="1" applyFill="1" applyBorder="1"/>
    <xf numFmtId="0" fontId="14" fillId="2" borderId="14" xfId="0" quotePrefix="1" applyFont="1" applyFill="1" applyBorder="1" applyAlignment="1">
      <alignment horizontal="center"/>
    </xf>
    <xf numFmtId="0" fontId="14" fillId="2" borderId="12" xfId="0" applyFont="1" applyFill="1" applyBorder="1" applyAlignment="1">
      <alignment horizontal="center"/>
    </xf>
    <xf numFmtId="0" fontId="14" fillId="2" borderId="14" xfId="0" applyFont="1" applyFill="1" applyBorder="1" applyAlignment="1">
      <alignment horizontal="center" vertical="center"/>
    </xf>
    <xf numFmtId="171" fontId="14" fillId="5" borderId="14" xfId="0" applyNumberFormat="1" applyFont="1" applyFill="1" applyBorder="1" applyAlignment="1">
      <alignment horizontal="center"/>
    </xf>
    <xf numFmtId="0" fontId="14" fillId="5" borderId="12" xfId="0" applyFont="1" applyFill="1" applyBorder="1" applyAlignment="1">
      <alignment horizontal="center"/>
    </xf>
    <xf numFmtId="49" fontId="14" fillId="5" borderId="0" xfId="0" applyNumberFormat="1" applyFont="1" applyFill="1" applyAlignment="1">
      <alignment horizontal="center"/>
    </xf>
    <xf numFmtId="49" fontId="14" fillId="5" borderId="12" xfId="0" applyNumberFormat="1" applyFont="1" applyFill="1" applyBorder="1" applyAlignment="1">
      <alignment horizontal="center"/>
    </xf>
    <xf numFmtId="0" fontId="14" fillId="5" borderId="0" xfId="0" applyFont="1" applyFill="1" applyAlignment="1">
      <alignment horizontal="center"/>
    </xf>
    <xf numFmtId="167" fontId="18" fillId="2" borderId="14" xfId="15" quotePrefix="1" applyNumberFormat="1" applyFont="1" applyFill="1" applyBorder="1" applyAlignment="1">
      <alignment horizontal="center"/>
    </xf>
    <xf numFmtId="0" fontId="13" fillId="2" borderId="0" xfId="16" quotePrefix="1" applyFont="1" applyFill="1" applyAlignment="1">
      <alignment horizontal="left"/>
    </xf>
    <xf numFmtId="0" fontId="14" fillId="2" borderId="13" xfId="0" applyFont="1" applyFill="1" applyBorder="1" applyAlignment="1">
      <alignment horizontal="center"/>
    </xf>
    <xf numFmtId="0" fontId="14" fillId="2" borderId="14" xfId="7" applyFont="1" applyFill="1" applyBorder="1" applyAlignment="1">
      <alignment horizontal="center"/>
    </xf>
    <xf numFmtId="165" fontId="14" fillId="2" borderId="14" xfId="16" applyNumberFormat="1" applyFont="1" applyFill="1" applyBorder="1" applyAlignment="1">
      <alignment horizontal="center" wrapText="1"/>
    </xf>
    <xf numFmtId="165" fontId="14" fillId="2" borderId="14" xfId="7" applyNumberFormat="1" applyFont="1" applyFill="1" applyBorder="1" applyAlignment="1">
      <alignment horizontal="center" wrapText="1"/>
    </xf>
    <xf numFmtId="165" fontId="14" fillId="2" borderId="14" xfId="7" applyNumberFormat="1" applyFont="1" applyFill="1" applyBorder="1" applyAlignment="1">
      <alignment horizontal="center"/>
    </xf>
    <xf numFmtId="0" fontId="13" fillId="2" borderId="13" xfId="0" applyFont="1" applyFill="1" applyBorder="1" applyAlignment="1">
      <alignment horizontal="left"/>
    </xf>
    <xf numFmtId="0" fontId="13" fillId="2" borderId="0" xfId="0" applyFont="1" applyFill="1" applyAlignment="1">
      <alignment horizontal="left"/>
    </xf>
    <xf numFmtId="0" fontId="14" fillId="2" borderId="12" xfId="0" applyFont="1" applyFill="1" applyBorder="1" applyAlignment="1">
      <alignment horizontal="left"/>
    </xf>
    <xf numFmtId="0" fontId="35" fillId="2" borderId="0" xfId="0" applyFont="1" applyFill="1" applyAlignment="1">
      <alignment horizontal="left"/>
    </xf>
    <xf numFmtId="165" fontId="14" fillId="2" borderId="14" xfId="0" applyNumberFormat="1" applyFont="1" applyFill="1" applyBorder="1" applyAlignment="1">
      <alignment horizontal="center" wrapText="1"/>
    </xf>
    <xf numFmtId="0" fontId="14" fillId="2" borderId="14" xfId="0" applyFont="1" applyFill="1" applyBorder="1" applyAlignment="1">
      <alignment horizontal="center" wrapText="1"/>
    </xf>
    <xf numFmtId="171" fontId="40" fillId="2" borderId="14" xfId="0" applyNumberFormat="1" applyFont="1" applyFill="1" applyBorder="1" applyAlignment="1">
      <alignment horizontal="center"/>
    </xf>
    <xf numFmtId="168" fontId="14" fillId="2" borderId="14" xfId="0" applyNumberFormat="1" applyFont="1" applyFill="1" applyBorder="1" applyAlignment="1">
      <alignment horizontal="center"/>
    </xf>
    <xf numFmtId="49" fontId="14" fillId="2" borderId="14" xfId="0" applyNumberFormat="1" applyFont="1" applyFill="1" applyBorder="1" applyAlignment="1">
      <alignment horizontal="center" wrapText="1"/>
    </xf>
    <xf numFmtId="167" fontId="14" fillId="2" borderId="14" xfId="0" quotePrefix="1" applyNumberFormat="1" applyFont="1" applyFill="1" applyBorder="1" applyAlignment="1">
      <alignment horizontal="center"/>
    </xf>
  </cellXfs>
  <cellStyles count="144">
    <cellStyle name="20% - Accent1 2" xfId="22" xr:uid="{857C700E-6D51-401F-9803-9B3237E508EF}"/>
    <cellStyle name="20% - Accent2 2" xfId="23" xr:uid="{FE2EAB75-B9E0-4F00-B7E0-F71FF52E985E}"/>
    <cellStyle name="20% - Accent3 2" xfId="24" xr:uid="{5960A451-051B-4D1C-89A8-85ED5879F76F}"/>
    <cellStyle name="20% - Accent4 2" xfId="25" xr:uid="{7AA6D120-D89C-436C-B48F-548834B2B9B1}"/>
    <cellStyle name="20% - Accent5 2" xfId="26" xr:uid="{6A0AE2E5-CF7A-4257-AD6F-4AE9E1199863}"/>
    <cellStyle name="20% - Accent6 2" xfId="27" xr:uid="{E56EFEED-DD44-4D62-99FF-163246BD990C}"/>
    <cellStyle name="40% - Accent1 2" xfId="28" xr:uid="{795E0727-25AA-4ACD-A9C9-C4B024B0515A}"/>
    <cellStyle name="40% - Accent2 2" xfId="29" xr:uid="{A480E47B-FAF6-43D1-BFA3-C248C2573496}"/>
    <cellStyle name="40% - Accent3 2" xfId="30" xr:uid="{37B732DA-26B9-4E8A-817F-CF27E0081CE1}"/>
    <cellStyle name="40% - Accent4 2" xfId="31" xr:uid="{8674B1A4-0EED-484C-B952-976A831AC42F}"/>
    <cellStyle name="40% - Accent5 2" xfId="32" xr:uid="{350BE986-E009-4002-9232-5EB4F2159827}"/>
    <cellStyle name="40% - Accent6 2" xfId="33" xr:uid="{6646B37E-F947-463B-A99C-F7515C1F5B62}"/>
    <cellStyle name="60% - Accent1 2" xfId="34" xr:uid="{5F09A3DD-5FC0-4E33-9019-A2447B0A436C}"/>
    <cellStyle name="60% - Accent2 2" xfId="35" xr:uid="{6BCB9F99-F265-4CAD-86B1-3AE9DEA6F212}"/>
    <cellStyle name="60% - Accent3 2" xfId="36" xr:uid="{C7ABA9C2-EB14-4D81-A198-F57BB726C8DD}"/>
    <cellStyle name="60% - Accent4 2" xfId="37" xr:uid="{8264D423-657B-48DE-891F-6F1C963BD778}"/>
    <cellStyle name="60% - Accent5 2" xfId="38" xr:uid="{7CBDAA91-16B3-4A50-B5CF-2BEC918E3BE7}"/>
    <cellStyle name="60% - Accent6 2" xfId="39" xr:uid="{00F0D95E-6D41-41A1-B25F-3C04119EE31B}"/>
    <cellStyle name="Accent1 2" xfId="40" xr:uid="{1A4D8C68-1522-491D-B27A-3664D0E44DA0}"/>
    <cellStyle name="Accent2 2" xfId="41" xr:uid="{BD764F6D-7F1B-4DCB-9C2E-ABB85FC8FA59}"/>
    <cellStyle name="Accent3 2" xfId="42" xr:uid="{80FD88C6-5880-4E13-A715-D85F4E6C4A74}"/>
    <cellStyle name="Accent4 2" xfId="43" xr:uid="{1D3FCF2F-7748-4EAA-9A6B-C9FB90BB4CCA}"/>
    <cellStyle name="Accent5 2" xfId="44" xr:uid="{69266D8A-A7BF-42A8-8666-CFC9F3A58F62}"/>
    <cellStyle name="Accent6 2" xfId="45" xr:uid="{B3EDF518-CFF8-4EDD-A14F-4BF14F7601EE}"/>
    <cellStyle name="Bad 2" xfId="46" xr:uid="{6B6A52C5-184A-4BDC-BED7-DD121A3AA1B0}"/>
    <cellStyle name="Calculation 2" xfId="47" xr:uid="{D2105190-8DD1-46D8-BB59-FEAA6BF506DE}"/>
    <cellStyle name="Check Cell 2" xfId="48" xr:uid="{828E176C-5D7C-4C01-9BD2-936A1F4FEC43}"/>
    <cellStyle name="Comma" xfId="1" builtinId="3"/>
    <cellStyle name="Comma 2" xfId="17" xr:uid="{02FEF548-301C-46A1-A8F7-8CEC1758B2E0}"/>
    <cellStyle name="Comma 2 10" xfId="117" xr:uid="{54276A06-8037-4EAC-B399-A964192FDB27}"/>
    <cellStyle name="Comma 2 11" xfId="123" xr:uid="{01F4F5A5-AB8D-4D89-9F27-E8BA6246AEE3}"/>
    <cellStyle name="Comma 2 12" xfId="127" xr:uid="{3F1B057F-97BC-48FB-99B3-2743315766A8}"/>
    <cellStyle name="Comma 2 13" xfId="128" xr:uid="{53F35157-8D76-4DD9-8D33-25C03D0339CE}"/>
    <cellStyle name="Comma 2 14" xfId="132" xr:uid="{A6343662-6890-4932-9B47-E5EBDECD19EF}"/>
    <cellStyle name="Comma 2 15" xfId="136" xr:uid="{29FD2CD4-49BB-4D94-A3A3-449BDEC6C5C1}"/>
    <cellStyle name="Comma 2 16" xfId="140" xr:uid="{835203CF-294E-4C7C-AAF6-4B4AE07D8B11}"/>
    <cellStyle name="Comma 2 2" xfId="2" xr:uid="{B8B2F1F8-3DE6-4B53-BAF8-59CB6A26E02E}"/>
    <cellStyle name="Comma 2 2 10" xfId="124" xr:uid="{112EFF12-DDDC-4139-9BC1-1F7A347D90BB}"/>
    <cellStyle name="Comma 2 2 11" xfId="129" xr:uid="{6CEBE2A1-45F4-4F36-84CF-962C59CC7A8B}"/>
    <cellStyle name="Comma 2 2 12" xfId="133" xr:uid="{5042DCE2-5106-4C63-ACFD-C545E07379C5}"/>
    <cellStyle name="Comma 2 2 13" xfId="137" xr:uid="{72DEAD51-71B7-4045-B853-53589AA56EBC}"/>
    <cellStyle name="Comma 2 2 14" xfId="141" xr:uid="{2A322F9C-7569-4983-8663-AAF986990151}"/>
    <cellStyle name="Comma 2 2 2" xfId="51" xr:uid="{058CDDD4-CC12-457F-8C1B-BDC0711EFEC3}"/>
    <cellStyle name="Comma 2 2 2 10" xfId="134" xr:uid="{4768C6F1-915C-4A8E-BE8A-EDD888A09602}"/>
    <cellStyle name="Comma 2 2 2 11" xfId="138" xr:uid="{9786257B-4000-44FE-BB38-E3DD091DE5EB}"/>
    <cellStyle name="Comma 2 2 2 12" xfId="142" xr:uid="{7C0729BB-A8F8-4C1D-9026-E737632713D5}"/>
    <cellStyle name="Comma 2 2 2 2" xfId="97" xr:uid="{58AA6957-9FE2-4ADB-AA1B-9C7993D56D39}"/>
    <cellStyle name="Comma 2 2 2 3" xfId="102" xr:uid="{7BC0F184-FF28-4AC7-84B3-32440F02D9DD}"/>
    <cellStyle name="Comma 2 2 2 4" xfId="107" xr:uid="{A63530FD-2892-4278-B380-CCF5B74565E3}"/>
    <cellStyle name="Comma 2 2 2 5" xfId="111" xr:uid="{DA94AA84-E34B-4A01-888B-D0E96507A6E9}"/>
    <cellStyle name="Comma 2 2 2 6" xfId="115" xr:uid="{A2C4DAEB-4F65-46E2-AE2B-4658BA400476}"/>
    <cellStyle name="Comma 2 2 2 7" xfId="119" xr:uid="{4F65B63F-A8BB-450E-8DFF-EEAEFB4C36A2}"/>
    <cellStyle name="Comma 2 2 2 8" xfId="125" xr:uid="{D95A8D15-2F40-4BD1-BE78-EEA827D2970E}"/>
    <cellStyle name="Comma 2 2 2 9" xfId="130" xr:uid="{EB795954-E5AB-4086-B91F-2C4738CF740F}"/>
    <cellStyle name="Comma 2 2 3" xfId="50" xr:uid="{12D0F4E3-782E-495C-8B78-677BE7553155}"/>
    <cellStyle name="Comma 2 2 4" xfId="96" xr:uid="{54793799-268B-4DE5-9A8B-00F3F56DB19B}"/>
    <cellStyle name="Comma 2 2 5" xfId="101" xr:uid="{3CEC00FE-8815-4F54-BDAF-BC52D5284BBD}"/>
    <cellStyle name="Comma 2 2 6" xfId="106" xr:uid="{F0A3D56D-18D2-4394-8406-9FD5CF6CA2AB}"/>
    <cellStyle name="Comma 2 2 7" xfId="110" xr:uid="{F13AB524-015B-425D-A07D-F38D41488140}"/>
    <cellStyle name="Comma 2 2 8" xfId="114" xr:uid="{0C76AE51-3E10-43A3-8109-E7A6605B9BE8}"/>
    <cellStyle name="Comma 2 2 9" xfId="118" xr:uid="{936F203D-C9A9-4E4E-8388-149C002E1B12}"/>
    <cellStyle name="Comma 2 3" xfId="52" xr:uid="{429312C6-CF92-4799-A301-3F5DFB560508}"/>
    <cellStyle name="Comma 2 3 10" xfId="135" xr:uid="{8B806888-2B45-440E-8189-BCCC5AD0BA2E}"/>
    <cellStyle name="Comma 2 3 11" xfId="139" xr:uid="{800656B7-D3FF-434C-B6BC-0047614113A4}"/>
    <cellStyle name="Comma 2 3 12" xfId="143" xr:uid="{F16B056A-79FE-4277-ABBC-413E2D48F71E}"/>
    <cellStyle name="Comma 2 3 2" xfId="98" xr:uid="{A167CD44-2233-44FA-92B4-8021D189CDF4}"/>
    <cellStyle name="Comma 2 3 3" xfId="103" xr:uid="{0A3EC60B-AAD5-433C-BBB4-6C0D79836502}"/>
    <cellStyle name="Comma 2 3 4" xfId="108" xr:uid="{79DA7CCA-F4C6-4FAC-A6B0-761C71D0436C}"/>
    <cellStyle name="Comma 2 3 5" xfId="112" xr:uid="{27D7C934-8735-47B7-BA00-D038896D2F3D}"/>
    <cellStyle name="Comma 2 3 6" xfId="116" xr:uid="{E5ADE099-37A4-4A3B-BB6A-89CEEA564A9E}"/>
    <cellStyle name="Comma 2 3 7" xfId="120" xr:uid="{AF17BB83-895E-49D4-86B1-9275B7A3E378}"/>
    <cellStyle name="Comma 2 3 8" xfId="126" xr:uid="{C8C474B7-A79C-4157-B953-88504EF9B6CD}"/>
    <cellStyle name="Comma 2 3 9" xfId="131" xr:uid="{65F803B2-80A7-4872-83F8-1962C6FED238}"/>
    <cellStyle name="Comma 2 4" xfId="49" xr:uid="{3D367FBA-4EE6-4D27-B46F-85473A74EF14}"/>
    <cellStyle name="Comma 2 5" xfId="95" xr:uid="{28E8239C-A399-4A06-AA46-8F911AF07086}"/>
    <cellStyle name="Comma 2 6" xfId="100" xr:uid="{7C34C63F-6938-4422-8A70-FCF096B628EA}"/>
    <cellStyle name="Comma 2 7" xfId="105" xr:uid="{7CEF958A-0036-4377-A93B-13CA46B98D00}"/>
    <cellStyle name="Comma 2 8" xfId="109" xr:uid="{780940D1-F2A0-4948-AA10-93717779EB0F}"/>
    <cellStyle name="Comma 2 9" xfId="113" xr:uid="{7A671764-CF06-41E8-9620-221E1D6B0FBF}"/>
    <cellStyle name="Comma 3" xfId="122" xr:uid="{1F4D9291-1F51-4A2B-81DF-E44E21BB5AF7}"/>
    <cellStyle name="Comma 4" xfId="18" xr:uid="{E02248CC-AE26-48EC-B161-A8185105B6E4}"/>
    <cellStyle name="Comma_6.1, FORECAST 2009" xfId="12" xr:uid="{77D31515-5032-46AD-87C8-9E857BCAEDBE}"/>
    <cellStyle name="Comma_Sheet1" xfId="14" xr:uid="{B546FF02-2568-4F86-8CA4-F6A5478B24DA}"/>
    <cellStyle name="Comma0" xfId="53" xr:uid="{0D0D105F-464D-455C-BAC2-353693615025}"/>
    <cellStyle name="Comma0 2" xfId="54" xr:uid="{825DAEFE-D465-4BFE-994D-A00D3BC3614A}"/>
    <cellStyle name="Comma0 3" xfId="55" xr:uid="{6FA6BAE2-9C4C-4930-8D12-0B831CA7BFB1}"/>
    <cellStyle name="Comma1 - Style1" xfId="56" xr:uid="{16EBBD9E-8E04-4971-8F0F-CFB6B576CD66}"/>
    <cellStyle name="Currency0" xfId="57" xr:uid="{FD767C92-00A9-446A-97CF-2E0FCF837F73}"/>
    <cellStyle name="Currency0 2" xfId="58" xr:uid="{6D2B5130-79B5-49F0-93EE-5566DDB93BF3}"/>
    <cellStyle name="Currency0 3" xfId="59" xr:uid="{8F774FE3-403F-46FC-95C7-C304C4A2AB6A}"/>
    <cellStyle name="Date" xfId="60" xr:uid="{DFDFA97E-765E-450D-9A61-A5B6EE976E91}"/>
    <cellStyle name="Date 2" xfId="61" xr:uid="{FA6A0167-708E-4489-8777-E659C1B84E87}"/>
    <cellStyle name="Date 3" xfId="62" xr:uid="{EA0A34BA-CBCC-473D-A341-28E2880994D8}"/>
    <cellStyle name="Explanatory Text 2" xfId="63" xr:uid="{D0C89494-ED87-4AB1-930D-8CA601BE29F6}"/>
    <cellStyle name="Fixed" xfId="64" xr:uid="{56CC594E-3754-47F8-BD36-A9A0052F5EB5}"/>
    <cellStyle name="Fixed 2" xfId="65" xr:uid="{8407C242-9749-4C5C-86B6-1B312EA4574E}"/>
    <cellStyle name="Fixed 3" xfId="66" xr:uid="{8FF3326B-A3BF-45C0-A955-DD50E2BA158C}"/>
    <cellStyle name="Good 2" xfId="67" xr:uid="{75BC5F82-7529-49BC-89D2-8935B6425594}"/>
    <cellStyle name="Heading 1 2" xfId="69" xr:uid="{31C8BEA0-3DAA-4889-B21E-CD76F17233D8}"/>
    <cellStyle name="Heading 1 3" xfId="70" xr:uid="{EC5D14F1-9A44-4154-A81D-2784409EDD2C}"/>
    <cellStyle name="Heading 1 4" xfId="71" xr:uid="{896EC042-8485-4D94-803E-1790098FB557}"/>
    <cellStyle name="Heading 1 5" xfId="68" xr:uid="{780C1570-B3EE-472F-8493-146E21872A15}"/>
    <cellStyle name="Heading 2 2" xfId="73" xr:uid="{ED96C396-1818-4CE5-B147-ACF143403267}"/>
    <cellStyle name="Heading 2 3" xfId="74" xr:uid="{F10AD0F8-B0C3-4B91-8F30-750F0816D19A}"/>
    <cellStyle name="Heading 2 4" xfId="75" xr:uid="{AF59AB8A-96AF-493D-994B-A15C0A90425F}"/>
    <cellStyle name="Heading 2 5" xfId="72" xr:uid="{FDE124A1-B5BC-4E3F-806F-179E997874B1}"/>
    <cellStyle name="Heading 3 2" xfId="76" xr:uid="{8EFEAAAE-3B49-4143-96FA-FB154FE65E74}"/>
    <cellStyle name="Heading 4 2" xfId="77" xr:uid="{16AAF1EB-4E5D-416F-B489-04B97868E4FC}"/>
    <cellStyle name="Hyperlink" xfId="20" builtinId="8"/>
    <cellStyle name="Input 2" xfId="78" xr:uid="{C823EB66-C30E-4B24-9DB0-CB82F8206149}"/>
    <cellStyle name="Linked Cell 2" xfId="79" xr:uid="{A69C64C2-2373-4652-A43A-580F25A5965A}"/>
    <cellStyle name="Neutral 2" xfId="80" xr:uid="{83228914-14D7-4193-A49C-609559452849}"/>
    <cellStyle name="Normal" xfId="0" builtinId="0"/>
    <cellStyle name="Normal 2" xfId="7" xr:uid="{C37CEAE0-7A80-4486-9100-64F951098E4F}"/>
    <cellStyle name="Normal 2 2" xfId="3" xr:uid="{3F28E33B-BAEC-481B-8DBD-1B288A77F9E0}"/>
    <cellStyle name="Normal 2 2 2" xfId="83" xr:uid="{735DBBE7-DDBB-45FE-A208-068A8455A831}"/>
    <cellStyle name="Normal 2 2 3" xfId="82" xr:uid="{396DA768-AF38-4EF6-8DB4-FEAE44A979FC}"/>
    <cellStyle name="Normal 2 3" xfId="84" xr:uid="{D9093E41-52AD-406C-BFE5-D511AA52C416}"/>
    <cellStyle name="Normal 2 4" xfId="81" xr:uid="{D7A67F8B-B267-4396-AB7F-347B84293B0D}"/>
    <cellStyle name="Normal 3" xfId="19" xr:uid="{C160648C-E753-4B88-BF79-89531020E6B6}"/>
    <cellStyle name="Normal 3 2" xfId="86" xr:uid="{50A2E6EA-CB1C-4946-8139-B64F15C3B4CA}"/>
    <cellStyle name="Normal 3 3" xfId="85" xr:uid="{179532C9-F317-4C8A-810E-B9ABEC13789B}"/>
    <cellStyle name="Normal 3 4" xfId="104" xr:uid="{B2BC6941-0521-4F76-8435-07E452C4F85E}"/>
    <cellStyle name="Normal 4" xfId="99" xr:uid="{7B8381F2-8094-447A-9FE9-8FB9727118E8}"/>
    <cellStyle name="Normal 5" xfId="21" xr:uid="{A521A56C-0B7F-4FAD-B8B2-A4FD17B6EFF9}"/>
    <cellStyle name="Normal 6" xfId="121" xr:uid="{CD4AA7DE-DCA5-44E9-AA93-1CCDABB78721}"/>
    <cellStyle name="Normal_4-6" xfId="8" xr:uid="{3C326560-8965-4170-B112-B01CBFF777F5}"/>
    <cellStyle name="Normal_6.1, FORECAST 2009" xfId="11" xr:uid="{FA43518F-C6F6-4834-B13B-EF5C9AA8DB5B}"/>
    <cellStyle name="Normal_6-3" xfId="15" xr:uid="{34D66698-4F07-405D-9857-CB5116D67704}"/>
    <cellStyle name="Normal_6-4" xfId="16" xr:uid="{731F9166-6957-46D9-BBC5-3299E876E40D}"/>
    <cellStyle name="Normal_BOPDATA" xfId="9" xr:uid="{7E9C2661-628F-4A79-81F8-6F4462FE191F}"/>
    <cellStyle name="Normal_BOPDATA_6.1, FORECAST 2009" xfId="10" xr:uid="{76EAC14A-6373-4842-92A0-AB0C334E80D5}"/>
    <cellStyle name="Normal_BOPDATA_6.2" xfId="13" xr:uid="{E98FFBA6-DE1C-470A-80C4-8B0572FE8674}"/>
    <cellStyle name="Normal_SECTION2" xfId="4" xr:uid="{8EA39BC8-73CC-4FDC-99EA-BE73A9D639C8}"/>
    <cellStyle name="Normal_SRF for Current IFS" xfId="6" xr:uid="{C43E18AC-2422-4A23-BB37-CB6E65EC487A}"/>
    <cellStyle name="Normal_T2C-1" xfId="5" xr:uid="{3B078F44-010F-438F-AE02-C1D2DB0F5E4A}"/>
    <cellStyle name="Note 2" xfId="87" xr:uid="{793CD053-B527-452B-B7F2-08BEC82C7CB7}"/>
    <cellStyle name="Output 2" xfId="88" xr:uid="{22560624-9386-4082-9919-945E2FBCE6FE}"/>
    <cellStyle name="Title 2" xfId="89" xr:uid="{D3C64003-A2C6-4114-B4ED-1A0A098DA588}"/>
    <cellStyle name="Total 2" xfId="91" xr:uid="{8797E7A2-BD47-4975-A59D-DFDEAA41F877}"/>
    <cellStyle name="Total 3" xfId="92" xr:uid="{70BCC328-3779-4A88-8FF4-2335797CA5ED}"/>
    <cellStyle name="Total 4" xfId="93" xr:uid="{AADBC36D-82F6-4A06-9551-F81697B66EC1}"/>
    <cellStyle name="Total 5" xfId="90" xr:uid="{EB661AB9-C31B-421D-B7E9-A7E3DE65CFA3}"/>
    <cellStyle name="Warning Text 2" xfId="94" xr:uid="{B3624244-E567-4D78-8AC4-05A8657491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76200</xdr:colOff>
      <xdr:row>60</xdr:row>
      <xdr:rowOff>108090</xdr:rowOff>
    </xdr:to>
    <xdr:pic>
      <xdr:nvPicPr>
        <xdr:cNvPr id="3" name="Picture 2">
          <a:extLst>
            <a:ext uri="{FF2B5EF4-FFF2-40B4-BE49-F238E27FC236}">
              <a16:creationId xmlns:a16="http://schemas.microsoft.com/office/drawing/2014/main" id="{BC14F2FE-C3B4-4653-BFE0-0E63F052579E}"/>
            </a:ext>
          </a:extLst>
        </xdr:cNvPr>
        <xdr:cNvPicPr>
          <a:picLocks noChangeAspect="1"/>
        </xdr:cNvPicPr>
      </xdr:nvPicPr>
      <xdr:blipFill>
        <a:blip xmlns:r="http://schemas.openxmlformats.org/officeDocument/2006/relationships" r:embed="rId1"/>
        <a:stretch>
          <a:fillRect/>
        </a:stretch>
      </xdr:blipFill>
      <xdr:spPr>
        <a:xfrm>
          <a:off x="0" y="0"/>
          <a:ext cx="7299960" cy="109208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144780</xdr:colOff>
      <xdr:row>52</xdr:row>
      <xdr:rowOff>45720</xdr:rowOff>
    </xdr:to>
    <xdr:pic>
      <xdr:nvPicPr>
        <xdr:cNvPr id="2" name="Picture 1">
          <a:extLst>
            <a:ext uri="{FF2B5EF4-FFF2-40B4-BE49-F238E27FC236}">
              <a16:creationId xmlns:a16="http://schemas.microsoft.com/office/drawing/2014/main" id="{7A385B05-AE60-426E-9121-877963EE6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72500" cy="9555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567988</xdr:colOff>
      <xdr:row>55</xdr:row>
      <xdr:rowOff>0</xdr:rowOff>
    </xdr:to>
    <xdr:pic>
      <xdr:nvPicPr>
        <xdr:cNvPr id="3" name="Picture 2">
          <a:extLst>
            <a:ext uri="{FF2B5EF4-FFF2-40B4-BE49-F238E27FC236}">
              <a16:creationId xmlns:a16="http://schemas.microsoft.com/office/drawing/2014/main" id="{56A7617C-785E-4536-AA31-42ADD29D49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89768" cy="10058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575608</xdr:colOff>
      <xdr:row>55</xdr:row>
      <xdr:rowOff>0</xdr:rowOff>
    </xdr:to>
    <xdr:pic>
      <xdr:nvPicPr>
        <xdr:cNvPr id="2" name="Picture 1">
          <a:extLst>
            <a:ext uri="{FF2B5EF4-FFF2-40B4-BE49-F238E27FC236}">
              <a16:creationId xmlns:a16="http://schemas.microsoft.com/office/drawing/2014/main" id="{C3EE4F8B-B0D8-4BFB-BA58-BC0B91698D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97388" cy="10058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0</xdr:colOff>
      <xdr:row>60</xdr:row>
      <xdr:rowOff>167640</xdr:rowOff>
    </xdr:to>
    <xdr:pic>
      <xdr:nvPicPr>
        <xdr:cNvPr id="2" name="Picture 1">
          <a:extLst>
            <a:ext uri="{FF2B5EF4-FFF2-40B4-BE49-F238E27FC236}">
              <a16:creationId xmlns:a16="http://schemas.microsoft.com/office/drawing/2014/main" id="{158F84AA-ABBF-4236-8586-F1E3EDD72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27720" cy="11140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14</xdr:col>
      <xdr:colOff>0</xdr:colOff>
      <xdr:row>121</xdr:row>
      <xdr:rowOff>83820</xdr:rowOff>
    </xdr:to>
    <xdr:pic>
      <xdr:nvPicPr>
        <xdr:cNvPr id="3" name="Picture 2">
          <a:extLst>
            <a:ext uri="{FF2B5EF4-FFF2-40B4-BE49-F238E27FC236}">
              <a16:creationId xmlns:a16="http://schemas.microsoft.com/office/drawing/2014/main" id="{21901B4E-AE58-4576-A052-4CC1B4892A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155680"/>
          <a:ext cx="8427720" cy="11056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122</xdr:row>
      <xdr:rowOff>0</xdr:rowOff>
    </xdr:from>
    <xdr:to>
      <xdr:col>14</xdr:col>
      <xdr:colOff>0</xdr:colOff>
      <xdr:row>182</xdr:row>
      <xdr:rowOff>121920</xdr:rowOff>
    </xdr:to>
    <xdr:pic>
      <xdr:nvPicPr>
        <xdr:cNvPr id="4" name="Picture 3">
          <a:extLst>
            <a:ext uri="{FF2B5EF4-FFF2-40B4-BE49-F238E27FC236}">
              <a16:creationId xmlns:a16="http://schemas.microsoft.com/office/drawing/2014/main" id="{C069918D-B429-4AAA-8988-F76400B4B3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2311360"/>
          <a:ext cx="8427720" cy="11094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144780</xdr:colOff>
      <xdr:row>61</xdr:row>
      <xdr:rowOff>22860</xdr:rowOff>
    </xdr:to>
    <xdr:pic>
      <xdr:nvPicPr>
        <xdr:cNvPr id="2" name="Picture 1">
          <a:extLst>
            <a:ext uri="{FF2B5EF4-FFF2-40B4-BE49-F238E27FC236}">
              <a16:creationId xmlns:a16="http://schemas.microsoft.com/office/drawing/2014/main" id="{176C178C-BCFC-49FE-AF4D-AC836D130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72500" cy="11178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0</xdr:rowOff>
    </xdr:from>
    <xdr:to>
      <xdr:col>14</xdr:col>
      <xdr:colOff>53340</xdr:colOff>
      <xdr:row>123</xdr:row>
      <xdr:rowOff>7620</xdr:rowOff>
    </xdr:to>
    <xdr:pic>
      <xdr:nvPicPr>
        <xdr:cNvPr id="3" name="Picture 2">
          <a:extLst>
            <a:ext uri="{FF2B5EF4-FFF2-40B4-BE49-F238E27FC236}">
              <a16:creationId xmlns:a16="http://schemas.microsoft.com/office/drawing/2014/main" id="{ED3E881E-3AEA-484A-830F-18639B38AF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338560"/>
          <a:ext cx="8481060" cy="1116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2D8E-1E76-45A3-B033-D271C1728EC2}">
  <dimension ref="J1:AO60"/>
  <sheetViews>
    <sheetView tabSelected="1" workbookViewId="0">
      <selection activeCell="S13" sqref="S13"/>
    </sheetView>
  </sheetViews>
  <sheetFormatPr defaultColWidth="8.77734375" defaultRowHeight="14.4"/>
  <cols>
    <col min="15" max="15" width="18.44140625" customWidth="1"/>
  </cols>
  <sheetData>
    <row r="1" spans="10:41">
      <c r="J1" s="1"/>
      <c r="K1" s="1"/>
      <c r="L1" s="1"/>
      <c r="M1" s="1"/>
      <c r="N1" s="1"/>
      <c r="O1" s="10" t="s">
        <v>85</v>
      </c>
      <c r="P1" s="1"/>
      <c r="Q1" s="1"/>
      <c r="R1" s="1"/>
      <c r="S1" s="1"/>
      <c r="T1" s="1"/>
      <c r="U1" s="1"/>
      <c r="V1" s="1"/>
      <c r="W1" s="1"/>
      <c r="X1" s="1"/>
      <c r="Y1" s="1"/>
      <c r="Z1" s="1"/>
      <c r="AA1" s="1"/>
      <c r="AB1" s="1"/>
      <c r="AC1" s="1"/>
      <c r="AD1" s="1"/>
      <c r="AE1" s="1"/>
      <c r="AF1" s="1"/>
      <c r="AG1" s="1"/>
      <c r="AH1" s="1"/>
      <c r="AI1" s="1"/>
      <c r="AJ1" s="1"/>
      <c r="AK1" s="1"/>
      <c r="AL1" s="1"/>
      <c r="AM1" s="1"/>
      <c r="AN1" s="1"/>
      <c r="AO1" s="1"/>
    </row>
    <row r="2" spans="10:4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0:4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0:4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0:4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0:4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0:41" hidden="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0:4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0:4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0:4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0:4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0:4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0:4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0:4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0:4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0:4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0:4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0:4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0:4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0:4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0:4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0:4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0:4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0:4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0:4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0:4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0:4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0:4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0:4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0:4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0:4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0:4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0:4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0:4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0:4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0:4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0:4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0:4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0:4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0:4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0:4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0:4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0:4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0:4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0:4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0:4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0:4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0:4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0:4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0:4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0:4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0:4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0:4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0:4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0:4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0:4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0:41" s="1" customFormat="1" ht="16.5" customHeight="1"/>
    <row r="58" spans="10:41" s="1" customFormat="1"/>
    <row r="59" spans="10:41" s="1" customFormat="1"/>
    <row r="60" spans="10:41" s="1" customFormat="1"/>
  </sheetData>
  <hyperlinks>
    <hyperlink ref="O1" location="'Contents Page'!A1" display="BACK TO CONTENTS" xr:uid="{E335A4B1-AA2C-4F74-9CD8-7481F160ACF2}"/>
  </hyperlinks>
  <pageMargins left="0.7" right="0.7" top="0.75" bottom="0.75" header="0.3" footer="0.3"/>
  <pageSetup paperSize="9"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71F8-8436-434D-B5A6-8DEC733ECDFA}">
  <dimension ref="A1:AK123"/>
  <sheetViews>
    <sheetView zoomScaleNormal="100" workbookViewId="0">
      <selection activeCell="I1" sqref="I1"/>
    </sheetView>
  </sheetViews>
  <sheetFormatPr defaultColWidth="8.77734375" defaultRowHeight="14.4"/>
  <cols>
    <col min="1" max="1" width="77.77734375" customWidth="1"/>
    <col min="2" max="7" width="15.6640625" customWidth="1"/>
    <col min="8" max="8" width="1.6640625" customWidth="1"/>
    <col min="9" max="12" width="15.6640625" customWidth="1"/>
    <col min="13" max="13" width="2.109375" customWidth="1"/>
    <col min="14" max="17" width="15.6640625" customWidth="1"/>
    <col min="18" max="18" width="2" customWidth="1"/>
    <col min="19" max="22" width="15.6640625" customWidth="1"/>
    <col min="23" max="23" width="3" customWidth="1"/>
    <col min="24" max="27" width="15.6640625" customWidth="1"/>
    <col min="28" max="28" width="3.44140625" customWidth="1"/>
    <col min="29" max="32" width="15.6640625" customWidth="1"/>
    <col min="33" max="33" width="3.44140625" customWidth="1"/>
    <col min="34" max="34" width="15.6640625" customWidth="1"/>
    <col min="35" max="35" width="13" customWidth="1"/>
    <col min="36" max="36" width="11.109375" customWidth="1"/>
  </cols>
  <sheetData>
    <row r="1" spans="1:37" ht="30" customHeight="1">
      <c r="A1" s="19" t="s">
        <v>132</v>
      </c>
      <c r="B1" s="11"/>
      <c r="C1" s="11"/>
      <c r="D1" s="11"/>
      <c r="E1" s="11"/>
      <c r="F1" s="11"/>
      <c r="G1" s="11"/>
      <c r="H1" s="11"/>
      <c r="I1" s="10" t="s">
        <v>85</v>
      </c>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ht="30" customHeight="1">
      <c r="A2" s="19" t="s">
        <v>133</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30" customHeight="1">
      <c r="A3" s="245" t="s">
        <v>90</v>
      </c>
      <c r="B3" s="11"/>
      <c r="C3" s="11"/>
      <c r="D3" s="11"/>
      <c r="E3" s="11"/>
      <c r="F3" s="11"/>
      <c r="G3" s="11"/>
      <c r="H3" s="11"/>
      <c r="I3" s="278"/>
      <c r="J3" s="278"/>
      <c r="K3" s="11"/>
      <c r="L3" s="278"/>
      <c r="M3" s="278"/>
      <c r="N3" s="278"/>
      <c r="O3" s="278"/>
      <c r="P3" s="278"/>
      <c r="Q3" s="278"/>
      <c r="R3" s="278"/>
      <c r="S3" s="278"/>
      <c r="T3" s="278"/>
      <c r="U3" s="278"/>
      <c r="V3" s="278"/>
      <c r="W3" s="278"/>
      <c r="X3" s="278"/>
      <c r="Y3" s="278"/>
      <c r="Z3" s="278"/>
      <c r="AA3" s="278"/>
      <c r="AB3" s="278"/>
      <c r="AC3" s="278"/>
      <c r="AD3" s="278"/>
      <c r="AE3" s="278"/>
      <c r="AF3" s="278"/>
      <c r="AG3" s="278"/>
      <c r="AH3" s="278"/>
      <c r="AI3" s="11"/>
      <c r="AJ3" s="11"/>
      <c r="AK3" s="11"/>
    </row>
    <row r="4" spans="1:37" ht="30" customHeight="1">
      <c r="A4" s="899" t="s">
        <v>91</v>
      </c>
      <c r="B4" s="280"/>
      <c r="C4" s="280"/>
      <c r="D4" s="280"/>
      <c r="E4" s="280"/>
      <c r="F4" s="294"/>
      <c r="G4" s="294"/>
      <c r="H4" s="294"/>
      <c r="I4" s="898">
        <v>2020</v>
      </c>
      <c r="J4" s="898"/>
      <c r="K4" s="898"/>
      <c r="L4" s="898"/>
      <c r="M4" s="11"/>
      <c r="N4" s="898">
        <v>2021</v>
      </c>
      <c r="O4" s="898"/>
      <c r="P4" s="898"/>
      <c r="Q4" s="898"/>
      <c r="R4" s="11"/>
      <c r="S4" s="898">
        <v>2022</v>
      </c>
      <c r="T4" s="898"/>
      <c r="U4" s="898"/>
      <c r="V4" s="898"/>
      <c r="W4" s="11"/>
      <c r="X4" s="903">
        <v>2023</v>
      </c>
      <c r="Y4" s="903"/>
      <c r="Z4" s="903"/>
      <c r="AA4" s="903"/>
      <c r="AB4" s="11"/>
      <c r="AC4" s="903">
        <v>2024</v>
      </c>
      <c r="AD4" s="903"/>
      <c r="AE4" s="903"/>
      <c r="AF4" s="903"/>
      <c r="AG4" s="11"/>
      <c r="AH4" s="281">
        <v>2025</v>
      </c>
      <c r="AI4" s="266"/>
      <c r="AJ4" s="266"/>
      <c r="AK4" s="266"/>
    </row>
    <row r="5" spans="1:37" ht="30" customHeight="1">
      <c r="A5" s="900"/>
      <c r="B5" s="283">
        <v>2014</v>
      </c>
      <c r="C5" s="283">
        <v>2015</v>
      </c>
      <c r="D5" s="283">
        <v>2016</v>
      </c>
      <c r="E5" s="283">
        <v>2017</v>
      </c>
      <c r="F5" s="283">
        <v>2018</v>
      </c>
      <c r="G5" s="283">
        <v>2019</v>
      </c>
      <c r="H5" s="285"/>
      <c r="I5" s="284" t="s">
        <v>93</v>
      </c>
      <c r="J5" s="284" t="s">
        <v>94</v>
      </c>
      <c r="K5" s="284" t="s">
        <v>95</v>
      </c>
      <c r="L5" s="284" t="s">
        <v>96</v>
      </c>
      <c r="M5" s="285"/>
      <c r="N5" s="285" t="s">
        <v>93</v>
      </c>
      <c r="O5" s="285" t="s">
        <v>94</v>
      </c>
      <c r="P5" s="285" t="s">
        <v>95</v>
      </c>
      <c r="Q5" s="285" t="s">
        <v>96</v>
      </c>
      <c r="R5" s="278"/>
      <c r="S5" s="284" t="s">
        <v>93</v>
      </c>
      <c r="T5" s="284" t="s">
        <v>94</v>
      </c>
      <c r="U5" s="284" t="s">
        <v>95</v>
      </c>
      <c r="V5" s="284" t="s">
        <v>96</v>
      </c>
      <c r="W5" s="285"/>
      <c r="X5" s="284" t="s">
        <v>93</v>
      </c>
      <c r="Y5" s="284" t="s">
        <v>94</v>
      </c>
      <c r="Z5" s="284" t="s">
        <v>95</v>
      </c>
      <c r="AA5" s="284" t="s">
        <v>96</v>
      </c>
      <c r="AB5" s="278"/>
      <c r="AC5" s="284" t="s">
        <v>93</v>
      </c>
      <c r="AD5" s="284" t="s">
        <v>94</v>
      </c>
      <c r="AE5" s="284" t="s">
        <v>95</v>
      </c>
      <c r="AF5" s="284" t="s">
        <v>96</v>
      </c>
      <c r="AG5" s="278"/>
      <c r="AH5" s="295" t="s">
        <v>93</v>
      </c>
      <c r="AI5" s="246"/>
      <c r="AJ5" s="246"/>
      <c r="AK5" s="246"/>
    </row>
    <row r="6" spans="1:37" ht="30" customHeight="1">
      <c r="A6" s="296" t="s">
        <v>134</v>
      </c>
      <c r="B6" s="13"/>
      <c r="C6" s="13"/>
      <c r="D6" s="13"/>
      <c r="E6" s="13"/>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30" customHeight="1">
      <c r="A7" s="17" t="s">
        <v>135</v>
      </c>
      <c r="B7" s="18">
        <v>2526.7087715026923</v>
      </c>
      <c r="C7" s="18">
        <v>2669.4672465219146</v>
      </c>
      <c r="D7" s="18">
        <v>3248.7189633588214</v>
      </c>
      <c r="E7" s="18">
        <v>3069.6232859447382</v>
      </c>
      <c r="F7" s="18">
        <v>3678.3065868592184</v>
      </c>
      <c r="G7" s="18">
        <v>3748.1238788595583</v>
      </c>
      <c r="H7" s="18"/>
      <c r="I7" s="18">
        <v>899.87683211550041</v>
      </c>
      <c r="J7" s="18">
        <v>1009.5037736168581</v>
      </c>
      <c r="K7" s="18">
        <v>1010.8623627274313</v>
      </c>
      <c r="L7" s="18">
        <v>864.12819411347391</v>
      </c>
      <c r="M7" s="18"/>
      <c r="N7" s="18">
        <v>916.26804653665442</v>
      </c>
      <c r="O7" s="18">
        <v>924.15057180516737</v>
      </c>
      <c r="P7" s="18">
        <v>937.62308513101766</v>
      </c>
      <c r="Q7" s="18">
        <v>940.23033597366577</v>
      </c>
      <c r="R7" s="18"/>
      <c r="S7" s="18">
        <v>984.79050475197209</v>
      </c>
      <c r="T7" s="18">
        <v>1007.6027032456257</v>
      </c>
      <c r="U7" s="18">
        <v>952.07986225546495</v>
      </c>
      <c r="V7" s="18">
        <v>1026.3035664375427</v>
      </c>
      <c r="W7" s="18"/>
      <c r="X7" s="18">
        <v>1017.472748379496</v>
      </c>
      <c r="Y7" s="18">
        <v>1104.0545252950114</v>
      </c>
      <c r="Z7" s="18">
        <v>1167.9702949453522</v>
      </c>
      <c r="AA7" s="18">
        <v>1103.8064464733413</v>
      </c>
      <c r="AB7" s="18"/>
      <c r="AC7" s="18">
        <v>1111.4680604384457</v>
      </c>
      <c r="AD7" s="18">
        <v>1139.8832933912247</v>
      </c>
      <c r="AE7" s="18">
        <v>1175.6717524427916</v>
      </c>
      <c r="AF7" s="18">
        <v>1078.5791179584596</v>
      </c>
      <c r="AG7" s="11"/>
      <c r="AH7" s="18">
        <v>1011.4527359334528</v>
      </c>
      <c r="AI7" s="18"/>
      <c r="AJ7" s="18"/>
      <c r="AK7" s="18"/>
    </row>
    <row r="8" spans="1:37" ht="30" customHeight="1">
      <c r="A8" s="17" t="s">
        <v>136</v>
      </c>
      <c r="B8" s="18">
        <v>32302.960896442484</v>
      </c>
      <c r="C8" s="18">
        <v>25169.084839131297</v>
      </c>
      <c r="D8" s="18">
        <v>37639.240754731574</v>
      </c>
      <c r="E8" s="18">
        <v>31367.627499726972</v>
      </c>
      <c r="F8" s="18">
        <v>27793.203692965573</v>
      </c>
      <c r="G8" s="18">
        <v>24484.397284776911</v>
      </c>
      <c r="H8" s="18"/>
      <c r="I8" s="18">
        <v>5605.3110646427358</v>
      </c>
      <c r="J8" s="18">
        <v>2178.5917892814355</v>
      </c>
      <c r="K8" s="18">
        <v>3198.2459476243203</v>
      </c>
      <c r="L8" s="18">
        <v>4609.3530650613056</v>
      </c>
      <c r="M8" s="18"/>
      <c r="N8" s="18">
        <v>5856.2911650596734</v>
      </c>
      <c r="O8" s="18">
        <v>8362.2342670934522</v>
      </c>
      <c r="P8" s="18">
        <v>9135.5031176855591</v>
      </c>
      <c r="Q8" s="18">
        <v>9457.785075736494</v>
      </c>
      <c r="R8" s="18"/>
      <c r="S8" s="18">
        <v>11369.873828075673</v>
      </c>
      <c r="T8" s="18">
        <v>15644.057362801481</v>
      </c>
      <c r="U8" s="18">
        <v>11540.81714356169</v>
      </c>
      <c r="V8" s="18">
        <v>12579.44333130043</v>
      </c>
      <c r="W8" s="18"/>
      <c r="X8" s="18">
        <v>12761.568297541182</v>
      </c>
      <c r="Y8" s="18">
        <v>14861.550414309306</v>
      </c>
      <c r="Z8" s="18">
        <v>9004.4317982641041</v>
      </c>
      <c r="AA8" s="18">
        <v>6041.3799759380945</v>
      </c>
      <c r="AB8" s="18"/>
      <c r="AC8" s="18">
        <v>7759.6139689480815</v>
      </c>
      <c r="AD8" s="18">
        <v>9345.4347834153759</v>
      </c>
      <c r="AE8" s="18">
        <v>6004.4080324045735</v>
      </c>
      <c r="AF8" s="18">
        <v>4542.4632488125553</v>
      </c>
      <c r="AG8" s="11"/>
      <c r="AH8" s="18">
        <v>10019.130843735691</v>
      </c>
      <c r="AI8" s="18"/>
      <c r="AJ8" s="18"/>
      <c r="AK8" s="18"/>
    </row>
    <row r="9" spans="1:37" ht="30" customHeight="1">
      <c r="A9" s="17" t="s">
        <v>137</v>
      </c>
      <c r="B9" s="18">
        <v>10898.887836345892</v>
      </c>
      <c r="C9" s="18">
        <v>9925.3999481424235</v>
      </c>
      <c r="D9" s="18">
        <v>10692.504813757161</v>
      </c>
      <c r="E9" s="18">
        <v>10288.111580525396</v>
      </c>
      <c r="F9" s="17">
        <v>10679.70180048996</v>
      </c>
      <c r="G9" s="17">
        <v>10960.273632599103</v>
      </c>
      <c r="H9" s="17"/>
      <c r="I9" s="17">
        <v>2675.831260350024</v>
      </c>
      <c r="J9" s="17">
        <v>1953.2304182283362</v>
      </c>
      <c r="K9" s="17">
        <v>2513.5631158465017</v>
      </c>
      <c r="L9" s="17">
        <v>2556.3242158475628</v>
      </c>
      <c r="M9" s="17"/>
      <c r="N9" s="17">
        <v>2601.576609854606</v>
      </c>
      <c r="O9" s="17">
        <v>2652.8697032218988</v>
      </c>
      <c r="P9" s="17">
        <v>2747.5185416527693</v>
      </c>
      <c r="Q9" s="17">
        <v>2865.7078529287865</v>
      </c>
      <c r="R9" s="17"/>
      <c r="S9" s="17">
        <v>3175.8885960376883</v>
      </c>
      <c r="T9" s="17">
        <v>3337.0187809542076</v>
      </c>
      <c r="U9" s="17">
        <v>3464.5971894038748</v>
      </c>
      <c r="V9" s="17">
        <v>3557.8185848489411</v>
      </c>
      <c r="W9" s="17"/>
      <c r="X9" s="17">
        <v>3620.753858834054</v>
      </c>
      <c r="Y9" s="17">
        <v>3755.0922271690915</v>
      </c>
      <c r="Z9" s="17">
        <v>3774.5608509306498</v>
      </c>
      <c r="AA9" s="17">
        <v>3693.5090347771088</v>
      </c>
      <c r="AB9" s="17"/>
      <c r="AC9" s="17">
        <v>3522.2369857748263</v>
      </c>
      <c r="AD9" s="17">
        <v>3727.1500511911104</v>
      </c>
      <c r="AE9" s="17">
        <v>3705.309172597737</v>
      </c>
      <c r="AF9" s="18">
        <v>3641.3617017154029</v>
      </c>
      <c r="AG9" s="11"/>
      <c r="AH9" s="17">
        <v>3638.3398266680001</v>
      </c>
      <c r="AI9" s="17"/>
      <c r="AJ9" s="17"/>
      <c r="AK9" s="17"/>
    </row>
    <row r="10" spans="1:37" ht="30" customHeight="1">
      <c r="A10" s="17" t="s">
        <v>138</v>
      </c>
      <c r="B10" s="18">
        <v>1544.1205666485043</v>
      </c>
      <c r="C10" s="18">
        <v>1916.3629487522933</v>
      </c>
      <c r="D10" s="18">
        <v>1966.1401666428972</v>
      </c>
      <c r="E10" s="18">
        <v>2754.8991503813281</v>
      </c>
      <c r="F10" s="206">
        <v>2912.4837985807226</v>
      </c>
      <c r="G10" s="206">
        <v>1641.8351646492058</v>
      </c>
      <c r="H10" s="206"/>
      <c r="I10" s="206">
        <v>312.0725657417205</v>
      </c>
      <c r="J10" s="206">
        <v>464.50936607283961</v>
      </c>
      <c r="K10" s="206">
        <v>678.916963921513</v>
      </c>
      <c r="L10" s="206">
        <v>628.25760580001474</v>
      </c>
      <c r="M10" s="206"/>
      <c r="N10" s="206">
        <v>644.38049850873335</v>
      </c>
      <c r="O10" s="206">
        <v>438.77512817187232</v>
      </c>
      <c r="P10" s="206">
        <v>664.78514985154038</v>
      </c>
      <c r="Q10" s="206">
        <v>532.00937266098663</v>
      </c>
      <c r="R10" s="206"/>
      <c r="S10" s="206">
        <v>544.10365157980982</v>
      </c>
      <c r="T10" s="206">
        <v>845.58406772434432</v>
      </c>
      <c r="U10" s="206">
        <v>795.89390351481302</v>
      </c>
      <c r="V10" s="206">
        <v>862.39460618703902</v>
      </c>
      <c r="W10" s="206"/>
      <c r="X10" s="206">
        <v>851.58117605733435</v>
      </c>
      <c r="Y10" s="206">
        <v>698.66486001792691</v>
      </c>
      <c r="Z10" s="206">
        <v>910.35957747733892</v>
      </c>
      <c r="AA10" s="206">
        <v>865.47416774506098</v>
      </c>
      <c r="AB10" s="206"/>
      <c r="AC10" s="206">
        <v>885.55126532873783</v>
      </c>
      <c r="AD10" s="206">
        <v>854.43921229401917</v>
      </c>
      <c r="AE10" s="206">
        <v>923.23097883866239</v>
      </c>
      <c r="AF10" s="18">
        <v>937.40525358626178</v>
      </c>
      <c r="AG10" s="11"/>
      <c r="AH10" s="206">
        <v>685.65969802093605</v>
      </c>
      <c r="AI10" s="206"/>
      <c r="AJ10" s="206"/>
      <c r="AK10" s="206"/>
    </row>
    <row r="11" spans="1:37" ht="30" customHeight="1">
      <c r="A11" s="17" t="s">
        <v>139</v>
      </c>
      <c r="B11" s="18">
        <v>981.41907794344149</v>
      </c>
      <c r="C11" s="18">
        <v>1243.4467616744191</v>
      </c>
      <c r="D11" s="18">
        <v>1144.6501523091549</v>
      </c>
      <c r="E11" s="18">
        <v>1835.7569180915032</v>
      </c>
      <c r="F11" s="17">
        <v>1823.5752057791271</v>
      </c>
      <c r="G11" s="17">
        <v>635.61661280868373</v>
      </c>
      <c r="H11" s="17"/>
      <c r="I11" s="17">
        <v>106.24511909438104</v>
      </c>
      <c r="J11" s="17">
        <v>306.88817024492187</v>
      </c>
      <c r="K11" s="17">
        <v>528.4127891336052</v>
      </c>
      <c r="L11" s="17">
        <v>412.1925530231141</v>
      </c>
      <c r="M11" s="17"/>
      <c r="N11" s="17">
        <v>386.3679311605249</v>
      </c>
      <c r="O11" s="17">
        <v>206.86812175764464</v>
      </c>
      <c r="P11" s="17">
        <v>413.89063700164388</v>
      </c>
      <c r="Q11" s="17">
        <v>217.98043217252712</v>
      </c>
      <c r="R11" s="17"/>
      <c r="S11" s="17">
        <v>214.44784605740801</v>
      </c>
      <c r="T11" s="17">
        <v>545.01265586334273</v>
      </c>
      <c r="U11" s="17">
        <v>515.08745757547592</v>
      </c>
      <c r="V11" s="17">
        <v>623.70810147322823</v>
      </c>
      <c r="W11" s="17"/>
      <c r="X11" s="17">
        <v>563.91658094987042</v>
      </c>
      <c r="Y11" s="17">
        <v>401.53185601937241</v>
      </c>
      <c r="Z11" s="17">
        <v>575.52880298836828</v>
      </c>
      <c r="AA11" s="17">
        <v>506.52540918332636</v>
      </c>
      <c r="AB11" s="17"/>
      <c r="AC11" s="17">
        <v>522.56766159559072</v>
      </c>
      <c r="AD11" s="17">
        <v>488.01988385900893</v>
      </c>
      <c r="AE11" s="17">
        <v>555.58725360255073</v>
      </c>
      <c r="AF11" s="18">
        <v>552.60161324255125</v>
      </c>
      <c r="AG11" s="11"/>
      <c r="AH11" s="17">
        <v>357.71473284117974</v>
      </c>
      <c r="AI11" s="17"/>
      <c r="AJ11" s="17"/>
      <c r="AK11" s="17"/>
    </row>
    <row r="12" spans="1:37" ht="30" customHeight="1">
      <c r="A12" s="17" t="s">
        <v>140</v>
      </c>
      <c r="B12" s="18">
        <v>562.70148870506284</v>
      </c>
      <c r="C12" s="18">
        <v>672.91618707787427</v>
      </c>
      <c r="D12" s="18">
        <v>821.49001433374235</v>
      </c>
      <c r="E12" s="18">
        <v>919.14223228982507</v>
      </c>
      <c r="F12" s="17">
        <v>1088.9085928015954</v>
      </c>
      <c r="G12" s="17">
        <v>1006.218551840522</v>
      </c>
      <c r="H12" s="17"/>
      <c r="I12" s="17">
        <v>205.82744664733946</v>
      </c>
      <c r="J12" s="17">
        <v>157.62119582791775</v>
      </c>
      <c r="K12" s="17">
        <v>150.50417478790777</v>
      </c>
      <c r="L12" s="17">
        <v>216.06505277690064</v>
      </c>
      <c r="M12" s="17"/>
      <c r="N12" s="17">
        <v>258.01256734820851</v>
      </c>
      <c r="O12" s="17">
        <v>231.90700641422768</v>
      </c>
      <c r="P12" s="17">
        <v>250.89451284989656</v>
      </c>
      <c r="Q12" s="17">
        <v>314.02894048845945</v>
      </c>
      <c r="R12" s="17"/>
      <c r="S12" s="17">
        <v>329.65580552240186</v>
      </c>
      <c r="T12" s="17">
        <v>300.57141186100165</v>
      </c>
      <c r="U12" s="17">
        <v>280.8064459393371</v>
      </c>
      <c r="V12" s="17">
        <v>238.68650471381085</v>
      </c>
      <c r="W12" s="17"/>
      <c r="X12" s="17">
        <v>287.66459510746392</v>
      </c>
      <c r="Y12" s="17">
        <v>297.1330039985545</v>
      </c>
      <c r="Z12" s="17">
        <v>334.83077448897063</v>
      </c>
      <c r="AA12" s="17">
        <v>358.94875856173462</v>
      </c>
      <c r="AB12" s="17"/>
      <c r="AC12" s="17">
        <v>362.98360373314711</v>
      </c>
      <c r="AD12" s="17">
        <v>366.41932843501019</v>
      </c>
      <c r="AE12" s="17">
        <v>367.64372523611161</v>
      </c>
      <c r="AF12" s="18">
        <v>384.80364034371047</v>
      </c>
      <c r="AG12" s="11"/>
      <c r="AH12" s="17">
        <v>327.94496517975631</v>
      </c>
      <c r="AI12" s="17"/>
      <c r="AJ12" s="17"/>
      <c r="AK12" s="17"/>
    </row>
    <row r="13" spans="1:37" ht="30" customHeight="1">
      <c r="A13" s="17" t="s">
        <v>141</v>
      </c>
      <c r="B13" s="18">
        <v>13266.883231361744</v>
      </c>
      <c r="C13" s="18">
        <v>14444.272524982262</v>
      </c>
      <c r="D13" s="18">
        <v>16036.908058532814</v>
      </c>
      <c r="E13" s="18">
        <v>17416.98584172994</v>
      </c>
      <c r="F13" s="17">
        <v>19071.617347262505</v>
      </c>
      <c r="G13" s="17">
        <v>20386.861619479576</v>
      </c>
      <c r="H13" s="17"/>
      <c r="I13" s="17">
        <v>5244.1962596323774</v>
      </c>
      <c r="J13" s="17">
        <v>3370.9956558075332</v>
      </c>
      <c r="K13" s="17">
        <v>4706.8305187440455</v>
      </c>
      <c r="L13" s="17">
        <v>5047.8186260802886</v>
      </c>
      <c r="M13" s="17"/>
      <c r="N13" s="17">
        <v>5411.2615671580706</v>
      </c>
      <c r="O13" s="17">
        <v>5616.8895067100766</v>
      </c>
      <c r="P13" s="17">
        <v>5762.9286338845395</v>
      </c>
      <c r="Q13" s="17">
        <v>5935.8164929010763</v>
      </c>
      <c r="R13" s="17"/>
      <c r="S13" s="17">
        <v>6410.6818123331623</v>
      </c>
      <c r="T13" s="17">
        <v>6506.8420395181602</v>
      </c>
      <c r="U13" s="17">
        <v>6623.9651962294874</v>
      </c>
      <c r="V13" s="17">
        <v>6888.9238040786659</v>
      </c>
      <c r="W13" s="17"/>
      <c r="X13" s="17">
        <v>7116.2582896132626</v>
      </c>
      <c r="Y13" s="17">
        <v>7130.4908061924889</v>
      </c>
      <c r="Z13" s="17">
        <v>7344.4055303782625</v>
      </c>
      <c r="AA13" s="17">
        <v>7491.2936409858285</v>
      </c>
      <c r="AB13" s="17"/>
      <c r="AC13" s="17">
        <v>7641.1195138055464</v>
      </c>
      <c r="AD13" s="17">
        <v>7855.0708601921015</v>
      </c>
      <c r="AE13" s="17">
        <v>7925.7664979338297</v>
      </c>
      <c r="AF13" s="18">
        <v>7989.1726299172988</v>
      </c>
      <c r="AG13" s="11"/>
      <c r="AH13" s="17">
        <v>8013.1401478070529</v>
      </c>
      <c r="AI13" s="17"/>
      <c r="AJ13" s="17"/>
      <c r="AK13" s="17"/>
    </row>
    <row r="14" spans="1:37" ht="30" customHeight="1">
      <c r="A14" s="17" t="s">
        <v>142</v>
      </c>
      <c r="B14" s="18">
        <v>10408.613790039257</v>
      </c>
      <c r="C14" s="18">
        <v>10402.234380542002</v>
      </c>
      <c r="D14" s="18">
        <v>13204.353232972844</v>
      </c>
      <c r="E14" s="18">
        <v>15275.096284134852</v>
      </c>
      <c r="F14" s="17">
        <v>16444.1531706682</v>
      </c>
      <c r="G14" s="17">
        <v>17900.183977586195</v>
      </c>
      <c r="H14" s="17"/>
      <c r="I14" s="17">
        <v>4784.0422083176618</v>
      </c>
      <c r="J14" s="17">
        <v>3931.2877079769423</v>
      </c>
      <c r="K14" s="17">
        <v>4759.8497147268408</v>
      </c>
      <c r="L14" s="17">
        <v>5049.0365496154272</v>
      </c>
      <c r="M14" s="17"/>
      <c r="N14" s="17">
        <v>5432.7633273861993</v>
      </c>
      <c r="O14" s="17">
        <v>5731.5653103924396</v>
      </c>
      <c r="P14" s="17">
        <v>5479.3764367351723</v>
      </c>
      <c r="Q14" s="17">
        <v>5671.1546120209032</v>
      </c>
      <c r="R14" s="17"/>
      <c r="S14" s="17">
        <v>6096.4912079224705</v>
      </c>
      <c r="T14" s="17">
        <v>6535.438574892888</v>
      </c>
      <c r="U14" s="17">
        <v>6744.5726092894602</v>
      </c>
      <c r="V14" s="17">
        <v>6946.9097875681455</v>
      </c>
      <c r="W14" s="17"/>
      <c r="X14" s="17">
        <v>7405.4058335476429</v>
      </c>
      <c r="Y14" s="17">
        <v>7560.9193560521435</v>
      </c>
      <c r="Z14" s="17">
        <v>7455.0664850674129</v>
      </c>
      <c r="AA14" s="17">
        <v>7596.7127482836941</v>
      </c>
      <c r="AB14" s="17"/>
      <c r="AC14" s="17">
        <v>7824.614130732205</v>
      </c>
      <c r="AD14" s="17">
        <v>8075.0017829156359</v>
      </c>
      <c r="AE14" s="17">
        <v>8171.9018043106234</v>
      </c>
      <c r="AF14" s="18">
        <v>8351.6836440054576</v>
      </c>
      <c r="AG14" s="11"/>
      <c r="AH14" s="17">
        <v>8368.3870112934674</v>
      </c>
      <c r="AI14" s="17"/>
      <c r="AJ14" s="17"/>
      <c r="AK14" s="17"/>
    </row>
    <row r="15" spans="1:37" ht="30" customHeight="1">
      <c r="A15" s="17" t="s">
        <v>143</v>
      </c>
      <c r="B15" s="18">
        <v>4424.1568966094819</v>
      </c>
      <c r="C15" s="18">
        <v>2704.2658830623386</v>
      </c>
      <c r="D15" s="18">
        <v>4014.4718168668442</v>
      </c>
      <c r="E15" s="18">
        <v>3287.8585966579449</v>
      </c>
      <c r="F15" s="17">
        <v>2982.6683205739409</v>
      </c>
      <c r="G15" s="17">
        <v>2154.7058495830038</v>
      </c>
      <c r="H15" s="17"/>
      <c r="I15" s="17">
        <v>368.2353090081952</v>
      </c>
      <c r="J15" s="17">
        <v>18.135552753406582</v>
      </c>
      <c r="K15" s="17">
        <v>494.39922207374462</v>
      </c>
      <c r="L15" s="17">
        <v>456.23082591041344</v>
      </c>
      <c r="M15" s="17"/>
      <c r="N15" s="17">
        <v>1092.7709491974176</v>
      </c>
      <c r="O15" s="17">
        <v>513.2274093001754</v>
      </c>
      <c r="P15" s="17">
        <v>1070.033327417515</v>
      </c>
      <c r="Q15" s="17">
        <v>837.35371259921521</v>
      </c>
      <c r="R15" s="17"/>
      <c r="S15" s="17">
        <v>1263.7095328172991</v>
      </c>
      <c r="T15" s="17">
        <v>1331.1712013787146</v>
      </c>
      <c r="U15" s="17">
        <v>1453.6629749522249</v>
      </c>
      <c r="V15" s="17">
        <v>1210.4781491810122</v>
      </c>
      <c r="W15" s="17"/>
      <c r="X15" s="17">
        <v>1457.4492353417411</v>
      </c>
      <c r="Y15" s="17">
        <v>1072.2894527159306</v>
      </c>
      <c r="Z15" s="17">
        <v>1038.3245923661425</v>
      </c>
      <c r="AA15" s="17">
        <v>178.06020311675371</v>
      </c>
      <c r="AB15" s="17"/>
      <c r="AC15" s="17">
        <v>777.06983998447947</v>
      </c>
      <c r="AD15" s="17">
        <v>953.46468043916661</v>
      </c>
      <c r="AE15" s="17">
        <v>288.34211794114708</v>
      </c>
      <c r="AF15" s="18">
        <v>527.43168131573634</v>
      </c>
      <c r="AG15" s="11"/>
      <c r="AH15" s="17">
        <v>496.10360518348767</v>
      </c>
      <c r="AI15" s="17"/>
      <c r="AJ15" s="17"/>
      <c r="AK15" s="17"/>
    </row>
    <row r="16" spans="1:37" ht="30" customHeight="1">
      <c r="A16" s="17" t="s">
        <v>144</v>
      </c>
      <c r="B16" s="18">
        <v>2518.2404213714412</v>
      </c>
      <c r="C16" s="18">
        <v>2704.1225568406639</v>
      </c>
      <c r="D16" s="18">
        <v>2911.6796727629717</v>
      </c>
      <c r="E16" s="18">
        <v>3089.9504837703244</v>
      </c>
      <c r="F16" s="17">
        <v>3319.7588123208907</v>
      </c>
      <c r="G16" s="17">
        <v>3493.9410281052783</v>
      </c>
      <c r="H16" s="17"/>
      <c r="I16" s="17">
        <v>902.12715615445802</v>
      </c>
      <c r="J16" s="17">
        <v>696.30352047368342</v>
      </c>
      <c r="K16" s="17">
        <v>874.09920347158754</v>
      </c>
      <c r="L16" s="17">
        <v>938.36885084544645</v>
      </c>
      <c r="M16" s="17"/>
      <c r="N16" s="17">
        <v>938.36219816070491</v>
      </c>
      <c r="O16" s="17">
        <v>962.83728811815604</v>
      </c>
      <c r="P16" s="17">
        <v>1008.2342132459296</v>
      </c>
      <c r="Q16" s="17">
        <v>1093.444362783556</v>
      </c>
      <c r="R16" s="17"/>
      <c r="S16" s="17">
        <v>1222.0333635408433</v>
      </c>
      <c r="T16" s="17">
        <v>1353.5140935439199</v>
      </c>
      <c r="U16" s="17">
        <v>1481.2121367185221</v>
      </c>
      <c r="V16" s="17">
        <v>1545.8248842912187</v>
      </c>
      <c r="W16" s="17"/>
      <c r="X16" s="17">
        <v>1468.4550769927873</v>
      </c>
      <c r="Y16" s="17">
        <v>1437.5500762020401</v>
      </c>
      <c r="Z16" s="17">
        <v>1443.4210627498744</v>
      </c>
      <c r="AA16" s="17">
        <v>1605.0334768409095</v>
      </c>
      <c r="AB16" s="17"/>
      <c r="AC16" s="17">
        <v>1552.5751353989319</v>
      </c>
      <c r="AD16" s="17">
        <v>1539.2039655787059</v>
      </c>
      <c r="AE16" s="17">
        <v>1465.9123805496515</v>
      </c>
      <c r="AF16" s="18">
        <v>1552.110676523642</v>
      </c>
      <c r="AG16" s="11"/>
      <c r="AH16" s="17">
        <v>1498.7398832793215</v>
      </c>
      <c r="AI16" s="17"/>
      <c r="AJ16" s="17"/>
      <c r="AK16" s="17"/>
    </row>
    <row r="17" spans="1:37" ht="30" customHeight="1">
      <c r="A17" s="17" t="s">
        <v>145</v>
      </c>
      <c r="B17" s="18">
        <v>1734.0273242687153</v>
      </c>
      <c r="C17" s="18">
        <v>1858.2704362654442</v>
      </c>
      <c r="D17" s="18">
        <v>2089.3227920551194</v>
      </c>
      <c r="E17" s="18">
        <v>2244.59692077411</v>
      </c>
      <c r="F17" s="17">
        <v>2439.9817710917487</v>
      </c>
      <c r="G17" s="17">
        <v>2661.8800536240105</v>
      </c>
      <c r="H17" s="17"/>
      <c r="I17" s="17">
        <v>694.24241310590014</v>
      </c>
      <c r="J17" s="17">
        <v>541.5090822226025</v>
      </c>
      <c r="K17" s="17">
        <v>698.54671606715783</v>
      </c>
      <c r="L17" s="17">
        <v>743.95225261152325</v>
      </c>
      <c r="M17" s="17"/>
      <c r="N17" s="17">
        <v>735.02482558018312</v>
      </c>
      <c r="O17" s="17">
        <v>781.33138959173459</v>
      </c>
      <c r="P17" s="17">
        <v>829.77393574642224</v>
      </c>
      <c r="Q17" s="17">
        <v>914.41087719255711</v>
      </c>
      <c r="R17" s="17"/>
      <c r="S17" s="17">
        <v>1044.2572217539002</v>
      </c>
      <c r="T17" s="17">
        <v>1174.789374473138</v>
      </c>
      <c r="U17" s="17">
        <v>1280.5204181757204</v>
      </c>
      <c r="V17" s="17">
        <v>1344.5464390845063</v>
      </c>
      <c r="W17" s="17"/>
      <c r="X17" s="17">
        <v>1250.4281883485908</v>
      </c>
      <c r="Y17" s="17">
        <v>1231.671765523362</v>
      </c>
      <c r="Z17" s="17">
        <v>1213.1966890405117</v>
      </c>
      <c r="AA17" s="17">
        <v>1370.9122586157778</v>
      </c>
      <c r="AB17" s="17"/>
      <c r="AC17" s="17">
        <v>1316.0757682711467</v>
      </c>
      <c r="AD17" s="17">
        <v>1302.9150105884355</v>
      </c>
      <c r="AE17" s="17">
        <v>1237.7692600590137</v>
      </c>
      <c r="AF17" s="18">
        <v>1312.0354156625544</v>
      </c>
      <c r="AG17" s="11"/>
      <c r="AH17" s="17">
        <v>1272.6743531926777</v>
      </c>
      <c r="AI17" s="17"/>
      <c r="AJ17" s="17"/>
      <c r="AK17" s="17"/>
    </row>
    <row r="18" spans="1:37" ht="30" customHeight="1">
      <c r="A18" s="17" t="s">
        <v>146</v>
      </c>
      <c r="B18" s="18">
        <v>118.04720022693786</v>
      </c>
      <c r="C18" s="18">
        <v>126.19931231007138</v>
      </c>
      <c r="D18" s="18">
        <v>143.58494712503671</v>
      </c>
      <c r="E18" s="18">
        <v>161.77924047207853</v>
      </c>
      <c r="F18" s="17">
        <v>172.57932965805341</v>
      </c>
      <c r="G18" s="17">
        <v>167.86163855621885</v>
      </c>
      <c r="H18" s="17"/>
      <c r="I18" s="17">
        <v>42.356257953907914</v>
      </c>
      <c r="J18" s="17">
        <v>0.74758860260290083</v>
      </c>
      <c r="K18" s="17">
        <v>4.0639071263535644</v>
      </c>
      <c r="L18" s="17">
        <v>11.909716802635032</v>
      </c>
      <c r="M18" s="17"/>
      <c r="N18" s="17">
        <v>17.712821185332324</v>
      </c>
      <c r="O18" s="17">
        <v>14.61594375016869</v>
      </c>
      <c r="P18" s="17">
        <v>8.7185883761344662</v>
      </c>
      <c r="Q18" s="17">
        <v>18.727545182310017</v>
      </c>
      <c r="R18" s="17"/>
      <c r="S18" s="17">
        <v>14.943724623486375</v>
      </c>
      <c r="T18" s="17">
        <v>9.7107690458612446</v>
      </c>
      <c r="U18" s="17">
        <v>10.783232713307545</v>
      </c>
      <c r="V18" s="17">
        <v>12.13479475643031</v>
      </c>
      <c r="W18" s="17"/>
      <c r="X18" s="17">
        <v>12.382350435543025</v>
      </c>
      <c r="Y18" s="17">
        <v>15.766005660962392</v>
      </c>
      <c r="Z18" s="17">
        <v>19.037986547115246</v>
      </c>
      <c r="AA18" s="17">
        <v>20.043265780907099</v>
      </c>
      <c r="AB18" s="17"/>
      <c r="AC18" s="17">
        <v>18.293355964616268</v>
      </c>
      <c r="AD18" s="17">
        <v>19.350959178077773</v>
      </c>
      <c r="AE18" s="17">
        <v>18.73290526628994</v>
      </c>
      <c r="AF18" s="18">
        <v>22.772782743397144</v>
      </c>
      <c r="AG18" s="11"/>
      <c r="AH18" s="17">
        <v>19.523260123484263</v>
      </c>
      <c r="AI18" s="17"/>
      <c r="AJ18" s="17"/>
      <c r="AK18" s="17"/>
    </row>
    <row r="19" spans="1:37" ht="30" customHeight="1">
      <c r="A19" s="17" t="s">
        <v>147</v>
      </c>
      <c r="B19" s="18">
        <v>3602.2075704787972</v>
      </c>
      <c r="C19" s="18">
        <v>3888.7481912950716</v>
      </c>
      <c r="D19" s="18">
        <v>4238.3133033239628</v>
      </c>
      <c r="E19" s="18">
        <v>4538.6554395938747</v>
      </c>
      <c r="F19" s="17">
        <v>4869.131299796185</v>
      </c>
      <c r="G19" s="17">
        <v>5161.8160688554008</v>
      </c>
      <c r="H19" s="17"/>
      <c r="I19" s="17">
        <v>1262.3640750761824</v>
      </c>
      <c r="J19" s="17">
        <v>608.54260641531801</v>
      </c>
      <c r="K19" s="17">
        <v>840.27191800370201</v>
      </c>
      <c r="L19" s="17">
        <v>1043.4082690776022</v>
      </c>
      <c r="M19" s="17"/>
      <c r="N19" s="17">
        <v>836.36782750100326</v>
      </c>
      <c r="O19" s="17">
        <v>861.31884918525679</v>
      </c>
      <c r="P19" s="17">
        <v>869.04437648009207</v>
      </c>
      <c r="Q19" s="17">
        <v>1006.4537069243574</v>
      </c>
      <c r="R19" s="17"/>
      <c r="S19" s="17">
        <v>999.42200900810803</v>
      </c>
      <c r="T19" s="17">
        <v>1014.3280150399407</v>
      </c>
      <c r="U19" s="17">
        <v>1030.5959337990857</v>
      </c>
      <c r="V19" s="17">
        <v>1159.9125771789159</v>
      </c>
      <c r="W19" s="17"/>
      <c r="X19" s="17">
        <v>1009.3574297475183</v>
      </c>
      <c r="Y19" s="17">
        <v>1024.6932623871585</v>
      </c>
      <c r="Z19" s="17">
        <v>1023.524134129094</v>
      </c>
      <c r="AA19" s="17">
        <v>1261.93811204744</v>
      </c>
      <c r="AB19" s="17"/>
      <c r="AC19" s="17">
        <v>1108.1003410310523</v>
      </c>
      <c r="AD19" s="17">
        <v>1120.2038374160588</v>
      </c>
      <c r="AE19" s="17">
        <v>1116.1536982082812</v>
      </c>
      <c r="AF19" s="18">
        <v>1323.1474208333079</v>
      </c>
      <c r="AG19" s="11"/>
      <c r="AH19" s="17">
        <v>1140.6111687098062</v>
      </c>
      <c r="AI19" s="17"/>
      <c r="AJ19" s="17"/>
      <c r="AK19" s="17"/>
    </row>
    <row r="20" spans="1:37" ht="30" customHeight="1">
      <c r="A20" s="17" t="s">
        <v>148</v>
      </c>
      <c r="B20" s="18">
        <v>3312.5766421429307</v>
      </c>
      <c r="C20" s="18">
        <v>3595.2941892276849</v>
      </c>
      <c r="D20" s="18">
        <v>3936.4478840193883</v>
      </c>
      <c r="E20" s="18">
        <v>4236.0340795060238</v>
      </c>
      <c r="F20" s="17">
        <v>4523.9785187065136</v>
      </c>
      <c r="G20" s="17">
        <v>4843.6334618867104</v>
      </c>
      <c r="H20" s="17"/>
      <c r="I20" s="17">
        <v>1282.2844698355141</v>
      </c>
      <c r="J20" s="17">
        <v>1185.9047864594531</v>
      </c>
      <c r="K20" s="17">
        <v>1255.3856976374207</v>
      </c>
      <c r="L20" s="17">
        <v>1341.4316420081964</v>
      </c>
      <c r="M20" s="17"/>
      <c r="N20" s="17">
        <v>1366.8488524255961</v>
      </c>
      <c r="O20" s="17">
        <v>1360.0311247033433</v>
      </c>
      <c r="P20" s="17">
        <v>1348.5478370613037</v>
      </c>
      <c r="Q20" s="17">
        <v>1423.5186662237384</v>
      </c>
      <c r="R20" s="17"/>
      <c r="S20" s="17">
        <v>1471.8241548199508</v>
      </c>
      <c r="T20" s="17">
        <v>1526.2042956545474</v>
      </c>
      <c r="U20" s="17">
        <v>1552.1540626184997</v>
      </c>
      <c r="V20" s="17">
        <v>1633.6303070716217</v>
      </c>
      <c r="W20" s="17"/>
      <c r="X20" s="17">
        <v>1720.1984621091374</v>
      </c>
      <c r="Y20" s="17">
        <v>1746.0065306246156</v>
      </c>
      <c r="Z20" s="17">
        <v>1746.2160714073152</v>
      </c>
      <c r="AA20" s="17">
        <v>1787.9324252281635</v>
      </c>
      <c r="AB20" s="17"/>
      <c r="AC20" s="17">
        <v>1850.9347139131812</v>
      </c>
      <c r="AD20" s="17">
        <v>1891.5841398983002</v>
      </c>
      <c r="AE20" s="17">
        <v>1929.0348982280016</v>
      </c>
      <c r="AF20" s="18">
        <v>1925.5096034810226</v>
      </c>
      <c r="AG20" s="11"/>
      <c r="AH20" s="17">
        <v>1951.7874577441944</v>
      </c>
      <c r="AI20" s="17"/>
      <c r="AJ20" s="17"/>
      <c r="AK20" s="17"/>
    </row>
    <row r="21" spans="1:37" ht="30" customHeight="1">
      <c r="A21" s="17" t="s">
        <v>149</v>
      </c>
      <c r="B21" s="18">
        <v>5161.0346689905682</v>
      </c>
      <c r="C21" s="18">
        <v>6200.8753722664615</v>
      </c>
      <c r="D21" s="18">
        <v>7715.1805131928959</v>
      </c>
      <c r="E21" s="18">
        <v>7901.0369289196906</v>
      </c>
      <c r="F21" s="17">
        <v>9179.9831049846616</v>
      </c>
      <c r="G21" s="17">
        <v>10075.289106481778</v>
      </c>
      <c r="H21" s="17"/>
      <c r="I21" s="17">
        <v>2524.3806546733813</v>
      </c>
      <c r="J21" s="17">
        <v>2451.0044398759101</v>
      </c>
      <c r="K21" s="17">
        <v>2560.4323041682474</v>
      </c>
      <c r="L21" s="17">
        <v>2465.705581804662</v>
      </c>
      <c r="M21" s="17"/>
      <c r="N21" s="17">
        <v>2576.3345953194616</v>
      </c>
      <c r="O21" s="17">
        <v>2693.5535270365144</v>
      </c>
      <c r="P21" s="17">
        <v>2709.6220583915524</v>
      </c>
      <c r="Q21" s="17">
        <v>2880.83102513108</v>
      </c>
      <c r="R21" s="17"/>
      <c r="S21" s="17">
        <v>3028.2509409709805</v>
      </c>
      <c r="T21" s="17">
        <v>2663.872490100558</v>
      </c>
      <c r="U21" s="17">
        <v>3599.2146921377594</v>
      </c>
      <c r="V21" s="17">
        <v>3536.2770211764473</v>
      </c>
      <c r="W21" s="17"/>
      <c r="X21" s="17">
        <v>3656.0219792543239</v>
      </c>
      <c r="Y21" s="17">
        <v>3876.7068905676442</v>
      </c>
      <c r="Z21" s="17">
        <v>3943.9147292252028</v>
      </c>
      <c r="AA21" s="17">
        <v>3955.6456199659124</v>
      </c>
      <c r="AB21" s="17"/>
      <c r="AC21" s="17">
        <v>3988.1921938595997</v>
      </c>
      <c r="AD21" s="17">
        <v>4502.4175852018388</v>
      </c>
      <c r="AE21" s="17">
        <v>4323.4949916430678</v>
      </c>
      <c r="AF21" s="18">
        <v>4159.910489464919</v>
      </c>
      <c r="AG21" s="11"/>
      <c r="AH21" s="17">
        <v>4121.3477986541384</v>
      </c>
      <c r="AI21" s="17"/>
      <c r="AJ21" s="17"/>
      <c r="AK21" s="17"/>
    </row>
    <row r="22" spans="1:37" ht="30" customHeight="1">
      <c r="A22" s="17" t="s">
        <v>150</v>
      </c>
      <c r="B22" s="18">
        <v>5928.5728794034339</v>
      </c>
      <c r="C22" s="18">
        <v>6602.5004733278847</v>
      </c>
      <c r="D22" s="18">
        <v>7172.1235414656749</v>
      </c>
      <c r="E22" s="18">
        <v>7790.7303909174152</v>
      </c>
      <c r="F22" s="17">
        <v>8387.2114453614704</v>
      </c>
      <c r="G22" s="17">
        <v>8969.9146760671028</v>
      </c>
      <c r="H22" s="17"/>
      <c r="I22" s="17">
        <v>2330.395919084729</v>
      </c>
      <c r="J22" s="17">
        <v>1928.5544801675255</v>
      </c>
      <c r="K22" s="17">
        <v>2215.187688707239</v>
      </c>
      <c r="L22" s="17">
        <v>2304.0440626025588</v>
      </c>
      <c r="M22" s="17"/>
      <c r="N22" s="17">
        <v>2374.6206428009395</v>
      </c>
      <c r="O22" s="17">
        <v>2400.4965772761889</v>
      </c>
      <c r="P22" s="17">
        <v>2366.1308605704326</v>
      </c>
      <c r="Q22" s="17">
        <v>2408.4739971570139</v>
      </c>
      <c r="R22" s="17"/>
      <c r="S22" s="17">
        <v>2459.1736171343773</v>
      </c>
      <c r="T22" s="17">
        <v>2504.2336041756689</v>
      </c>
      <c r="U22" s="17">
        <v>2575.8663681298576</v>
      </c>
      <c r="V22" s="17">
        <v>2680.7462523858794</v>
      </c>
      <c r="W22" s="17"/>
      <c r="X22" s="17">
        <v>2775.0102211864246</v>
      </c>
      <c r="Y22" s="17">
        <v>2865.5287040152484</v>
      </c>
      <c r="Z22" s="17">
        <v>2913.6056330172823</v>
      </c>
      <c r="AA22" s="17">
        <v>2923.9459189230706</v>
      </c>
      <c r="AB22" s="17"/>
      <c r="AC22" s="17">
        <v>2963.1291477578966</v>
      </c>
      <c r="AD22" s="17">
        <v>3001.2290490199721</v>
      </c>
      <c r="AE22" s="17">
        <v>3042.4122466090876</v>
      </c>
      <c r="AF22" s="18">
        <v>3115.8646509620339</v>
      </c>
      <c r="AG22" s="11"/>
      <c r="AH22" s="17">
        <v>3178.8763437777261</v>
      </c>
      <c r="AI22" s="17"/>
      <c r="AJ22" s="17"/>
      <c r="AK22" s="17"/>
    </row>
    <row r="23" spans="1:37" ht="30" customHeight="1">
      <c r="A23" s="17" t="s">
        <v>151</v>
      </c>
      <c r="B23" s="18">
        <v>2274.8952294050723</v>
      </c>
      <c r="C23" s="18">
        <v>2473.5975086877388</v>
      </c>
      <c r="D23" s="18">
        <v>2672.2997879704062</v>
      </c>
      <c r="E23" s="18">
        <v>2871.0020672530727</v>
      </c>
      <c r="F23" s="17">
        <v>3069.7043465357392</v>
      </c>
      <c r="G23" s="17">
        <v>3268.4066258184066</v>
      </c>
      <c r="H23" s="17"/>
      <c r="I23" s="17">
        <v>823.31110268218492</v>
      </c>
      <c r="J23" s="17">
        <v>738.98205574556641</v>
      </c>
      <c r="K23" s="17">
        <v>846.35395135155306</v>
      </c>
      <c r="L23" s="17">
        <v>882.83097531694602</v>
      </c>
      <c r="M23" s="17"/>
      <c r="N23" s="17">
        <v>893.42494702074941</v>
      </c>
      <c r="O23" s="17">
        <v>904.14604638499839</v>
      </c>
      <c r="P23" s="17">
        <v>918.6123831271583</v>
      </c>
      <c r="Q23" s="17">
        <v>938.82185555595561</v>
      </c>
      <c r="R23" s="17"/>
      <c r="S23" s="17">
        <v>958.53711452263087</v>
      </c>
      <c r="T23" s="17">
        <v>996.87859910353586</v>
      </c>
      <c r="U23" s="17">
        <v>1045.7256504596094</v>
      </c>
      <c r="V23" s="17">
        <v>1092.7833047302915</v>
      </c>
      <c r="W23" s="17"/>
      <c r="X23" s="17">
        <v>1125.5668038722001</v>
      </c>
      <c r="Y23" s="17">
        <v>1164.9616420077273</v>
      </c>
      <c r="Z23" s="17">
        <v>1192.920721415913</v>
      </c>
      <c r="AA23" s="17">
        <v>1221.5508187298949</v>
      </c>
      <c r="AB23" s="17"/>
      <c r="AC23" s="17">
        <v>1245.981835104493</v>
      </c>
      <c r="AD23" s="17">
        <v>1264.6715626310602</v>
      </c>
      <c r="AE23" s="17">
        <v>1292.4943370089431</v>
      </c>
      <c r="AF23" s="18">
        <v>1323.5142010971581</v>
      </c>
      <c r="AG23" s="11"/>
      <c r="AH23" s="17">
        <v>1356.6020561245871</v>
      </c>
      <c r="AI23" s="17"/>
      <c r="AJ23" s="17"/>
      <c r="AK23" s="17"/>
    </row>
    <row r="24" spans="1:37" ht="30" customHeight="1">
      <c r="A24" s="17" t="s">
        <v>152</v>
      </c>
      <c r="B24" s="18">
        <v>2321.2224845590727</v>
      </c>
      <c r="C24" s="18">
        <v>2473.5852062471804</v>
      </c>
      <c r="D24" s="18">
        <v>2655.6510715183103</v>
      </c>
      <c r="E24" s="18">
        <v>2849.0969269956877</v>
      </c>
      <c r="F24" s="17">
        <v>3032.2424079346906</v>
      </c>
      <c r="G24" s="17">
        <v>3205.4870977164742</v>
      </c>
      <c r="H24" s="17"/>
      <c r="I24" s="17">
        <v>821.97707157801619</v>
      </c>
      <c r="J24" s="17">
        <v>652.63272192916747</v>
      </c>
      <c r="K24" s="17">
        <v>755.74710577141082</v>
      </c>
      <c r="L24" s="17">
        <v>818.44405781177761</v>
      </c>
      <c r="M24" s="17"/>
      <c r="N24" s="17">
        <v>849.46824461757956</v>
      </c>
      <c r="O24" s="17">
        <v>860.7544653624476</v>
      </c>
      <c r="P24" s="17">
        <v>841.8562421744798</v>
      </c>
      <c r="Q24" s="17">
        <v>900.43209022323117</v>
      </c>
      <c r="R24" s="17"/>
      <c r="S24" s="17">
        <v>919.54205211202111</v>
      </c>
      <c r="T24" s="17">
        <v>942.38580148152801</v>
      </c>
      <c r="U24" s="17">
        <v>980.08123354078907</v>
      </c>
      <c r="V24" s="17">
        <v>1048.1651168185006</v>
      </c>
      <c r="W24" s="17"/>
      <c r="X24" s="17">
        <v>1074.9226688208937</v>
      </c>
      <c r="Y24" s="17">
        <v>1111.1458666971282</v>
      </c>
      <c r="Z24" s="17">
        <v>1119.8088176427113</v>
      </c>
      <c r="AA24" s="17">
        <v>1151.5398141673631</v>
      </c>
      <c r="AB24" s="17"/>
      <c r="AC24" s="17">
        <v>1165.6133099583142</v>
      </c>
      <c r="AD24" s="17">
        <v>1184.200486603273</v>
      </c>
      <c r="AE24" s="17">
        <v>1209.3922323930999</v>
      </c>
      <c r="AF24" s="18">
        <v>1254.5114480324219</v>
      </c>
      <c r="AG24" s="11"/>
      <c r="AH24" s="17">
        <v>1260.1470606571424</v>
      </c>
      <c r="AI24" s="17"/>
      <c r="AJ24" s="17"/>
      <c r="AK24" s="17"/>
    </row>
    <row r="25" spans="1:37" ht="30" customHeight="1">
      <c r="A25" s="17" t="s">
        <v>153</v>
      </c>
      <c r="B25" s="18">
        <v>19872.966364585467</v>
      </c>
      <c r="C25" s="18">
        <v>23230.041041909579</v>
      </c>
      <c r="D25" s="18">
        <v>24625.403541916108</v>
      </c>
      <c r="E25" s="18">
        <v>25919.801089409208</v>
      </c>
      <c r="F25" s="17">
        <v>27820.359846117226</v>
      </c>
      <c r="G25" s="17">
        <v>31922.786983774749</v>
      </c>
      <c r="H25" s="17"/>
      <c r="I25" s="17">
        <v>8615.0572488580892</v>
      </c>
      <c r="J25" s="17">
        <v>8374.0346630238164</v>
      </c>
      <c r="K25" s="17">
        <v>9446.4684691286038</v>
      </c>
      <c r="L25" s="17">
        <v>9146.5763468542882</v>
      </c>
      <c r="M25" s="17"/>
      <c r="N25" s="17">
        <v>9100.6596585056523</v>
      </c>
      <c r="O25" s="17">
        <v>9498.4673754836513</v>
      </c>
      <c r="P25" s="17">
        <v>9339.0827928841991</v>
      </c>
      <c r="Q25" s="17">
        <v>9460.602839146457</v>
      </c>
      <c r="R25" s="17"/>
      <c r="S25" s="17">
        <v>9763.151865512189</v>
      </c>
      <c r="T25" s="17">
        <v>10132.009928216758</v>
      </c>
      <c r="U25" s="17">
        <v>10408.949929366643</v>
      </c>
      <c r="V25" s="17">
        <v>10266.471225344387</v>
      </c>
      <c r="W25" s="17"/>
      <c r="X25" s="17">
        <v>10692.456124743627</v>
      </c>
      <c r="Y25" s="17">
        <v>11273.151609223602</v>
      </c>
      <c r="Z25" s="17">
        <v>11393.191596805555</v>
      </c>
      <c r="AA25" s="17">
        <v>11257.920711215776</v>
      </c>
      <c r="AB25" s="17"/>
      <c r="AC25" s="17">
        <v>11497.378053873214</v>
      </c>
      <c r="AD25" s="17">
        <v>12165.223616760959</v>
      </c>
      <c r="AE25" s="17">
        <v>12200.250211626901</v>
      </c>
      <c r="AF25" s="18">
        <v>12049.770949136328</v>
      </c>
      <c r="AG25" s="11"/>
      <c r="AH25" s="17">
        <v>12079.714179327473</v>
      </c>
      <c r="AI25" s="17"/>
      <c r="AJ25" s="17"/>
      <c r="AK25" s="17"/>
    </row>
    <row r="26" spans="1:37" ht="30" customHeight="1">
      <c r="A26" s="17" t="s">
        <v>154</v>
      </c>
      <c r="B26" s="18">
        <v>17999.10954713586</v>
      </c>
      <c r="C26" s="18">
        <v>21321.59817679465</v>
      </c>
      <c r="D26" s="18">
        <v>22614.573778069185</v>
      </c>
      <c r="E26" s="18">
        <v>23703.42698128882</v>
      </c>
      <c r="F26" s="17">
        <v>25488.436896038336</v>
      </c>
      <c r="G26" s="17">
        <v>29140.628110007048</v>
      </c>
      <c r="H26" s="17"/>
      <c r="I26" s="17">
        <v>7821.794724718151</v>
      </c>
      <c r="J26" s="17">
        <v>7625.46717385797</v>
      </c>
      <c r="K26" s="17">
        <v>8681.6324490615771</v>
      </c>
      <c r="L26" s="17">
        <v>8372.907884067432</v>
      </c>
      <c r="M26" s="17"/>
      <c r="N26" s="17">
        <v>8238.6692868100199</v>
      </c>
      <c r="O26" s="17">
        <v>8557.7395857539123</v>
      </c>
      <c r="P26" s="17">
        <v>8436.8258305509353</v>
      </c>
      <c r="Q26" s="17">
        <v>8525.1304252230912</v>
      </c>
      <c r="R26" s="17"/>
      <c r="S26" s="17">
        <v>8786.7780900654161</v>
      </c>
      <c r="T26" s="17">
        <v>9132.5710759780195</v>
      </c>
      <c r="U26" s="17">
        <v>9357.6424469892027</v>
      </c>
      <c r="V26" s="17">
        <v>9238.0639443665768</v>
      </c>
      <c r="W26" s="17"/>
      <c r="X26" s="17">
        <v>9641.0746238583888</v>
      </c>
      <c r="Y26" s="17">
        <v>10192.647472960069</v>
      </c>
      <c r="Z26" s="17">
        <v>10247.857212366211</v>
      </c>
      <c r="AA26" s="17">
        <v>10133.20234569634</v>
      </c>
      <c r="AB26" s="17"/>
      <c r="AC26" s="17">
        <v>10355.961254330739</v>
      </c>
      <c r="AD26" s="17">
        <v>11010.410426817263</v>
      </c>
      <c r="AE26" s="17">
        <v>11003.036337629377</v>
      </c>
      <c r="AF26" s="18">
        <v>10845.489114632412</v>
      </c>
      <c r="AG26" s="11"/>
      <c r="AH26" s="17">
        <v>10873.6259220718</v>
      </c>
      <c r="AI26" s="17"/>
      <c r="AJ26" s="17"/>
      <c r="AK26" s="17"/>
    </row>
    <row r="27" spans="1:37" ht="30" customHeight="1">
      <c r="A27" s="17" t="s">
        <v>155</v>
      </c>
      <c r="B27" s="18">
        <v>1873.8568174496061</v>
      </c>
      <c r="C27" s="18">
        <v>1908.4428651149265</v>
      </c>
      <c r="D27" s="18">
        <v>2010.829763846923</v>
      </c>
      <c r="E27" s="18">
        <v>2216.3741081203871</v>
      </c>
      <c r="F27" s="17">
        <v>2331.9229500788888</v>
      </c>
      <c r="G27" s="17">
        <v>2782.158873767698</v>
      </c>
      <c r="H27" s="17"/>
      <c r="I27" s="17">
        <v>793.2625241399378</v>
      </c>
      <c r="J27" s="17">
        <v>748.56748916584593</v>
      </c>
      <c r="K27" s="17">
        <v>764.83602006702665</v>
      </c>
      <c r="L27" s="17">
        <v>773.66846278685557</v>
      </c>
      <c r="M27" s="17"/>
      <c r="N27" s="17">
        <v>861.99037169563258</v>
      </c>
      <c r="O27" s="17">
        <v>940.72778972973936</v>
      </c>
      <c r="P27" s="17">
        <v>902.25696233326369</v>
      </c>
      <c r="Q27" s="17">
        <v>935.47241392336605</v>
      </c>
      <c r="R27" s="17"/>
      <c r="S27" s="17">
        <v>976.37377544677281</v>
      </c>
      <c r="T27" s="17">
        <v>999.43885223873872</v>
      </c>
      <c r="U27" s="17">
        <v>1051.3074823774407</v>
      </c>
      <c r="V27" s="17">
        <v>1028.4072809778102</v>
      </c>
      <c r="W27" s="17"/>
      <c r="X27" s="17">
        <v>1051.3815008852378</v>
      </c>
      <c r="Y27" s="17">
        <v>1080.5041362635327</v>
      </c>
      <c r="Z27" s="17">
        <v>1145.3343844393446</v>
      </c>
      <c r="AA27" s="17">
        <v>1124.7183655194362</v>
      </c>
      <c r="AB27" s="17"/>
      <c r="AC27" s="17">
        <v>1141.416799542475</v>
      </c>
      <c r="AD27" s="17">
        <v>1154.8131899436964</v>
      </c>
      <c r="AE27" s="17">
        <v>1197.2138739975233</v>
      </c>
      <c r="AF27" s="18">
        <v>1204.2818345039166</v>
      </c>
      <c r="AG27" s="11"/>
      <c r="AH27" s="17">
        <v>1206.0882572556725</v>
      </c>
      <c r="AI27" s="17"/>
      <c r="AJ27" s="17"/>
      <c r="AK27" s="17"/>
    </row>
    <row r="28" spans="1:37" ht="30" customHeight="1">
      <c r="A28" s="17" t="s">
        <v>156</v>
      </c>
      <c r="B28" s="18">
        <v>7132.4037649805487</v>
      </c>
      <c r="C28" s="18">
        <v>6475.185865305566</v>
      </c>
      <c r="D28" s="18">
        <v>7761.5731865034732</v>
      </c>
      <c r="E28" s="18">
        <v>8461.7563031268437</v>
      </c>
      <c r="F28" s="17">
        <v>8629.7475193440714</v>
      </c>
      <c r="G28" s="17">
        <v>9211.087206678847</v>
      </c>
      <c r="H28" s="17"/>
      <c r="I28" s="17">
        <v>2441.777170185087</v>
      </c>
      <c r="J28" s="17">
        <v>2408.0507488674466</v>
      </c>
      <c r="K28" s="17">
        <v>2582.1166190290896</v>
      </c>
      <c r="L28" s="17">
        <v>2495.5178931697519</v>
      </c>
      <c r="M28" s="17"/>
      <c r="N28" s="17">
        <v>2554.6770085736325</v>
      </c>
      <c r="O28" s="17">
        <v>2556.4185589493027</v>
      </c>
      <c r="P28" s="17">
        <v>2527.6712135876796</v>
      </c>
      <c r="Q28" s="17">
        <v>2572.2461659062096</v>
      </c>
      <c r="R28" s="17"/>
      <c r="S28" s="17">
        <v>2560.7678084034255</v>
      </c>
      <c r="T28" s="17">
        <v>2666.5763195384566</v>
      </c>
      <c r="U28" s="17">
        <v>2682.644247706558</v>
      </c>
      <c r="V28" s="17">
        <v>2684.438533529762</v>
      </c>
      <c r="W28" s="17"/>
      <c r="X28" s="17">
        <v>2732.3389218214297</v>
      </c>
      <c r="Y28" s="17">
        <v>2829.8727823176864</v>
      </c>
      <c r="Z28" s="17">
        <v>2946.6100469565308</v>
      </c>
      <c r="AA28" s="17">
        <v>2975.8750781783992</v>
      </c>
      <c r="AB28" s="17"/>
      <c r="AC28" s="17">
        <v>3005.9207328003813</v>
      </c>
      <c r="AD28" s="17">
        <v>3173.4042223636793</v>
      </c>
      <c r="AE28" s="17">
        <v>3295.3991492165865</v>
      </c>
      <c r="AF28" s="18">
        <v>3372.9660001466641</v>
      </c>
      <c r="AG28" s="11"/>
      <c r="AH28" s="17">
        <v>3428.4003944406604</v>
      </c>
      <c r="AI28" s="17"/>
      <c r="AJ28" s="17"/>
      <c r="AK28" s="17"/>
    </row>
    <row r="29" spans="1:37" ht="30" customHeight="1">
      <c r="A29" s="17" t="s">
        <v>157</v>
      </c>
      <c r="B29" s="18">
        <v>3556.017380642646</v>
      </c>
      <c r="C29" s="18">
        <v>3829.4207866636452</v>
      </c>
      <c r="D29" s="18">
        <v>4472.9424569452258</v>
      </c>
      <c r="E29" s="18">
        <v>4845.1771294098107</v>
      </c>
      <c r="F29" s="17">
        <v>5158.0990160331748</v>
      </c>
      <c r="G29" s="17">
        <v>5624.2366256858986</v>
      </c>
      <c r="H29" s="17"/>
      <c r="I29" s="17">
        <v>1473.1619542098911</v>
      </c>
      <c r="J29" s="17">
        <v>1421.1480910974824</v>
      </c>
      <c r="K29" s="17">
        <v>1619.4081470502761</v>
      </c>
      <c r="L29" s="17">
        <v>1601.365830348585</v>
      </c>
      <c r="M29" s="17"/>
      <c r="N29" s="17">
        <v>1610.20816242408</v>
      </c>
      <c r="O29" s="17">
        <v>1685.1590481829874</v>
      </c>
      <c r="P29" s="17">
        <v>1731.0652805964066</v>
      </c>
      <c r="Q29" s="17">
        <v>1668.9263791843182</v>
      </c>
      <c r="R29" s="17"/>
      <c r="S29" s="17">
        <v>1693.3119635305736</v>
      </c>
      <c r="T29" s="17">
        <v>1755.0843428771695</v>
      </c>
      <c r="U29" s="17">
        <v>1789.2079191218684</v>
      </c>
      <c r="V29" s="17">
        <v>1773.0290782381546</v>
      </c>
      <c r="W29" s="17"/>
      <c r="X29" s="17">
        <v>1770.073186943918</v>
      </c>
      <c r="Y29" s="17">
        <v>1820.3796822333941</v>
      </c>
      <c r="Z29" s="17">
        <v>1862.1089700777839</v>
      </c>
      <c r="AA29" s="17">
        <v>1872.2348543345038</v>
      </c>
      <c r="AB29" s="17"/>
      <c r="AC29" s="17">
        <v>1889.7791103944905</v>
      </c>
      <c r="AD29" s="17">
        <v>1932.4992895534692</v>
      </c>
      <c r="AE29" s="17">
        <v>1971.5561312317491</v>
      </c>
      <c r="AF29" s="18">
        <v>1980.4122625601387</v>
      </c>
      <c r="AG29" s="11"/>
      <c r="AH29" s="17">
        <v>1983.4458081382668</v>
      </c>
      <c r="AI29" s="17"/>
      <c r="AJ29" s="17"/>
      <c r="AK29" s="17"/>
    </row>
    <row r="30" spans="1:37" ht="30" customHeight="1">
      <c r="A30" s="17" t="s">
        <v>158</v>
      </c>
      <c r="B30" s="18">
        <v>3130.8663878640964</v>
      </c>
      <c r="C30" s="18">
        <v>3370.1804567122949</v>
      </c>
      <c r="D30" s="18">
        <v>3610.7377956191003</v>
      </c>
      <c r="E30" s="18">
        <v>3869.2383904754383</v>
      </c>
      <c r="F30" s="17">
        <v>4101.6132862456143</v>
      </c>
      <c r="G30" s="17">
        <v>4309.5654006195837</v>
      </c>
      <c r="H30" s="17"/>
      <c r="I30" s="17">
        <v>1107.2328344323282</v>
      </c>
      <c r="J30" s="17">
        <v>898.47239175542472</v>
      </c>
      <c r="K30" s="17">
        <v>1049.9673585145465</v>
      </c>
      <c r="L30" s="17">
        <v>1082.5214735299114</v>
      </c>
      <c r="M30" s="17"/>
      <c r="N30" s="17">
        <v>1101.5297899796319</v>
      </c>
      <c r="O30" s="17">
        <v>1126.3118904791031</v>
      </c>
      <c r="P30" s="17">
        <v>1135.0138721881444</v>
      </c>
      <c r="Q30" s="17">
        <v>1162.9279254051519</v>
      </c>
      <c r="R30" s="17"/>
      <c r="S30" s="17">
        <v>1194.5613091400389</v>
      </c>
      <c r="T30" s="17">
        <v>1230.7139002968559</v>
      </c>
      <c r="U30" s="17">
        <v>1286.3395551146059</v>
      </c>
      <c r="V30" s="17">
        <v>1339.4563573367043</v>
      </c>
      <c r="W30" s="17"/>
      <c r="X30" s="17">
        <v>1388.2014527641488</v>
      </c>
      <c r="Y30" s="17">
        <v>1418.4239063982477</v>
      </c>
      <c r="Z30" s="17">
        <v>1425.8967433670605</v>
      </c>
      <c r="AA30" s="17">
        <v>1455.8076902788744</v>
      </c>
      <c r="AB30" s="17"/>
      <c r="AC30" s="17">
        <v>1491.0988414819478</v>
      </c>
      <c r="AD30" s="17">
        <v>1527.6551523260659</v>
      </c>
      <c r="AE30" s="17">
        <v>1555.1567956009621</v>
      </c>
      <c r="AF30" s="18">
        <v>1597.9838172576833</v>
      </c>
      <c r="AG30" s="11"/>
      <c r="AH30" s="17">
        <v>1599.0955463851283</v>
      </c>
      <c r="AI30" s="17"/>
      <c r="AJ30" s="17"/>
      <c r="AK30" s="17"/>
    </row>
    <row r="31" spans="1:37" ht="9.75" customHeight="1">
      <c r="A31" s="17"/>
      <c r="B31" s="18"/>
      <c r="C31" s="18"/>
      <c r="D31" s="18"/>
      <c r="E31" s="18" t="s">
        <v>101</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8"/>
      <c r="AG31" s="11"/>
      <c r="AH31" s="17"/>
      <c r="AI31" s="17"/>
      <c r="AJ31" s="17"/>
      <c r="AK31" s="17"/>
    </row>
    <row r="32" spans="1:37" ht="30" customHeight="1">
      <c r="A32" s="256" t="s">
        <v>159</v>
      </c>
      <c r="B32" s="20">
        <v>134183.33578337415</v>
      </c>
      <c r="C32" s="20">
        <v>132074.63941961832</v>
      </c>
      <c r="D32" s="20">
        <v>158574.69056210044</v>
      </c>
      <c r="E32" s="20">
        <v>159832.68146847852</v>
      </c>
      <c r="F32" s="20">
        <v>165653.96432078033</v>
      </c>
      <c r="G32" s="20">
        <v>171362.54568922377</v>
      </c>
      <c r="H32" s="20"/>
      <c r="I32" s="20">
        <v>43473.635156578079</v>
      </c>
      <c r="J32" s="20">
        <v>34289.884769548138</v>
      </c>
      <c r="K32" s="20">
        <v>41408.106308498071</v>
      </c>
      <c r="L32" s="20">
        <v>43331.364065798211</v>
      </c>
      <c r="M32" s="20"/>
      <c r="N32" s="20">
        <v>46157.814091030392</v>
      </c>
      <c r="O32" s="20">
        <v>49149.206647857027</v>
      </c>
      <c r="P32" s="20">
        <v>50592.649422665498</v>
      </c>
      <c r="Q32" s="20">
        <v>51756.736468462193</v>
      </c>
      <c r="R32" s="20"/>
      <c r="S32" s="20">
        <v>56116.115332213209</v>
      </c>
      <c r="T32" s="20">
        <v>61993.516120544358</v>
      </c>
      <c r="U32" s="20">
        <v>60007.580607920812</v>
      </c>
      <c r="V32" s="20">
        <v>61833.006487703671</v>
      </c>
      <c r="W32" s="20"/>
      <c r="X32" s="20">
        <v>63643.091767571124</v>
      </c>
      <c r="Y32" s="20">
        <v>66751.482594426401</v>
      </c>
      <c r="Z32" s="20">
        <v>61706.337656223579</v>
      </c>
      <c r="AA32" s="20">
        <v>58439.660737230188</v>
      </c>
      <c r="AB32" s="20"/>
      <c r="AC32" s="20">
        <v>61280.377180585834</v>
      </c>
      <c r="AD32" s="20">
        <v>65252.737571192025</v>
      </c>
      <c r="AE32" s="20">
        <v>61595.887428785696</v>
      </c>
      <c r="AF32" s="20">
        <v>60723.798796806484</v>
      </c>
      <c r="AG32" s="76"/>
      <c r="AH32" s="20">
        <v>65830.981565880531</v>
      </c>
      <c r="AI32" s="20"/>
      <c r="AJ32" s="20"/>
      <c r="AK32" s="20"/>
    </row>
    <row r="33" spans="1:37" ht="9.75" customHeight="1">
      <c r="A33" s="17"/>
      <c r="B33" s="11"/>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1"/>
      <c r="AH33" s="18"/>
      <c r="AI33" s="18"/>
      <c r="AJ33" s="18"/>
      <c r="AK33" s="18"/>
    </row>
    <row r="34" spans="1:37" ht="30" customHeight="1">
      <c r="A34" s="17" t="s">
        <v>160</v>
      </c>
      <c r="B34" s="18">
        <v>4677.462616241377</v>
      </c>
      <c r="C34" s="18">
        <v>4978.2073423609836</v>
      </c>
      <c r="D34" s="18">
        <v>5843.5204687382866</v>
      </c>
      <c r="E34" s="18">
        <v>6814.0820323308772</v>
      </c>
      <c r="F34" s="18">
        <v>8071.4304271498204</v>
      </c>
      <c r="G34" s="18">
        <v>8539.0977574692424</v>
      </c>
      <c r="H34" s="18"/>
      <c r="I34" s="18">
        <v>2319.5595062347275</v>
      </c>
      <c r="J34" s="18">
        <v>1846.2808502583014</v>
      </c>
      <c r="K34" s="18">
        <v>2336.6780058735467</v>
      </c>
      <c r="L34" s="18">
        <v>2382.7541725433812</v>
      </c>
      <c r="M34" s="18"/>
      <c r="N34" s="18">
        <v>2489.93597366635</v>
      </c>
      <c r="O34" s="18">
        <v>2499.1567858596013</v>
      </c>
      <c r="P34" s="18">
        <v>2490.4311635723252</v>
      </c>
      <c r="Q34" s="18">
        <v>2752.177428157067</v>
      </c>
      <c r="R34" s="18"/>
      <c r="S34" s="18">
        <v>2654.9198823797951</v>
      </c>
      <c r="T34" s="18">
        <v>2747.1742391709672</v>
      </c>
      <c r="U34" s="18">
        <v>2962.8632303576469</v>
      </c>
      <c r="V34" s="18">
        <v>3033.2421862872202</v>
      </c>
      <c r="W34" s="18"/>
      <c r="X34" s="18">
        <v>3117.5310931168892</v>
      </c>
      <c r="Y34" s="18">
        <v>3239.1316412454462</v>
      </c>
      <c r="Z34" s="18">
        <v>3404.5808217130757</v>
      </c>
      <c r="AA34" s="18">
        <v>3621.207290596672</v>
      </c>
      <c r="AB34" s="18"/>
      <c r="AC34" s="18">
        <v>3452.1761623415432</v>
      </c>
      <c r="AD34" s="18">
        <v>3516.6426226334206</v>
      </c>
      <c r="AE34" s="18">
        <v>3642.2678176247896</v>
      </c>
      <c r="AF34" s="18">
        <v>3688.8802707712407</v>
      </c>
      <c r="AG34" s="11"/>
      <c r="AH34" s="18">
        <v>3537.3528061723941</v>
      </c>
      <c r="AI34" s="18"/>
      <c r="AJ34" s="18"/>
      <c r="AK34" s="18"/>
    </row>
    <row r="35" spans="1:37" ht="30" customHeight="1">
      <c r="A35" s="17" t="s">
        <v>161</v>
      </c>
      <c r="B35" s="18">
        <v>6794.5626162413755</v>
      </c>
      <c r="C35" s="18">
        <v>7300.9273423609829</v>
      </c>
      <c r="D35" s="18">
        <v>7674.4854687382858</v>
      </c>
      <c r="E35" s="18">
        <v>8323.7070323308762</v>
      </c>
      <c r="F35" s="17">
        <v>9035.6804271498186</v>
      </c>
      <c r="G35" s="17">
        <v>9189.0977574692406</v>
      </c>
      <c r="H35" s="17"/>
      <c r="I35" s="17">
        <v>2452.1110417871869</v>
      </c>
      <c r="J35" s="17">
        <v>1971.0146455532447</v>
      </c>
      <c r="K35" s="17">
        <v>2474.8454227281059</v>
      </c>
      <c r="L35" s="17">
        <v>2512.3014248214195</v>
      </c>
      <c r="M35" s="17"/>
      <c r="N35" s="17">
        <v>2612.3915971734127</v>
      </c>
      <c r="O35" s="17">
        <v>2625.7050434416124</v>
      </c>
      <c r="P35" s="17">
        <v>2620.5759138193184</v>
      </c>
      <c r="Q35" s="17">
        <v>2873.0287967609997</v>
      </c>
      <c r="R35" s="17"/>
      <c r="S35" s="17">
        <v>2765.5726809743305</v>
      </c>
      <c r="T35" s="17">
        <v>2854.3154741914732</v>
      </c>
      <c r="U35" s="17">
        <v>3067.2272000749349</v>
      </c>
      <c r="V35" s="17">
        <v>3136.0851829248904</v>
      </c>
      <c r="W35" s="17"/>
      <c r="X35" s="17">
        <v>3221.6363880464937</v>
      </c>
      <c r="Y35" s="17">
        <v>3337.2804030926932</v>
      </c>
      <c r="Z35" s="17">
        <v>3514.2872770492436</v>
      </c>
      <c r="AA35" s="17">
        <v>3725.9137784536529</v>
      </c>
      <c r="AB35" s="17"/>
      <c r="AC35" s="17">
        <v>3559.3424174612669</v>
      </c>
      <c r="AD35" s="17">
        <v>3624.663231570536</v>
      </c>
      <c r="AE35" s="17">
        <v>3752.9736580923445</v>
      </c>
      <c r="AF35" s="18">
        <v>3803.2478932573722</v>
      </c>
      <c r="AG35" s="11"/>
      <c r="AH35" s="17">
        <v>3639.4633287868401</v>
      </c>
      <c r="AI35" s="17"/>
      <c r="AJ35" s="17"/>
      <c r="AK35" s="17"/>
    </row>
    <row r="36" spans="1:37" ht="30" customHeight="1">
      <c r="A36" s="17" t="s">
        <v>162</v>
      </c>
      <c r="B36" s="18">
        <v>-2117.1</v>
      </c>
      <c r="C36" s="18">
        <v>-2322.7199999999998</v>
      </c>
      <c r="D36" s="18">
        <v>-1830.9650000000001</v>
      </c>
      <c r="E36" s="18">
        <v>-1509.625</v>
      </c>
      <c r="F36" s="17">
        <v>-964.24999999999989</v>
      </c>
      <c r="G36" s="17">
        <v>-650</v>
      </c>
      <c r="H36" s="17"/>
      <c r="I36" s="17">
        <v>-132.55153555245928</v>
      </c>
      <c r="J36" s="17">
        <v>-124.73379529494338</v>
      </c>
      <c r="K36" s="17">
        <v>-138.16741685455909</v>
      </c>
      <c r="L36" s="17">
        <v>-129.54725227803831</v>
      </c>
      <c r="M36" s="17"/>
      <c r="N36" s="17">
        <v>-122.45562350706271</v>
      </c>
      <c r="O36" s="17">
        <v>-126.54825758201098</v>
      </c>
      <c r="P36" s="17">
        <v>-130.14475024699325</v>
      </c>
      <c r="Q36" s="17">
        <v>-120.85136860393287</v>
      </c>
      <c r="R36" s="17"/>
      <c r="S36" s="17">
        <v>-110.6527985945356</v>
      </c>
      <c r="T36" s="17">
        <v>-107.14123502050603</v>
      </c>
      <c r="U36" s="17">
        <v>-104.36396971728794</v>
      </c>
      <c r="V36" s="17">
        <v>-102.84299663767038</v>
      </c>
      <c r="W36" s="17"/>
      <c r="X36" s="17">
        <v>-104.10529492960438</v>
      </c>
      <c r="Y36" s="17">
        <v>-98.148761847246774</v>
      </c>
      <c r="Z36" s="17">
        <v>-109.70645533616783</v>
      </c>
      <c r="AA36" s="17">
        <v>-104.70648785698097</v>
      </c>
      <c r="AB36" s="17"/>
      <c r="AC36" s="17">
        <v>-107.16625511972387</v>
      </c>
      <c r="AD36" s="17">
        <v>-108.0206089371155</v>
      </c>
      <c r="AE36" s="17">
        <v>-110.70584046755488</v>
      </c>
      <c r="AF36" s="18">
        <v>-114.36762248613159</v>
      </c>
      <c r="AG36" s="11"/>
      <c r="AH36" s="17">
        <v>-102.110522614446</v>
      </c>
      <c r="AI36" s="17"/>
      <c r="AJ36" s="17"/>
      <c r="AK36" s="17"/>
    </row>
    <row r="37" spans="1:37" ht="9" customHeight="1">
      <c r="A37" s="17"/>
      <c r="B37" s="11"/>
      <c r="C37" s="11"/>
      <c r="D37" s="11"/>
      <c r="E37" s="11"/>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8"/>
      <c r="AG37" s="11"/>
      <c r="AH37" s="17"/>
      <c r="AI37" s="17"/>
      <c r="AJ37" s="17"/>
      <c r="AK37" s="17"/>
    </row>
    <row r="38" spans="1:37" ht="30" customHeight="1">
      <c r="A38" s="19" t="s">
        <v>163</v>
      </c>
      <c r="B38" s="20">
        <v>138860.79839961551</v>
      </c>
      <c r="C38" s="20">
        <v>137052.84676197928</v>
      </c>
      <c r="D38" s="20">
        <v>164418.21103083878</v>
      </c>
      <c r="E38" s="20">
        <v>166646.76350080944</v>
      </c>
      <c r="F38" s="19">
        <v>173725.39474793017</v>
      </c>
      <c r="G38" s="19">
        <v>179901.64344669302</v>
      </c>
      <c r="H38" s="19"/>
      <c r="I38" s="19">
        <v>45793.194662812806</v>
      </c>
      <c r="J38" s="19">
        <v>36136.165619806437</v>
      </c>
      <c r="K38" s="19">
        <v>43744.784314371616</v>
      </c>
      <c r="L38" s="19">
        <v>45714.118238341587</v>
      </c>
      <c r="M38" s="19"/>
      <c r="N38" s="19">
        <v>48647.750064696738</v>
      </c>
      <c r="O38" s="19">
        <v>51648.363433716622</v>
      </c>
      <c r="P38" s="19">
        <v>53083.080586237818</v>
      </c>
      <c r="Q38" s="19">
        <v>54508.913896619262</v>
      </c>
      <c r="R38" s="19"/>
      <c r="S38" s="19">
        <v>58771.035214593001</v>
      </c>
      <c r="T38" s="19">
        <v>64740.690359715329</v>
      </c>
      <c r="U38" s="19">
        <v>62970.443838278457</v>
      </c>
      <c r="V38" s="19">
        <v>64866.248673990893</v>
      </c>
      <c r="W38" s="19"/>
      <c r="X38" s="19">
        <v>66760.622860688018</v>
      </c>
      <c r="Y38" s="19">
        <v>69990.614235671848</v>
      </c>
      <c r="Z38" s="19">
        <v>65110.918477936655</v>
      </c>
      <c r="AA38" s="19">
        <v>62060.868027826858</v>
      </c>
      <c r="AB38" s="19"/>
      <c r="AC38" s="19">
        <v>64732.553342927378</v>
      </c>
      <c r="AD38" s="19">
        <v>68769.380193825447</v>
      </c>
      <c r="AE38" s="19">
        <v>65238.155246410483</v>
      </c>
      <c r="AF38" s="19">
        <v>64412.679067577723</v>
      </c>
      <c r="AG38" s="76"/>
      <c r="AH38" s="19">
        <v>69368.334372052923</v>
      </c>
      <c r="AI38" s="19"/>
      <c r="AJ38" s="19"/>
      <c r="AK38" s="19"/>
    </row>
    <row r="39" spans="1:37" ht="30" customHeight="1">
      <c r="A39" s="17" t="s">
        <v>164</v>
      </c>
      <c r="B39" s="18">
        <v>106557.83750317302</v>
      </c>
      <c r="C39" s="18">
        <v>111883.76192284797</v>
      </c>
      <c r="D39" s="18">
        <v>126778.9702761072</v>
      </c>
      <c r="E39" s="18">
        <v>135279.13600108246</v>
      </c>
      <c r="F39" s="18">
        <v>145932.19105496461</v>
      </c>
      <c r="G39" s="18">
        <v>155417.24616191612</v>
      </c>
      <c r="H39" s="18"/>
      <c r="I39" s="18">
        <v>40187.883598170069</v>
      </c>
      <c r="J39" s="18">
        <v>33957.573830525005</v>
      </c>
      <c r="K39" s="18">
        <v>40546.538366747292</v>
      </c>
      <c r="L39" s="18">
        <v>41104.765173280284</v>
      </c>
      <c r="M39" s="18" t="s">
        <v>101</v>
      </c>
      <c r="N39" s="18">
        <v>42791.458899637066</v>
      </c>
      <c r="O39" s="18">
        <v>43286.12916662317</v>
      </c>
      <c r="P39" s="18">
        <v>43947.577468552263</v>
      </c>
      <c r="Q39" s="18">
        <v>45051.128820882768</v>
      </c>
      <c r="R39" s="18" t="s">
        <v>101</v>
      </c>
      <c r="S39" s="18">
        <v>47401.161386517328</v>
      </c>
      <c r="T39" s="18">
        <v>49096.632996913846</v>
      </c>
      <c r="U39" s="18">
        <v>51429.626694716768</v>
      </c>
      <c r="V39" s="18">
        <v>52286.805342690466</v>
      </c>
      <c r="W39" s="18" t="s">
        <v>101</v>
      </c>
      <c r="X39" s="18">
        <v>53999.054563146834</v>
      </c>
      <c r="Y39" s="18">
        <v>55129.063821362543</v>
      </c>
      <c r="Z39" s="18">
        <v>56106.486679672555</v>
      </c>
      <c r="AA39" s="18">
        <v>56019.488051888766</v>
      </c>
      <c r="AB39" s="18" t="s">
        <v>101</v>
      </c>
      <c r="AC39" s="18">
        <v>56972.939373979294</v>
      </c>
      <c r="AD39" s="18">
        <v>59423.945410410073</v>
      </c>
      <c r="AE39" s="18">
        <v>59233.747214005911</v>
      </c>
      <c r="AF39" s="18">
        <v>59870.215818765166</v>
      </c>
      <c r="AG39" s="11" t="s">
        <v>101</v>
      </c>
      <c r="AH39" s="18">
        <v>59349.20352831723</v>
      </c>
      <c r="AI39" s="18"/>
      <c r="AJ39" s="18"/>
      <c r="AK39" s="18"/>
    </row>
    <row r="40" spans="1:37" ht="30" customHeight="1">
      <c r="A40" s="17"/>
      <c r="B40" s="18"/>
      <c r="C40" s="18"/>
      <c r="D40" s="18"/>
      <c r="E40" s="18"/>
      <c r="F40" s="11"/>
      <c r="G40" s="11"/>
      <c r="H40" s="11"/>
      <c r="I40" s="11"/>
      <c r="J40" s="18"/>
      <c r="K40" s="18"/>
      <c r="L40" s="18"/>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ht="30" customHeight="1">
      <c r="A41" s="19" t="s">
        <v>165</v>
      </c>
      <c r="B41" s="20">
        <v>64608</v>
      </c>
      <c r="C41" s="20">
        <v>62699</v>
      </c>
      <c r="D41" s="20">
        <v>74072</v>
      </c>
      <c r="E41" s="20">
        <v>73934</v>
      </c>
      <c r="F41" s="20">
        <v>75905.7</v>
      </c>
      <c r="G41" s="20">
        <v>77427</v>
      </c>
      <c r="H41" s="204"/>
      <c r="I41" s="204" t="s">
        <v>166</v>
      </c>
      <c r="J41" s="204" t="s">
        <v>166</v>
      </c>
      <c r="K41" s="204" t="s">
        <v>166</v>
      </c>
      <c r="L41" s="204" t="s">
        <v>166</v>
      </c>
      <c r="M41" s="76"/>
      <c r="N41" s="204" t="s">
        <v>166</v>
      </c>
      <c r="O41" s="204" t="s">
        <v>166</v>
      </c>
      <c r="P41" s="204" t="s">
        <v>166</v>
      </c>
      <c r="Q41" s="204" t="s">
        <v>166</v>
      </c>
      <c r="R41" s="76"/>
      <c r="S41" s="204" t="s">
        <v>166</v>
      </c>
      <c r="T41" s="204" t="s">
        <v>166</v>
      </c>
      <c r="U41" s="204" t="s">
        <v>166</v>
      </c>
      <c r="V41" s="204" t="s">
        <v>166</v>
      </c>
      <c r="W41" s="76"/>
      <c r="X41" s="204" t="s">
        <v>166</v>
      </c>
      <c r="Y41" s="204" t="s">
        <v>166</v>
      </c>
      <c r="Z41" s="204" t="s">
        <v>166</v>
      </c>
      <c r="AA41" s="204" t="s">
        <v>166</v>
      </c>
      <c r="AB41" s="76"/>
      <c r="AC41" s="204" t="s">
        <v>166</v>
      </c>
      <c r="AD41" s="204" t="s">
        <v>166</v>
      </c>
      <c r="AE41" s="204" t="s">
        <v>166</v>
      </c>
      <c r="AF41" s="204" t="s">
        <v>166</v>
      </c>
      <c r="AG41" s="76"/>
      <c r="AH41" s="204" t="s">
        <v>166</v>
      </c>
      <c r="AI41" s="204"/>
      <c r="AJ41" s="204"/>
      <c r="AK41" s="204"/>
    </row>
    <row r="42" spans="1:37" ht="30" customHeight="1">
      <c r="A42" s="17" t="s">
        <v>167</v>
      </c>
      <c r="B42" s="18">
        <v>49578.346406973164</v>
      </c>
      <c r="C42" s="18">
        <v>51184.635376335151</v>
      </c>
      <c r="D42" s="18">
        <v>57115.156693503086</v>
      </c>
      <c r="E42" s="18">
        <v>60017.533080115609</v>
      </c>
      <c r="F42" s="18">
        <v>60805</v>
      </c>
      <c r="G42" s="18">
        <v>67572.600000000006</v>
      </c>
      <c r="H42" s="205"/>
      <c r="I42" s="205" t="s">
        <v>166</v>
      </c>
      <c r="J42" s="205" t="s">
        <v>166</v>
      </c>
      <c r="K42" s="205" t="s">
        <v>166</v>
      </c>
      <c r="L42" s="205" t="s">
        <v>166</v>
      </c>
      <c r="M42" s="11"/>
      <c r="N42" s="205" t="s">
        <v>166</v>
      </c>
      <c r="O42" s="205" t="s">
        <v>166</v>
      </c>
      <c r="P42" s="205" t="s">
        <v>166</v>
      </c>
      <c r="Q42" s="205" t="s">
        <v>166</v>
      </c>
      <c r="R42" s="11"/>
      <c r="S42" s="205" t="s">
        <v>166</v>
      </c>
      <c r="T42" s="205" t="s">
        <v>166</v>
      </c>
      <c r="U42" s="205" t="s">
        <v>166</v>
      </c>
      <c r="V42" s="205" t="s">
        <v>166</v>
      </c>
      <c r="W42" s="11"/>
      <c r="X42" s="205" t="s">
        <v>166</v>
      </c>
      <c r="Y42" s="205" t="s">
        <v>166</v>
      </c>
      <c r="Z42" s="205" t="s">
        <v>166</v>
      </c>
      <c r="AA42" s="205" t="s">
        <v>166</v>
      </c>
      <c r="AB42" s="11"/>
      <c r="AC42" s="205" t="s">
        <v>166</v>
      </c>
      <c r="AD42" s="205" t="s">
        <v>166</v>
      </c>
      <c r="AE42" s="205" t="s">
        <v>166</v>
      </c>
      <c r="AF42" s="205" t="s">
        <v>166</v>
      </c>
      <c r="AG42" s="11"/>
      <c r="AH42" s="205" t="s">
        <v>166</v>
      </c>
      <c r="AI42" s="205"/>
      <c r="AJ42" s="205"/>
      <c r="AK42" s="205"/>
    </row>
    <row r="43" spans="1:37" ht="9.75" customHeight="1">
      <c r="A43" s="17"/>
      <c r="B43" s="18"/>
      <c r="C43" s="11"/>
      <c r="D43" s="18"/>
      <c r="E43" s="18"/>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row>
    <row r="44" spans="1:37" ht="30" customHeight="1">
      <c r="A44" s="19" t="s">
        <v>121</v>
      </c>
      <c r="B44" s="18"/>
      <c r="C44" s="76" t="s">
        <v>101</v>
      </c>
      <c r="D44" s="18"/>
      <c r="E44" s="18"/>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row>
    <row r="45" spans="1:37" ht="9.75" customHeight="1">
      <c r="A45" s="17"/>
      <c r="B45" s="18"/>
      <c r="C45" s="18" t="s">
        <v>101</v>
      </c>
      <c r="D45" s="18"/>
      <c r="E45" s="18"/>
      <c r="F45" s="11"/>
      <c r="G45" s="11"/>
      <c r="H45" s="11"/>
      <c r="I45" s="11"/>
      <c r="J45" s="14"/>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row>
    <row r="46" spans="1:37" ht="30" customHeight="1">
      <c r="A46" s="17" t="s">
        <v>135</v>
      </c>
      <c r="B46" s="14">
        <v>1.8195983320154152</v>
      </c>
      <c r="C46" s="14">
        <v>1.9477649020731389</v>
      </c>
      <c r="D46" s="14">
        <v>1.975887551014335</v>
      </c>
      <c r="E46" s="14">
        <v>1.8419939406322934</v>
      </c>
      <c r="F46" s="205">
        <v>2.1173108238990159</v>
      </c>
      <c r="G46" s="205">
        <v>2.0834294823827841</v>
      </c>
      <c r="H46" s="205"/>
      <c r="I46" s="14">
        <v>1.9650885655423853</v>
      </c>
      <c r="J46" s="14">
        <v>2.7936106565317029</v>
      </c>
      <c r="K46" s="14">
        <v>2.3108180291000533</v>
      </c>
      <c r="L46" s="14">
        <v>1.8902873497595056</v>
      </c>
      <c r="M46" s="14"/>
      <c r="N46" s="14">
        <v>1.8834746628941887</v>
      </c>
      <c r="O46" s="14">
        <v>1.7893124009460322</v>
      </c>
      <c r="P46" s="14">
        <v>1.7663313334043831</v>
      </c>
      <c r="Q46" s="14">
        <v>1.7249111544524471</v>
      </c>
      <c r="R46" s="11"/>
      <c r="S46" s="14">
        <v>1.6756392007664451</v>
      </c>
      <c r="T46" s="14">
        <v>1.5563669427173779</v>
      </c>
      <c r="U46" s="14">
        <v>1.511947199706277</v>
      </c>
      <c r="V46" s="14">
        <v>1.58218424437585</v>
      </c>
      <c r="W46" s="14" t="s">
        <v>101</v>
      </c>
      <c r="X46" s="14">
        <v>1.5240611977253355</v>
      </c>
      <c r="Y46" s="14">
        <v>1.5774322562414549</v>
      </c>
      <c r="Z46" s="14">
        <v>1.7938163402519474</v>
      </c>
      <c r="AA46" s="14">
        <v>1.7785868640741804</v>
      </c>
      <c r="AB46" s="14" t="s">
        <v>101</v>
      </c>
      <c r="AC46" s="14">
        <v>1.7170156328460102</v>
      </c>
      <c r="AD46" s="14">
        <v>1.6575448116276184</v>
      </c>
      <c r="AE46" s="14">
        <v>1.8021229263797722</v>
      </c>
      <c r="AF46" s="14">
        <v>1.6744826229427321</v>
      </c>
      <c r="AG46" s="11"/>
      <c r="AH46" s="14">
        <v>1.4580899845577759</v>
      </c>
      <c r="AI46" s="14"/>
      <c r="AJ46" s="14"/>
      <c r="AK46" s="14"/>
    </row>
    <row r="47" spans="1:37" ht="30" customHeight="1">
      <c r="A47" s="17" t="s">
        <v>136</v>
      </c>
      <c r="B47" s="14">
        <v>23.262836789603199</v>
      </c>
      <c r="C47" s="14">
        <v>18.364510795490911</v>
      </c>
      <c r="D47" s="14">
        <v>22.89237945039546</v>
      </c>
      <c r="E47" s="14">
        <v>18.822824302600161</v>
      </c>
      <c r="F47" s="205">
        <v>15.998354030677319</v>
      </c>
      <c r="G47" s="205">
        <v>13.609879718542942</v>
      </c>
      <c r="H47" s="205"/>
      <c r="I47" s="14">
        <v>12.240489238447106</v>
      </c>
      <c r="J47" s="14">
        <v>6.028840503452134</v>
      </c>
      <c r="K47" s="14">
        <v>7.3111480551376049</v>
      </c>
      <c r="L47" s="14">
        <v>10.08299676924606</v>
      </c>
      <c r="M47" s="11"/>
      <c r="N47" s="14">
        <v>12.038154194739491</v>
      </c>
      <c r="O47" s="14">
        <v>16.190705205645479</v>
      </c>
      <c r="P47" s="14">
        <v>17.209820938790816</v>
      </c>
      <c r="Q47" s="14">
        <v>17.350896210616082</v>
      </c>
      <c r="R47" s="11"/>
      <c r="S47" s="14">
        <v>19.346049948857296</v>
      </c>
      <c r="T47" s="14">
        <v>24.164180634897804</v>
      </c>
      <c r="U47" s="14">
        <v>18.327355565733303</v>
      </c>
      <c r="V47" s="14">
        <v>19.392894746423572</v>
      </c>
      <c r="W47" s="14"/>
      <c r="X47" s="14">
        <v>19.115412275543385</v>
      </c>
      <c r="Y47" s="14">
        <v>21.233633361564181</v>
      </c>
      <c r="Z47" s="14">
        <v>13.829373027989655</v>
      </c>
      <c r="AA47" s="14">
        <v>9.7346043778009363</v>
      </c>
      <c r="AB47" s="14"/>
      <c r="AC47" s="14">
        <v>11.987189703209646</v>
      </c>
      <c r="AD47" s="14">
        <v>13.589528882004478</v>
      </c>
      <c r="AE47" s="14">
        <v>9.2038286639549742</v>
      </c>
      <c r="AF47" s="14">
        <v>7.0521259394394837</v>
      </c>
      <c r="AG47" s="11"/>
      <c r="AH47" s="14">
        <v>14.443378141384628</v>
      </c>
      <c r="AI47" s="14"/>
      <c r="AJ47" s="14"/>
      <c r="AK47" s="14"/>
    </row>
    <row r="48" spans="1:37" ht="30" customHeight="1">
      <c r="A48" s="17" t="s">
        <v>137</v>
      </c>
      <c r="B48" s="14">
        <v>7.8487866712251817</v>
      </c>
      <c r="C48" s="14">
        <v>7.2420239218963038</v>
      </c>
      <c r="D48" s="14">
        <v>6.5032363183611341</v>
      </c>
      <c r="E48" s="14">
        <v>6.173604193924489</v>
      </c>
      <c r="F48" s="205">
        <v>6.1474615245432922</v>
      </c>
      <c r="G48" s="205">
        <v>6.0923699320438729</v>
      </c>
      <c r="H48" s="205"/>
      <c r="I48" s="14">
        <v>5.8432945769625055</v>
      </c>
      <c r="J48" s="14">
        <v>5.4051955561044904</v>
      </c>
      <c r="K48" s="14">
        <v>5.7459721318610146</v>
      </c>
      <c r="L48" s="14">
        <v>5.5919797085870711</v>
      </c>
      <c r="M48" s="11"/>
      <c r="N48" s="14">
        <v>5.3477840319331609</v>
      </c>
      <c r="O48" s="14">
        <v>5.1364061256780813</v>
      </c>
      <c r="P48" s="14">
        <v>5.1758837492281558</v>
      </c>
      <c r="Q48" s="14">
        <v>5.2573196713547476</v>
      </c>
      <c r="R48" s="11"/>
      <c r="S48" s="14">
        <v>5.4038330011398319</v>
      </c>
      <c r="T48" s="14">
        <v>5.1544380549742428</v>
      </c>
      <c r="U48" s="14">
        <v>5.5019418289343802</v>
      </c>
      <c r="V48" s="14">
        <v>5.4848533059620301</v>
      </c>
      <c r="W48" s="14"/>
      <c r="X48" s="14">
        <v>5.4234872349672676</v>
      </c>
      <c r="Y48" s="14">
        <v>5.3651368375264923</v>
      </c>
      <c r="Z48" s="14">
        <v>5.7971242599037973</v>
      </c>
      <c r="AA48" s="14">
        <v>5.9514298657908116</v>
      </c>
      <c r="AB48" s="14"/>
      <c r="AC48" s="14">
        <v>5.4412143564234405</v>
      </c>
      <c r="AD48" s="14">
        <v>5.4197813629935228</v>
      </c>
      <c r="AE48" s="14">
        <v>5.6796657701347399</v>
      </c>
      <c r="AF48" s="14">
        <v>5.6531753599242718</v>
      </c>
      <c r="AG48" s="11"/>
      <c r="AH48" s="14">
        <v>5.2449577456393603</v>
      </c>
      <c r="AI48" s="14"/>
      <c r="AJ48" s="14"/>
      <c r="AK48" s="14"/>
    </row>
    <row r="49" spans="1:37" ht="30" customHeight="1">
      <c r="A49" s="17" t="s">
        <v>138</v>
      </c>
      <c r="B49" s="14">
        <v>1.1119917100035772</v>
      </c>
      <c r="C49" s="14">
        <v>1.3982657011717934</v>
      </c>
      <c r="D49" s="14">
        <v>1.1958165426542209</v>
      </c>
      <c r="E49" s="14">
        <v>1.653136906176967</v>
      </c>
      <c r="F49" s="205">
        <v>1.6764870805483796</v>
      </c>
      <c r="G49" s="205">
        <v>0.91262933077968289</v>
      </c>
      <c r="H49" s="205"/>
      <c r="I49" s="14">
        <v>0.68148240811673422</v>
      </c>
      <c r="J49" s="14">
        <v>1.285441767563295</v>
      </c>
      <c r="K49" s="14">
        <v>1.551995225402143</v>
      </c>
      <c r="L49" s="14">
        <v>1.3743185475533886</v>
      </c>
      <c r="M49" s="11"/>
      <c r="N49" s="14">
        <v>1.3245843798567671</v>
      </c>
      <c r="O49" s="14">
        <v>0.84954313941617565</v>
      </c>
      <c r="P49" s="14">
        <v>1.2523484743345714</v>
      </c>
      <c r="Q49" s="14">
        <v>0.97600435347141046</v>
      </c>
      <c r="R49" s="11"/>
      <c r="S49" s="14">
        <v>0.92580239499457961</v>
      </c>
      <c r="T49" s="14">
        <v>1.3061091301715653</v>
      </c>
      <c r="U49" s="14">
        <v>1.2639166170701266</v>
      </c>
      <c r="V49" s="14">
        <v>1.3294966547569587</v>
      </c>
      <c r="W49" s="14"/>
      <c r="X49" s="14">
        <v>1.2755740428521194</v>
      </c>
      <c r="Y49" s="14">
        <v>0.99822650172119942</v>
      </c>
      <c r="Z49" s="14">
        <v>1.398167310119917</v>
      </c>
      <c r="AA49" s="14">
        <v>1.3945569813122813</v>
      </c>
      <c r="AB49" s="14"/>
      <c r="AC49" s="14">
        <v>1.3680153486877593</v>
      </c>
      <c r="AD49" s="14">
        <v>1.2424704278063803</v>
      </c>
      <c r="AE49" s="14">
        <v>1.4151702716784902</v>
      </c>
      <c r="AF49" s="14">
        <v>1.4553116981872394</v>
      </c>
      <c r="AG49" s="11"/>
      <c r="AH49" s="14">
        <v>0.9884332732330593</v>
      </c>
      <c r="AI49" s="14"/>
      <c r="AJ49" s="14"/>
      <c r="AK49" s="14"/>
    </row>
    <row r="50" spans="1:37" ht="30" customHeight="1">
      <c r="A50" s="17" t="s">
        <v>139</v>
      </c>
      <c r="B50" s="14">
        <v>0.70676468035211792</v>
      </c>
      <c r="C50" s="14">
        <v>0.90727539854310535</v>
      </c>
      <c r="D50" s="14">
        <v>0.69618209876669979</v>
      </c>
      <c r="E50" s="14">
        <v>1.1015857011123931</v>
      </c>
      <c r="F50" s="205">
        <v>1.0496883362533582</v>
      </c>
      <c r="G50" s="205">
        <v>0.35331339982840371</v>
      </c>
      <c r="H50" s="205"/>
      <c r="I50" s="14">
        <v>0.23201071660689204</v>
      </c>
      <c r="J50" s="14">
        <v>0.84925493610399738</v>
      </c>
      <c r="K50" s="14">
        <v>1.2079446668114078</v>
      </c>
      <c r="L50" s="14">
        <v>0.9016745130553514</v>
      </c>
      <c r="M50" s="11"/>
      <c r="N50" s="14">
        <v>0.79421541725299416</v>
      </c>
      <c r="O50" s="14">
        <v>0.40053180392275284</v>
      </c>
      <c r="P50" s="14">
        <v>0.77970349955339269</v>
      </c>
      <c r="Q50" s="14">
        <v>0.39989868920511851</v>
      </c>
      <c r="R50" s="11"/>
      <c r="S50" s="14">
        <v>0.3648869639174912</v>
      </c>
      <c r="T50" s="14">
        <v>0.84183942561489122</v>
      </c>
      <c r="U50" s="14">
        <v>0.81798289193947948</v>
      </c>
      <c r="V50" s="14">
        <v>0.96152947676672651</v>
      </c>
      <c r="W50" s="14"/>
      <c r="X50" s="14">
        <v>0.84468442142401379</v>
      </c>
      <c r="Y50" s="14">
        <v>0.57369385938997119</v>
      </c>
      <c r="Z50" s="14">
        <v>0.88392057191358886</v>
      </c>
      <c r="AA50" s="14">
        <v>0.81617519264508254</v>
      </c>
      <c r="AB50" s="14"/>
      <c r="AC50" s="14">
        <v>0.80727182014161347</v>
      </c>
      <c r="AD50" s="14">
        <v>0.70964705873970713</v>
      </c>
      <c r="AE50" s="14">
        <v>0.85162931340416781</v>
      </c>
      <c r="AF50" s="14">
        <v>0.85790813430193846</v>
      </c>
      <c r="AG50" s="11"/>
      <c r="AH50" s="14">
        <v>0.51567438670589683</v>
      </c>
      <c r="AI50" s="14"/>
      <c r="AJ50" s="14"/>
      <c r="AK50" s="14"/>
    </row>
    <row r="51" spans="1:37" ht="30" customHeight="1">
      <c r="A51" s="17" t="s">
        <v>140</v>
      </c>
      <c r="B51" s="14">
        <v>0.40522702965145918</v>
      </c>
      <c r="C51" s="14">
        <v>0.49099030262868815</v>
      </c>
      <c r="D51" s="14">
        <v>0.49963444388752121</v>
      </c>
      <c r="E51" s="14">
        <v>0.551551205064574</v>
      </c>
      <c r="F51" s="205">
        <v>0.62679874429502147</v>
      </c>
      <c r="G51" s="205">
        <v>0.55931593095127918</v>
      </c>
      <c r="H51" s="205"/>
      <c r="I51" s="14">
        <v>0.44947169150984206</v>
      </c>
      <c r="J51" s="14">
        <v>0.43618683145929765</v>
      </c>
      <c r="K51" s="14">
        <v>0.34405055859073497</v>
      </c>
      <c r="L51" s="14">
        <v>0.47264403449803699</v>
      </c>
      <c r="M51" s="11"/>
      <c r="N51" s="14">
        <v>0.5303689626037732</v>
      </c>
      <c r="O51" s="14">
        <v>0.44901133549342281</v>
      </c>
      <c r="P51" s="14">
        <v>0.47264497478117878</v>
      </c>
      <c r="Q51" s="14">
        <v>0.57610566426629184</v>
      </c>
      <c r="R51" s="11"/>
      <c r="S51" s="14">
        <v>0.56091543107708852</v>
      </c>
      <c r="T51" s="14">
        <v>0.46426970455667427</v>
      </c>
      <c r="U51" s="14">
        <v>0.44593372513064705</v>
      </c>
      <c r="V51" s="14">
        <v>0.36796717799023243</v>
      </c>
      <c r="W51" s="14"/>
      <c r="X51" s="14">
        <v>0.43088962142810561</v>
      </c>
      <c r="Y51" s="14">
        <v>0.42453264233122828</v>
      </c>
      <c r="Z51" s="14">
        <v>0.51424673820632816</v>
      </c>
      <c r="AA51" s="14">
        <v>0.57838178866719869</v>
      </c>
      <c r="AB51" s="14"/>
      <c r="AC51" s="14">
        <v>0.56074352854614595</v>
      </c>
      <c r="AD51" s="14">
        <v>0.53282336906667316</v>
      </c>
      <c r="AE51" s="14">
        <v>0.56354095827432216</v>
      </c>
      <c r="AF51" s="14">
        <v>0.5974035638853008</v>
      </c>
      <c r="AG51" s="11"/>
      <c r="AH51" s="14">
        <v>0.47275888652716247</v>
      </c>
      <c r="AI51" s="14"/>
      <c r="AJ51" s="14"/>
      <c r="AK51" s="14"/>
    </row>
    <row r="52" spans="1:37" ht="30" customHeight="1">
      <c r="A52" s="17" t="s">
        <v>141</v>
      </c>
      <c r="B52" s="14">
        <v>9.5540882554787885</v>
      </c>
      <c r="C52" s="14">
        <v>10.539199196692163</v>
      </c>
      <c r="D52" s="14">
        <v>9.7537298076579138</v>
      </c>
      <c r="E52" s="14">
        <v>10.45143960545345</v>
      </c>
      <c r="F52" s="205">
        <v>10.978025046329464</v>
      </c>
      <c r="G52" s="205">
        <v>11.332226448237224</v>
      </c>
      <c r="H52" s="205"/>
      <c r="I52" s="14">
        <v>11.451911792236286</v>
      </c>
      <c r="J52" s="14">
        <v>9.3285925553758009</v>
      </c>
      <c r="K52" s="14">
        <v>10.75975248824737</v>
      </c>
      <c r="L52" s="14">
        <v>11.042143697844653</v>
      </c>
      <c r="M52" s="11"/>
      <c r="N52" s="14">
        <v>11.123354235214626</v>
      </c>
      <c r="O52" s="14">
        <v>10.875251669723401</v>
      </c>
      <c r="P52" s="14">
        <v>10.85643216301697</v>
      </c>
      <c r="Q52" s="14">
        <v>10.889625326527055</v>
      </c>
      <c r="R52" s="11"/>
      <c r="S52" s="14">
        <v>10.90789329969361</v>
      </c>
      <c r="T52" s="14">
        <v>10.050621955627182</v>
      </c>
      <c r="U52" s="14">
        <v>10.519165488560386</v>
      </c>
      <c r="V52" s="14">
        <v>10.620197629589276</v>
      </c>
      <c r="W52" s="14"/>
      <c r="X52" s="14">
        <v>10.659364734303086</v>
      </c>
      <c r="Y52" s="14">
        <v>10.187781439069466</v>
      </c>
      <c r="Z52" s="14">
        <v>11.279837087334242</v>
      </c>
      <c r="AA52" s="14">
        <v>12.070881183335819</v>
      </c>
      <c r="AB52" s="14"/>
      <c r="AC52" s="14">
        <v>11.804137360882287</v>
      </c>
      <c r="AD52" s="14">
        <v>11.422337729455617</v>
      </c>
      <c r="AE52" s="14">
        <v>12.148973967760867</v>
      </c>
      <c r="AF52" s="14">
        <v>12.403105639396808</v>
      </c>
      <c r="AG52" s="11"/>
      <c r="AH52" s="14">
        <v>11.551582174121485</v>
      </c>
      <c r="AI52" s="14"/>
      <c r="AJ52" s="14"/>
      <c r="AK52" s="14"/>
    </row>
    <row r="53" spans="1:37" ht="30" customHeight="1">
      <c r="A53" s="17" t="s">
        <v>142</v>
      </c>
      <c r="B53" s="14">
        <v>7.4957179491977319</v>
      </c>
      <c r="C53" s="14">
        <v>7.5899440444368453</v>
      </c>
      <c r="D53" s="14">
        <v>8.0309554216571524</v>
      </c>
      <c r="E53" s="14">
        <v>9.1661523831878426</v>
      </c>
      <c r="F53" s="205">
        <v>9.4656012694794143</v>
      </c>
      <c r="G53" s="205">
        <v>9.9499835769372673</v>
      </c>
      <c r="H53" s="205"/>
      <c r="I53" s="14">
        <v>10.447059314257954</v>
      </c>
      <c r="J53" s="14">
        <v>10.879094780942063</v>
      </c>
      <c r="K53" s="14">
        <v>10.880953671002722</v>
      </c>
      <c r="L53" s="14">
        <v>11.044807915338225</v>
      </c>
      <c r="M53" s="11"/>
      <c r="N53" s="14">
        <v>11.167553114298517</v>
      </c>
      <c r="O53" s="14">
        <v>11.097283494273915</v>
      </c>
      <c r="P53" s="14">
        <v>10.322265355028664</v>
      </c>
      <c r="Q53" s="14">
        <v>10.404086610084958</v>
      </c>
      <c r="R53" s="11"/>
      <c r="S53" s="14">
        <v>10.373292193445481</v>
      </c>
      <c r="T53" s="14">
        <v>10.094792839835923</v>
      </c>
      <c r="U53" s="14">
        <v>10.710695682264781</v>
      </c>
      <c r="V53" s="14">
        <v>10.709590780380081</v>
      </c>
      <c r="W53" s="14"/>
      <c r="X53" s="14">
        <v>11.092475648408479</v>
      </c>
      <c r="Y53" s="14">
        <v>10.802761825454303</v>
      </c>
      <c r="Z53" s="14">
        <v>11.449794687804351</v>
      </c>
      <c r="AA53" s="14">
        <v>12.24074523881535</v>
      </c>
      <c r="AB53" s="14"/>
      <c r="AC53" s="14">
        <v>12.087603109490374</v>
      </c>
      <c r="AD53" s="14">
        <v>11.742147101160963</v>
      </c>
      <c r="AE53" s="14">
        <v>12.526261316624607</v>
      </c>
      <c r="AF53" s="14">
        <v>12.96590013783373</v>
      </c>
      <c r="AG53" s="11"/>
      <c r="AH53" s="14">
        <v>12.063698929846179</v>
      </c>
      <c r="AI53" s="14"/>
      <c r="AJ53" s="14"/>
      <c r="AK53" s="14"/>
    </row>
    <row r="54" spans="1:37" ht="30" customHeight="1">
      <c r="A54" s="17" t="s">
        <v>143</v>
      </c>
      <c r="B54" s="14">
        <v>3.1860373464637459</v>
      </c>
      <c r="C54" s="14">
        <v>1.9731555724332071</v>
      </c>
      <c r="D54" s="14">
        <v>2.4416223675574953</v>
      </c>
      <c r="E54" s="14">
        <v>1.9729507657926852</v>
      </c>
      <c r="F54" s="205">
        <v>1.7168867711607128</v>
      </c>
      <c r="G54" s="205">
        <v>1.1977132661500496</v>
      </c>
      <c r="H54" s="205"/>
      <c r="I54" s="14">
        <v>0.80412670860726676</v>
      </c>
      <c r="J54" s="14">
        <v>5.0186710300736452E-2</v>
      </c>
      <c r="K54" s="14">
        <v>1.1301901011118209</v>
      </c>
      <c r="L54" s="14">
        <v>0.99800858791969682</v>
      </c>
      <c r="M54" s="11"/>
      <c r="N54" s="14">
        <v>2.246292886606553</v>
      </c>
      <c r="O54" s="14">
        <v>0.99369539551593011</v>
      </c>
      <c r="P54" s="14">
        <v>2.0157709680755209</v>
      </c>
      <c r="Q54" s="14">
        <v>1.5361775767305268</v>
      </c>
      <c r="R54" s="11"/>
      <c r="S54" s="14">
        <v>2.1502250695484038</v>
      </c>
      <c r="T54" s="14">
        <v>2.0561584900970273</v>
      </c>
      <c r="U54" s="14">
        <v>2.3084845625124411</v>
      </c>
      <c r="V54" s="14">
        <v>1.8661140021596037</v>
      </c>
      <c r="W54" s="14"/>
      <c r="X54" s="14">
        <v>2.1830971205632053</v>
      </c>
      <c r="Y54" s="14">
        <v>1.5320474958332639</v>
      </c>
      <c r="Z54" s="14">
        <v>1.5947011908885711</v>
      </c>
      <c r="AA54" s="14">
        <v>0.28691220212536356</v>
      </c>
      <c r="AB54" s="14"/>
      <c r="AC54" s="14">
        <v>1.2004313129251551</v>
      </c>
      <c r="AD54" s="14">
        <v>1.3864668806841662</v>
      </c>
      <c r="AE54" s="14">
        <v>0.44198386182449906</v>
      </c>
      <c r="AF54" s="14">
        <v>0.81883208236438709</v>
      </c>
      <c r="AG54" s="11"/>
      <c r="AH54" s="14">
        <v>0.71517301038636094</v>
      </c>
      <c r="AI54" s="14"/>
      <c r="AJ54" s="14"/>
      <c r="AK54" s="14"/>
    </row>
    <row r="55" spans="1:37" ht="30" customHeight="1">
      <c r="A55" s="17" t="s">
        <v>144</v>
      </c>
      <c r="B55" s="14">
        <v>1.8134998865010226</v>
      </c>
      <c r="C55" s="14">
        <v>1.9730509950931074</v>
      </c>
      <c r="D55" s="14">
        <v>1.7708985242619188</v>
      </c>
      <c r="E55" s="14">
        <v>1.8541917159737193</v>
      </c>
      <c r="F55" s="205">
        <v>1.9109231653424943</v>
      </c>
      <c r="G55" s="205">
        <v>1.9421395831442607</v>
      </c>
      <c r="H55" s="205"/>
      <c r="I55" s="14">
        <v>1.9700026669837181</v>
      </c>
      <c r="J55" s="14">
        <v>1.926888225495722</v>
      </c>
      <c r="K55" s="14">
        <v>1.9981792507876577</v>
      </c>
      <c r="L55" s="14">
        <v>2.0526893813264295</v>
      </c>
      <c r="M55" s="11"/>
      <c r="N55" s="14">
        <v>1.9288912578953297</v>
      </c>
      <c r="O55" s="14">
        <v>1.8642164516090072</v>
      </c>
      <c r="P55" s="14">
        <v>1.8993513603792651</v>
      </c>
      <c r="Q55" s="14">
        <v>2.0059918362295113</v>
      </c>
      <c r="R55" s="11"/>
      <c r="S55" s="14">
        <v>2.0793122991262356</v>
      </c>
      <c r="T55" s="14">
        <v>2.0906698492454434</v>
      </c>
      <c r="U55" s="14">
        <v>2.3522339155216865</v>
      </c>
      <c r="V55" s="14">
        <v>2.3830958563063023</v>
      </c>
      <c r="W55" s="14"/>
      <c r="X55" s="14">
        <v>2.1995826492767594</v>
      </c>
      <c r="Y55" s="14">
        <v>2.0539183601983155</v>
      </c>
      <c r="Z55" s="14">
        <v>2.2168648461609228</v>
      </c>
      <c r="AA55" s="14">
        <v>2.5862246659541475</v>
      </c>
      <c r="AB55" s="14"/>
      <c r="AC55" s="14">
        <v>2.3984456895651944</v>
      </c>
      <c r="AD55" s="14">
        <v>2.2382111940524738</v>
      </c>
      <c r="AE55" s="14">
        <v>2.2470169105989681</v>
      </c>
      <c r="AF55" s="14">
        <v>2.4096353373149801</v>
      </c>
      <c r="AG55" s="11"/>
      <c r="AH55" s="14">
        <v>2.1605533660948519</v>
      </c>
      <c r="AI55" s="14"/>
      <c r="AJ55" s="14"/>
      <c r="AK55" s="14"/>
    </row>
    <row r="56" spans="1:37" ht="30" customHeight="1">
      <c r="A56" s="17" t="s">
        <v>145</v>
      </c>
      <c r="B56" s="14">
        <v>1.2487522355146683</v>
      </c>
      <c r="C56" s="14">
        <v>1.3558787578434739</v>
      </c>
      <c r="D56" s="14">
        <v>1.2707368477955521</v>
      </c>
      <c r="E56" s="14">
        <v>1.3469190001780067</v>
      </c>
      <c r="F56" s="205">
        <v>1.4045049514102885</v>
      </c>
      <c r="G56" s="205">
        <v>1.4796307596893949</v>
      </c>
      <c r="H56" s="205"/>
      <c r="I56" s="14">
        <v>1.5160383943897939</v>
      </c>
      <c r="J56" s="14">
        <v>1.498523910699032</v>
      </c>
      <c r="K56" s="14">
        <v>1.5968685799135647</v>
      </c>
      <c r="L56" s="14">
        <v>1.6274015146321943</v>
      </c>
      <c r="M56" s="11"/>
      <c r="N56" s="14">
        <v>1.5109122715905097</v>
      </c>
      <c r="O56" s="14">
        <v>1.5127902176309285</v>
      </c>
      <c r="P56" s="14">
        <v>1.5631608538588608</v>
      </c>
      <c r="Q56" s="14">
        <v>1.6775437480314033</v>
      </c>
      <c r="R56" s="11"/>
      <c r="S56" s="14">
        <v>1.7768229161541269</v>
      </c>
      <c r="T56" s="14">
        <v>1.8146074253235747</v>
      </c>
      <c r="U56" s="14">
        <v>2.0335261118126629</v>
      </c>
      <c r="V56" s="14">
        <v>2.0727982064170494</v>
      </c>
      <c r="W56" s="14"/>
      <c r="X56" s="14">
        <v>1.8730025796162924</v>
      </c>
      <c r="Y56" s="14">
        <v>1.7597670473016376</v>
      </c>
      <c r="Z56" s="14">
        <v>1.8632768779810915</v>
      </c>
      <c r="AA56" s="14">
        <v>2.208980154774967</v>
      </c>
      <c r="AB56" s="14"/>
      <c r="AC56" s="14">
        <v>2.0330972598888533</v>
      </c>
      <c r="AD56" s="14">
        <v>1.894615026216885</v>
      </c>
      <c r="AE56" s="14">
        <v>1.8973087994040387</v>
      </c>
      <c r="AF56" s="14">
        <v>2.0369210451346849</v>
      </c>
      <c r="AG56" s="11"/>
      <c r="AH56" s="14">
        <v>1.8346618305216393</v>
      </c>
      <c r="AI56" s="14"/>
      <c r="AJ56" s="14"/>
      <c r="AK56" s="14"/>
    </row>
    <row r="57" spans="1:37" ht="30" customHeight="1">
      <c r="A57" s="17" t="s">
        <v>146</v>
      </c>
      <c r="B57" s="14">
        <v>8.5011177803558366E-2</v>
      </c>
      <c r="C57" s="14">
        <v>9.2080766865968625E-2</v>
      </c>
      <c r="D57" s="14">
        <v>8.7329101943643864E-2</v>
      </c>
      <c r="E57" s="14">
        <v>9.7079137376281974E-2</v>
      </c>
      <c r="F57" s="205">
        <v>9.9340300770915116E-2</v>
      </c>
      <c r="G57" s="205">
        <v>9.3307451416339185E-2</v>
      </c>
      <c r="H57" s="205"/>
      <c r="I57" s="14">
        <v>9.2494656172796091E-2</v>
      </c>
      <c r="J57" s="14" t="s">
        <v>119</v>
      </c>
      <c r="K57" s="14" t="s">
        <v>119</v>
      </c>
      <c r="L57" s="14" t="s">
        <v>119</v>
      </c>
      <c r="M57" s="14"/>
      <c r="N57" s="14" t="s">
        <v>119</v>
      </c>
      <c r="O57" s="14" t="s">
        <v>119</v>
      </c>
      <c r="P57" s="14" t="s">
        <v>119</v>
      </c>
      <c r="Q57" s="14" t="s">
        <v>119</v>
      </c>
      <c r="R57" s="14"/>
      <c r="S57" s="14" t="s">
        <v>119</v>
      </c>
      <c r="T57" s="14" t="s">
        <v>119</v>
      </c>
      <c r="U57" s="14" t="s">
        <v>119</v>
      </c>
      <c r="V57" s="14" t="s">
        <v>119</v>
      </c>
      <c r="W57" s="14"/>
      <c r="X57" s="14" t="s">
        <v>119</v>
      </c>
      <c r="Y57" s="14" t="s">
        <v>119</v>
      </c>
      <c r="Z57" s="14" t="s">
        <v>119</v>
      </c>
      <c r="AA57" s="14" t="s">
        <v>119</v>
      </c>
      <c r="AB57" s="14"/>
      <c r="AC57" s="14" t="s">
        <v>119</v>
      </c>
      <c r="AD57" s="14" t="s">
        <v>119</v>
      </c>
      <c r="AE57" s="14" t="s">
        <v>119</v>
      </c>
      <c r="AF57" s="14" t="s">
        <v>119</v>
      </c>
      <c r="AG57" s="11"/>
      <c r="AH57" s="14" t="s">
        <v>119</v>
      </c>
      <c r="AI57" s="14"/>
      <c r="AJ57" s="14"/>
      <c r="AK57" s="14"/>
    </row>
    <row r="58" spans="1:37" ht="30" customHeight="1">
      <c r="A58" s="17" t="s">
        <v>147</v>
      </c>
      <c r="B58" s="14">
        <v>2.5941141142745807</v>
      </c>
      <c r="C58" s="14">
        <v>2.8374078198088726</v>
      </c>
      <c r="D58" s="14">
        <v>2.5777639087248136</v>
      </c>
      <c r="E58" s="14">
        <v>2.7235185035992791</v>
      </c>
      <c r="F58" s="205">
        <v>2.8027746357181313</v>
      </c>
      <c r="G58" s="205">
        <v>2.8692434209945992</v>
      </c>
      <c r="H58" s="205"/>
      <c r="I58" s="14">
        <v>2.7566630464882329</v>
      </c>
      <c r="J58" s="14">
        <v>1.684026503580591</v>
      </c>
      <c r="K58" s="14">
        <v>1.9208505223504893</v>
      </c>
      <c r="L58" s="14">
        <v>2.2824639504967403</v>
      </c>
      <c r="M58" s="11"/>
      <c r="N58" s="14">
        <v>1.7192322900621633</v>
      </c>
      <c r="O58" s="14">
        <v>1.6676595189519177</v>
      </c>
      <c r="P58" s="14">
        <v>1.6371400583435585</v>
      </c>
      <c r="Q58" s="14">
        <v>1.8464020560622094</v>
      </c>
      <c r="R58" s="11"/>
      <c r="S58" s="14">
        <v>1.7005349750244809</v>
      </c>
      <c r="T58" s="14">
        <v>1.5667550182181915</v>
      </c>
      <c r="U58" s="14">
        <v>1.6366343811167603</v>
      </c>
      <c r="V58" s="14">
        <v>1.7881604083634952</v>
      </c>
      <c r="W58" s="14"/>
      <c r="X58" s="14">
        <v>1.511905351533019</v>
      </c>
      <c r="Y58" s="14">
        <v>1.4640438201282522</v>
      </c>
      <c r="Z58" s="14">
        <v>1.5719700444341349</v>
      </c>
      <c r="AA58" s="14">
        <v>2.0333877887135126</v>
      </c>
      <c r="AB58" s="14"/>
      <c r="AC58" s="14">
        <v>1.7118131199935469</v>
      </c>
      <c r="AD58" s="14">
        <v>1.6289282152300653</v>
      </c>
      <c r="AE58" s="14">
        <v>1.7108909563620651</v>
      </c>
      <c r="AF58" s="14">
        <v>2.0541723151200482</v>
      </c>
      <c r="AG58" s="11"/>
      <c r="AH58" s="14">
        <v>1.6442821916296941</v>
      </c>
      <c r="AI58" s="14"/>
      <c r="AJ58" s="14"/>
      <c r="AK58" s="14"/>
    </row>
    <row r="59" spans="1:37" ht="30" customHeight="1">
      <c r="A59" s="17" t="s">
        <v>148</v>
      </c>
      <c r="B59" s="14">
        <v>2.3855376609674619</v>
      </c>
      <c r="C59" s="14">
        <v>2.6232904125455052</v>
      </c>
      <c r="D59" s="14">
        <v>2.3941678110589928</v>
      </c>
      <c r="E59" s="14">
        <v>2.54192400171363</v>
      </c>
      <c r="F59" s="205">
        <v>2.6040974178073721</v>
      </c>
      <c r="G59" s="205">
        <v>2.6923786626340278</v>
      </c>
      <c r="H59" s="205"/>
      <c r="I59" s="14">
        <v>2.800163821889492</v>
      </c>
      <c r="J59" s="14">
        <v>3.2817670777152181</v>
      </c>
      <c r="K59" s="14">
        <v>2.8697951477268679</v>
      </c>
      <c r="L59" s="14">
        <v>2.9343924671461861</v>
      </c>
      <c r="M59" s="11"/>
      <c r="N59" s="14">
        <v>2.8096856496093263</v>
      </c>
      <c r="O59" s="14">
        <v>2.6332511512175039</v>
      </c>
      <c r="P59" s="14">
        <v>2.5404475817308247</v>
      </c>
      <c r="Q59" s="14">
        <v>2.6115337189134995</v>
      </c>
      <c r="R59" s="11"/>
      <c r="S59" s="14">
        <v>2.5043359359688342</v>
      </c>
      <c r="T59" s="14">
        <v>2.3574112156892024</v>
      </c>
      <c r="U59" s="14">
        <v>2.4648930006032077</v>
      </c>
      <c r="V59" s="14">
        <v>2.518459661945351</v>
      </c>
      <c r="W59" s="14"/>
      <c r="X59" s="14">
        <v>2.5766662868001431</v>
      </c>
      <c r="Y59" s="14">
        <v>2.4946295295330256</v>
      </c>
      <c r="Z59" s="14">
        <v>2.6819097506649889</v>
      </c>
      <c r="AA59" s="14">
        <v>2.8809336415122169</v>
      </c>
      <c r="AB59" s="14"/>
      <c r="AC59" s="14">
        <v>2.8593568742880628</v>
      </c>
      <c r="AD59" s="14">
        <v>2.7506197301282915</v>
      </c>
      <c r="AE59" s="14">
        <v>2.9569120876300996</v>
      </c>
      <c r="AF59" s="14">
        <v>2.9893332048196588</v>
      </c>
      <c r="AG59" s="11"/>
      <c r="AH59" s="14">
        <v>2.8136576658679719</v>
      </c>
      <c r="AI59" s="14"/>
      <c r="AJ59" s="14"/>
      <c r="AK59" s="14"/>
    </row>
    <row r="60" spans="1:37" ht="30" customHeight="1">
      <c r="A60" s="17" t="s">
        <v>149</v>
      </c>
      <c r="B60" s="14">
        <v>3.7166966692342296</v>
      </c>
      <c r="C60" s="14">
        <v>4.5244411325768148</v>
      </c>
      <c r="D60" s="14">
        <v>4.6924123944797174</v>
      </c>
      <c r="E60" s="14">
        <v>4.7411883452997952</v>
      </c>
      <c r="F60" s="205">
        <v>5.2841918237138064</v>
      </c>
      <c r="G60" s="205">
        <v>5.6004430606923306</v>
      </c>
      <c r="H60" s="205"/>
      <c r="I60" s="14">
        <v>5.5125672564691159</v>
      </c>
      <c r="J60" s="14">
        <v>6.7826909630182257</v>
      </c>
      <c r="K60" s="14">
        <v>5.8531144782146294</v>
      </c>
      <c r="L60" s="14">
        <v>5.3937507203991357</v>
      </c>
      <c r="M60" s="11"/>
      <c r="N60" s="14">
        <v>5.2958967103168986</v>
      </c>
      <c r="O60" s="14">
        <v>5.2151769155150669</v>
      </c>
      <c r="P60" s="14">
        <v>5.1044928599981105</v>
      </c>
      <c r="Q60" s="14">
        <v>5.2850640733638867</v>
      </c>
      <c r="R60" s="11"/>
      <c r="S60" s="14">
        <v>5.1526248089961468</v>
      </c>
      <c r="T60" s="14">
        <v>4.1146803892566206</v>
      </c>
      <c r="U60" s="14">
        <v>5.7157206980806921</v>
      </c>
      <c r="V60" s="14">
        <v>5.451644103776224</v>
      </c>
      <c r="W60" s="14"/>
      <c r="X60" s="14">
        <v>5.4763149632134001</v>
      </c>
      <c r="Y60" s="14">
        <v>5.5388953689047895</v>
      </c>
      <c r="Z60" s="14">
        <v>6.0572248424995401</v>
      </c>
      <c r="AA60" s="14">
        <v>6.3738161351405518</v>
      </c>
      <c r="AB60" s="14"/>
      <c r="AC60" s="14">
        <v>6.1610302512427406</v>
      </c>
      <c r="AD60" s="14">
        <v>6.5471254394206309</v>
      </c>
      <c r="AE60" s="14">
        <v>6.6272490007003286</v>
      </c>
      <c r="AF60" s="14">
        <v>6.4582168443896011</v>
      </c>
      <c r="AG60" s="11"/>
      <c r="AH60" s="14">
        <v>5.9412523537750461</v>
      </c>
      <c r="AI60" s="14"/>
      <c r="AJ60" s="14"/>
      <c r="AK60" s="14"/>
    </row>
    <row r="61" spans="1:37" ht="30" customHeight="1">
      <c r="A61" s="17" t="s">
        <v>150</v>
      </c>
      <c r="B61" s="14">
        <v>4.2694359730973934</v>
      </c>
      <c r="C61" s="14">
        <v>4.8174851010533901</v>
      </c>
      <c r="D61" s="14">
        <v>4.3621223564587073</v>
      </c>
      <c r="E61" s="14">
        <v>4.6749965179369202</v>
      </c>
      <c r="F61" s="205">
        <v>4.8278557418338508</v>
      </c>
      <c r="G61" s="205">
        <v>4.9860104133651193</v>
      </c>
      <c r="H61" s="205"/>
      <c r="I61" s="14">
        <v>5.0889568553669164</v>
      </c>
      <c r="J61" s="14">
        <v>5.3369095671580435</v>
      </c>
      <c r="K61" s="14">
        <v>5.0638898406443307</v>
      </c>
      <c r="L61" s="14">
        <v>5.0401148515866998</v>
      </c>
      <c r="M61" s="11"/>
      <c r="N61" s="14">
        <v>4.8812548157785862</v>
      </c>
      <c r="O61" s="14">
        <v>4.6477689082189162</v>
      </c>
      <c r="P61" s="14">
        <v>4.457410599459199</v>
      </c>
      <c r="Q61" s="14">
        <v>4.418495664259404</v>
      </c>
      <c r="R61" s="11"/>
      <c r="S61" s="14">
        <v>4.1843292502082008</v>
      </c>
      <c r="T61" s="14">
        <v>3.868098394165286</v>
      </c>
      <c r="U61" s="14">
        <v>4.0905958591386655</v>
      </c>
      <c r="V61" s="14">
        <v>4.1327289725955207</v>
      </c>
      <c r="W61" s="14"/>
      <c r="X61" s="14">
        <v>4.1566571764573652</v>
      </c>
      <c r="Y61" s="14">
        <v>4.0941613890777742</v>
      </c>
      <c r="Z61" s="14">
        <v>4.474834177012232</v>
      </c>
      <c r="AA61" s="14">
        <v>4.7114164075372447</v>
      </c>
      <c r="AB61" s="14"/>
      <c r="AC61" s="14">
        <v>4.5774946216943029</v>
      </c>
      <c r="AD61" s="14">
        <v>4.3641938324310239</v>
      </c>
      <c r="AE61" s="14">
        <v>4.6635473291935039</v>
      </c>
      <c r="AF61" s="14">
        <v>4.8373467709564837</v>
      </c>
      <c r="AG61" s="11"/>
      <c r="AH61" s="14">
        <v>4.5826044009187425</v>
      </c>
      <c r="AI61" s="14"/>
      <c r="AJ61" s="14"/>
      <c r="AK61" s="14"/>
    </row>
    <row r="62" spans="1:37" ht="30" customHeight="1">
      <c r="A62" s="17" t="s">
        <v>151</v>
      </c>
      <c r="B62" s="14">
        <v>1.6382559049231069</v>
      </c>
      <c r="C62" s="14">
        <v>1.8048494191322084</v>
      </c>
      <c r="D62" s="14">
        <v>1.6253064494596534</v>
      </c>
      <c r="E62" s="14">
        <v>1.7228069762297711</v>
      </c>
      <c r="F62" s="205">
        <v>1.7669865427502867</v>
      </c>
      <c r="G62" s="205">
        <v>1.8167741901629009</v>
      </c>
      <c r="H62" s="205"/>
      <c r="I62" s="14">
        <v>1.7978896400315341</v>
      </c>
      <c r="J62" s="14">
        <v>2.0449929954397992</v>
      </c>
      <c r="K62" s="14">
        <v>1.9347539703687546</v>
      </c>
      <c r="L62" s="14">
        <v>1.9311998335264691</v>
      </c>
      <c r="M62" s="11"/>
      <c r="N62" s="14">
        <v>1.8365185354565869</v>
      </c>
      <c r="O62" s="14">
        <v>1.7505802435450684</v>
      </c>
      <c r="P62" s="14">
        <v>1.7305182234757404</v>
      </c>
      <c r="Q62" s="14">
        <v>1.7223272093377429</v>
      </c>
      <c r="R62" s="11"/>
      <c r="S62" s="14">
        <v>1.6309685732481765</v>
      </c>
      <c r="T62" s="14">
        <v>1.5398022380741248</v>
      </c>
      <c r="U62" s="14">
        <v>1.660661076401583</v>
      </c>
      <c r="V62" s="14">
        <v>1.6846716544723817</v>
      </c>
      <c r="W62" s="14"/>
      <c r="X62" s="14">
        <v>1.685974090177325</v>
      </c>
      <c r="Y62" s="14">
        <v>1.6644540910658072</v>
      </c>
      <c r="Z62" s="14">
        <v>1.8321362212393661</v>
      </c>
      <c r="AA62" s="14">
        <v>1.9683108817978114</v>
      </c>
      <c r="AB62" s="14"/>
      <c r="AC62" s="14">
        <v>1.9248149049579055</v>
      </c>
      <c r="AD62" s="14">
        <v>1.8390038692607125</v>
      </c>
      <c r="AE62" s="14">
        <v>1.9811938766923647</v>
      </c>
      <c r="AF62" s="14">
        <v>2.0547417375833885</v>
      </c>
      <c r="AG62" s="11"/>
      <c r="AH62" s="14">
        <v>1.9556503243231025</v>
      </c>
      <c r="AI62" s="14"/>
      <c r="AJ62" s="14"/>
      <c r="AK62" s="14"/>
    </row>
    <row r="63" spans="1:37" ht="30" customHeight="1">
      <c r="A63" s="17" t="s">
        <v>152</v>
      </c>
      <c r="B63" s="14">
        <v>1.6716182762243861</v>
      </c>
      <c r="C63" s="14">
        <v>1.8048404427111788</v>
      </c>
      <c r="D63" s="14">
        <v>1.6151806146462746</v>
      </c>
      <c r="E63" s="14">
        <v>1.7096623223539826</v>
      </c>
      <c r="F63" s="205">
        <v>1.7454226610533103</v>
      </c>
      <c r="G63" s="205">
        <v>1.7817997858737171</v>
      </c>
      <c r="H63" s="205"/>
      <c r="I63" s="14">
        <v>1.7949764755013209</v>
      </c>
      <c r="J63" s="14">
        <v>1.8060375547190204</v>
      </c>
      <c r="K63" s="14">
        <v>1.7276279163711015</v>
      </c>
      <c r="L63" s="14">
        <v>1.7903529354861927</v>
      </c>
      <c r="M63" s="11"/>
      <c r="N63" s="14">
        <v>1.7461614226513458</v>
      </c>
      <c r="O63" s="14">
        <v>1.6665667760549747</v>
      </c>
      <c r="P63" s="14">
        <v>1.585921979050962</v>
      </c>
      <c r="Q63" s="14">
        <v>1.651898792059912</v>
      </c>
      <c r="R63" s="11"/>
      <c r="S63" s="14">
        <v>1.5646177555907617</v>
      </c>
      <c r="T63" s="14">
        <v>1.4556313753304124</v>
      </c>
      <c r="U63" s="14">
        <v>1.5564146825101739</v>
      </c>
      <c r="V63" s="14">
        <v>1.6158867488798967</v>
      </c>
      <c r="W63" s="14"/>
      <c r="X63" s="14">
        <v>1.610114799354069</v>
      </c>
      <c r="Y63" s="14">
        <v>1.5875641024604907</v>
      </c>
      <c r="Z63" s="14">
        <v>1.719847982212334</v>
      </c>
      <c r="AA63" s="14">
        <v>1.85550065727575</v>
      </c>
      <c r="AB63" s="14"/>
      <c r="AC63" s="14">
        <v>1.8006601775514053</v>
      </c>
      <c r="AD63" s="14">
        <v>1.7219880174368623</v>
      </c>
      <c r="AE63" s="14">
        <v>1.8538112057661882</v>
      </c>
      <c r="AF63" s="14">
        <v>1.9476156964629083</v>
      </c>
      <c r="AG63" s="11"/>
      <c r="AH63" s="14">
        <v>1.8166027367738411</v>
      </c>
      <c r="AI63" s="14"/>
      <c r="AJ63" s="14"/>
      <c r="AK63" s="14"/>
    </row>
    <row r="64" spans="1:37" ht="30" customHeight="1">
      <c r="A64" s="17" t="s">
        <v>153</v>
      </c>
      <c r="B64" s="14">
        <v>14.311430291070899</v>
      </c>
      <c r="C64" s="14">
        <v>16.949696114122581</v>
      </c>
      <c r="D64" s="14">
        <v>14.977296850223782</v>
      </c>
      <c r="E64" s="14">
        <v>15.55373806541602</v>
      </c>
      <c r="F64" s="205">
        <v>16.013985684985002</v>
      </c>
      <c r="G64" s="205">
        <v>17.744577743801347</v>
      </c>
      <c r="H64" s="205"/>
      <c r="I64" s="14">
        <v>18.812964049119078</v>
      </c>
      <c r="J64" s="14">
        <v>23.173556240383071</v>
      </c>
      <c r="K64" s="14">
        <v>21.594502332533217</v>
      </c>
      <c r="L64" s="14">
        <v>20.0082090595435</v>
      </c>
      <c r="M64" s="11"/>
      <c r="N64" s="14">
        <v>18.707257059992841</v>
      </c>
      <c r="O64" s="14">
        <v>18.390645402876302</v>
      </c>
      <c r="P64" s="14">
        <v>17.593332357024934</v>
      </c>
      <c r="Q64" s="14">
        <v>17.356065573218512</v>
      </c>
      <c r="R64" s="11"/>
      <c r="S64" s="14">
        <v>16.61218290585423</v>
      </c>
      <c r="T64" s="14">
        <v>15.650141930709724</v>
      </c>
      <c r="U64" s="14">
        <v>16.529897670880402</v>
      </c>
      <c r="V64" s="14">
        <v>15.827138820594206</v>
      </c>
      <c r="W64" s="14"/>
      <c r="X64" s="14">
        <v>16.01611199322689</v>
      </c>
      <c r="Y64" s="14">
        <v>16.10666191793193</v>
      </c>
      <c r="Z64" s="14">
        <v>17.498127600006484</v>
      </c>
      <c r="AA64" s="14">
        <v>18.140127698774609</v>
      </c>
      <c r="AB64" s="14"/>
      <c r="AC64" s="14">
        <v>17.761354156639964</v>
      </c>
      <c r="AD64" s="14">
        <v>17.689884047919964</v>
      </c>
      <c r="AE64" s="14">
        <v>18.701096261145704</v>
      </c>
      <c r="AF64" s="14">
        <v>18.707141394467488</v>
      </c>
      <c r="AG64" s="11"/>
      <c r="AH64" s="14">
        <v>17.41387376340716</v>
      </c>
      <c r="AI64" s="14"/>
      <c r="AJ64" s="14"/>
      <c r="AK64" s="14"/>
    </row>
    <row r="65" spans="1:37" ht="30" customHeight="1">
      <c r="A65" s="17" t="s">
        <v>154</v>
      </c>
      <c r="B65" s="14">
        <v>12.961980454222779</v>
      </c>
      <c r="C65" s="14">
        <v>15.557209266746593</v>
      </c>
      <c r="D65" s="14">
        <v>13.754299865133266</v>
      </c>
      <c r="E65" s="14">
        <v>14.223754775275721</v>
      </c>
      <c r="F65" s="205">
        <v>14.67168166923507</v>
      </c>
      <c r="G65" s="205">
        <v>16.198088884408531</v>
      </c>
      <c r="H65" s="205"/>
      <c r="I65" s="14">
        <v>17.080692409236914</v>
      </c>
      <c r="J65" s="14">
        <v>21.102037371885434</v>
      </c>
      <c r="K65" s="14">
        <v>19.84609727795451</v>
      </c>
      <c r="L65" s="14">
        <v>18.315803097006611</v>
      </c>
      <c r="M65" s="11"/>
      <c r="N65" s="14">
        <v>16.935355234010611</v>
      </c>
      <c r="O65" s="14">
        <v>16.569236693698073</v>
      </c>
      <c r="P65" s="14">
        <v>15.893625120050483</v>
      </c>
      <c r="Q65" s="14">
        <v>15.639883123321294</v>
      </c>
      <c r="R65" s="11"/>
      <c r="S65" s="14">
        <v>14.950864925182799</v>
      </c>
      <c r="T65" s="14">
        <v>14.106385065150201</v>
      </c>
      <c r="U65" s="14">
        <v>14.860372385212381</v>
      </c>
      <c r="V65" s="14">
        <v>14.241711418824069</v>
      </c>
      <c r="W65" s="14"/>
      <c r="X65" s="14">
        <v>14.441259249448276</v>
      </c>
      <c r="Y65" s="14">
        <v>14.562877586185294</v>
      </c>
      <c r="Z65" s="14">
        <v>15.739076412873484</v>
      </c>
      <c r="AA65" s="14">
        <v>16.327845013628899</v>
      </c>
      <c r="AB65" s="14"/>
      <c r="AC65" s="14">
        <v>15.998073178836258</v>
      </c>
      <c r="AD65" s="14">
        <v>16.010629143064239</v>
      </c>
      <c r="AE65" s="14">
        <v>16.8659525948732</v>
      </c>
      <c r="AF65" s="14">
        <v>16.837506639421111</v>
      </c>
      <c r="AG65" s="11"/>
      <c r="AH65" s="14">
        <v>15.675201113741258</v>
      </c>
      <c r="AI65" s="14"/>
      <c r="AJ65" s="14"/>
      <c r="AK65" s="14"/>
    </row>
    <row r="66" spans="1:37" ht="30" customHeight="1">
      <c r="A66" s="17" t="s">
        <v>155</v>
      </c>
      <c r="B66" s="14">
        <v>1.3494498368481183</v>
      </c>
      <c r="C66" s="14">
        <v>1.3924868473759862</v>
      </c>
      <c r="D66" s="14">
        <v>1.2229969850905176</v>
      </c>
      <c r="E66" s="14">
        <v>1.3299832901402984</v>
      </c>
      <c r="F66" s="205">
        <v>1.3423040157499324</v>
      </c>
      <c r="G66" s="205">
        <v>1.5464888593928183</v>
      </c>
      <c r="H66" s="205"/>
      <c r="I66" s="14">
        <v>1.7322716398821614</v>
      </c>
      <c r="J66" s="14">
        <v>2.0715188684976358</v>
      </c>
      <c r="K66" s="14">
        <v>1.7484050545787069</v>
      </c>
      <c r="L66" s="14">
        <v>1.692405962536887</v>
      </c>
      <c r="M66" s="11"/>
      <c r="N66" s="14">
        <v>1.7719018259822292</v>
      </c>
      <c r="O66" s="14">
        <v>1.8214087091782307</v>
      </c>
      <c r="P66" s="14">
        <v>1.6997072369744504</v>
      </c>
      <c r="Q66" s="14">
        <v>1.7161824498972189</v>
      </c>
      <c r="R66" s="11"/>
      <c r="S66" s="14">
        <v>1.6613179806714322</v>
      </c>
      <c r="T66" s="14">
        <v>1.5437568655595246</v>
      </c>
      <c r="U66" s="14">
        <v>1.6695252856680234</v>
      </c>
      <c r="V66" s="14">
        <v>1.5854274017701377</v>
      </c>
      <c r="W66" s="14"/>
      <c r="X66" s="14">
        <v>1.574852743778614</v>
      </c>
      <c r="Y66" s="14">
        <v>1.5437843317466362</v>
      </c>
      <c r="Z66" s="14">
        <v>1.7590511871330001</v>
      </c>
      <c r="AA66" s="14">
        <v>1.8122826851457103</v>
      </c>
      <c r="AB66" s="14"/>
      <c r="AC66" s="14">
        <v>1.7632809778037055</v>
      </c>
      <c r="AD66" s="14">
        <v>1.6792549048557266</v>
      </c>
      <c r="AE66" s="14">
        <v>1.8351436662725009</v>
      </c>
      <c r="AF66" s="14">
        <v>1.8696347550463783</v>
      </c>
      <c r="AG66" s="11"/>
      <c r="AH66" s="14">
        <v>1.738672649665898</v>
      </c>
      <c r="AI66" s="14"/>
      <c r="AJ66" s="14"/>
      <c r="AK66" s="14"/>
    </row>
    <row r="67" spans="1:37" ht="30" customHeight="1">
      <c r="A67" s="17" t="s">
        <v>156</v>
      </c>
      <c r="B67" s="14">
        <v>5.136369549348851</v>
      </c>
      <c r="C67" s="14">
        <v>4.7245905636320495</v>
      </c>
      <c r="D67" s="14">
        <v>4.7206286565468645</v>
      </c>
      <c r="E67" s="14">
        <v>5.0776601509490122</v>
      </c>
      <c r="F67" s="205">
        <v>4.967464619588605</v>
      </c>
      <c r="G67" s="205">
        <v>5.1200684052717955</v>
      </c>
      <c r="H67" s="205"/>
      <c r="I67" s="14">
        <v>5.3321835005496494</v>
      </c>
      <c r="J67" s="14">
        <v>6.6638247516432134</v>
      </c>
      <c r="K67" s="14">
        <v>5.902684535995709</v>
      </c>
      <c r="L67" s="14">
        <v>5.45896539042658</v>
      </c>
      <c r="M67" s="11"/>
      <c r="N67" s="14">
        <v>5.2513775152523241</v>
      </c>
      <c r="O67" s="14">
        <v>4.9496603357628262</v>
      </c>
      <c r="P67" s="14">
        <v>4.7617266851747058</v>
      </c>
      <c r="Q67" s="14">
        <v>4.7189459154968496</v>
      </c>
      <c r="R67" s="11"/>
      <c r="S67" s="14">
        <v>4.3571936397805366</v>
      </c>
      <c r="T67" s="14">
        <v>4.1188567880915343</v>
      </c>
      <c r="U67" s="14">
        <v>4.2601641090479863</v>
      </c>
      <c r="V67" s="14">
        <v>4.1384211179243486</v>
      </c>
      <c r="W67" s="14"/>
      <c r="X67" s="14">
        <v>4.0927403081950082</v>
      </c>
      <c r="Y67" s="14">
        <v>4.0432175274086903</v>
      </c>
      <c r="Z67" s="14">
        <v>4.5255236999229442</v>
      </c>
      <c r="AA67" s="14">
        <v>4.7950909691499577</v>
      </c>
      <c r="AB67" s="14"/>
      <c r="AC67" s="14">
        <v>4.6435998235326919</v>
      </c>
      <c r="AD67" s="14">
        <v>4.6145598715874536</v>
      </c>
      <c r="AE67" s="14">
        <v>5.0513371151737232</v>
      </c>
      <c r="AF67" s="14">
        <v>5.2364938843918614</v>
      </c>
      <c r="AG67" s="11"/>
      <c r="AH67" s="14">
        <v>4.9423132694128702</v>
      </c>
      <c r="AI67" s="14"/>
      <c r="AJ67" s="14"/>
      <c r="AK67" s="14"/>
    </row>
    <row r="68" spans="1:37" ht="30" customHeight="1">
      <c r="A68" s="17" t="s">
        <v>157</v>
      </c>
      <c r="B68" s="14">
        <v>2.5608504499657925</v>
      </c>
      <c r="C68" s="14">
        <v>2.7941198429203222</v>
      </c>
      <c r="D68" s="14">
        <v>2.720466564440521</v>
      </c>
      <c r="E68" s="14">
        <v>2.9074534828192311</v>
      </c>
      <c r="F68" s="205">
        <v>2.9691105457077285</v>
      </c>
      <c r="G68" s="205">
        <v>3.1262841839198794</v>
      </c>
      <c r="H68" s="205"/>
      <c r="I68" s="14">
        <v>3.2169888234641966</v>
      </c>
      <c r="J68" s="14">
        <v>3.9327584062171308</v>
      </c>
      <c r="K68" s="14">
        <v>3.7019456660533736</v>
      </c>
      <c r="L68" s="14">
        <v>3.503000587257262</v>
      </c>
      <c r="M68" s="11"/>
      <c r="N68" s="14">
        <v>3.3099334712965369</v>
      </c>
      <c r="O68" s="14">
        <v>3.2627540083543032</v>
      </c>
      <c r="P68" s="14">
        <v>3.2610490225490008</v>
      </c>
      <c r="Q68" s="14">
        <v>3.0617494642244703</v>
      </c>
      <c r="R68" s="11"/>
      <c r="S68" s="14">
        <v>2.8812015261390527</v>
      </c>
      <c r="T68" s="14">
        <v>2.7109447445269517</v>
      </c>
      <c r="U68" s="14">
        <v>2.8413455743093321</v>
      </c>
      <c r="V68" s="14">
        <v>2.7333615161702385</v>
      </c>
      <c r="W68" s="14"/>
      <c r="X68" s="14">
        <v>2.6513730865537286</v>
      </c>
      <c r="Y68" s="14">
        <v>2.6008911367798917</v>
      </c>
      <c r="Z68" s="14">
        <v>2.8599027837531947</v>
      </c>
      <c r="AA68" s="14">
        <v>3.0167719431430302</v>
      </c>
      <c r="AB68" s="14"/>
      <c r="AC68" s="14">
        <v>2.9193643890164362</v>
      </c>
      <c r="AD68" s="14">
        <v>2.8101159034831338</v>
      </c>
      <c r="AE68" s="14">
        <v>3.0220905600181385</v>
      </c>
      <c r="AF68" s="14">
        <v>3.0745689998120014</v>
      </c>
      <c r="AG68" s="11"/>
      <c r="AH68" s="14">
        <v>2.8592957090481277</v>
      </c>
      <c r="AI68" s="14"/>
      <c r="AJ68" s="14"/>
      <c r="AK68" s="14"/>
    </row>
    <row r="69" spans="1:37" ht="30" customHeight="1">
      <c r="A69" s="17" t="s">
        <v>158</v>
      </c>
      <c r="B69" s="14">
        <v>2.2546798116874185</v>
      </c>
      <c r="C69" s="14">
        <v>2.4590371789688636</v>
      </c>
      <c r="D69" s="14">
        <v>2.196069263241077</v>
      </c>
      <c r="E69" s="14">
        <v>2.3218203037328382</v>
      </c>
      <c r="F69" s="205">
        <v>2.3609750849591795</v>
      </c>
      <c r="G69" s="205">
        <v>2.3955119686811304</v>
      </c>
      <c r="H69" s="205"/>
      <c r="I69" s="14">
        <v>2.4178982108262406</v>
      </c>
      <c r="J69" s="14">
        <v>2.4863523186393826</v>
      </c>
      <c r="K69" s="14">
        <v>2.4002115337201406</v>
      </c>
      <c r="L69" s="14">
        <v>2.3680243986899727</v>
      </c>
      <c r="M69" s="11"/>
      <c r="N69" s="14">
        <v>2.2642975029979913</v>
      </c>
      <c r="O69" s="14">
        <v>2.1807310350202389</v>
      </c>
      <c r="P69" s="14">
        <v>2.1381838801616295</v>
      </c>
      <c r="Q69" s="14">
        <v>2.1334637626622728</v>
      </c>
      <c r="R69" s="11"/>
      <c r="S69" s="14">
        <v>2.0325680920512799</v>
      </c>
      <c r="T69" s="14">
        <v>1.9009897692760216</v>
      </c>
      <c r="U69" s="14">
        <v>2.0427671725138232</v>
      </c>
      <c r="V69" s="14">
        <v>2.0649511644624821</v>
      </c>
      <c r="W69" s="14"/>
      <c r="X69" s="14">
        <v>2.0793716314794768</v>
      </c>
      <c r="Y69" s="14">
        <v>2.026591596441977</v>
      </c>
      <c r="Z69" s="14">
        <v>2.1899502828396389</v>
      </c>
      <c r="AA69" s="14">
        <v>2.3457739740702936</v>
      </c>
      <c r="AB69" s="14"/>
      <c r="AC69" s="14">
        <v>2.3034760170554338</v>
      </c>
      <c r="AD69" s="14">
        <v>2.2214176542240067</v>
      </c>
      <c r="AE69" s="14">
        <v>2.3838147932402332</v>
      </c>
      <c r="AF69" s="14">
        <v>2.48085290099668</v>
      </c>
      <c r="AG69" s="11"/>
      <c r="AH69" s="14">
        <v>2.3052240779034348</v>
      </c>
      <c r="AI69" s="14"/>
      <c r="AJ69" s="14"/>
      <c r="AK69" s="14"/>
    </row>
    <row r="70" spans="1:37" ht="9.75" customHeight="1">
      <c r="A70" s="17"/>
      <c r="B70" s="14"/>
      <c r="C70" s="14"/>
      <c r="D70" s="14"/>
      <c r="E70" s="14"/>
      <c r="F70" s="14"/>
      <c r="G70" s="14"/>
      <c r="H70" s="14"/>
      <c r="I70" s="14"/>
      <c r="J70" s="14"/>
      <c r="K70" s="14"/>
      <c r="L70" s="14"/>
      <c r="M70" s="11"/>
      <c r="N70" s="11"/>
      <c r="O70" s="11"/>
      <c r="P70" s="14" t="s">
        <v>101</v>
      </c>
      <c r="Q70" s="14" t="s">
        <v>101</v>
      </c>
      <c r="R70" s="11"/>
      <c r="S70" s="14" t="s">
        <v>101</v>
      </c>
      <c r="T70" s="14" t="s">
        <v>101</v>
      </c>
      <c r="U70" s="14" t="s">
        <v>101</v>
      </c>
      <c r="V70" s="14" t="s">
        <v>101</v>
      </c>
      <c r="W70" s="14"/>
      <c r="X70" s="14" t="s">
        <v>101</v>
      </c>
      <c r="Y70" s="14"/>
      <c r="Z70" s="14" t="s">
        <v>101</v>
      </c>
      <c r="AA70" s="14" t="s">
        <v>101</v>
      </c>
      <c r="AB70" s="14"/>
      <c r="AC70" s="14" t="s">
        <v>101</v>
      </c>
      <c r="AD70" s="14" t="s">
        <v>101</v>
      </c>
      <c r="AE70" s="14" t="s">
        <v>101</v>
      </c>
      <c r="AF70" s="14" t="s">
        <v>101</v>
      </c>
      <c r="AG70" s="11"/>
      <c r="AH70" s="14" t="s">
        <v>101</v>
      </c>
      <c r="AI70" s="14"/>
      <c r="AJ70" s="14"/>
      <c r="AK70" s="14"/>
    </row>
    <row r="71" spans="1:37" ht="30" customHeight="1">
      <c r="A71" s="19" t="s">
        <v>159</v>
      </c>
      <c r="B71" s="15">
        <v>96.631545641282784</v>
      </c>
      <c r="C71" s="15">
        <v>96.367673156759267</v>
      </c>
      <c r="D71" s="15">
        <v>96.44594085284001</v>
      </c>
      <c r="E71" s="15">
        <v>95.911062483792065</v>
      </c>
      <c r="F71" s="15">
        <v>95.353914470097351</v>
      </c>
      <c r="G71" s="15">
        <v>95.253463173614932</v>
      </c>
      <c r="H71" s="15"/>
      <c r="I71" s="15">
        <v>94.934706950859734</v>
      </c>
      <c r="J71" s="15">
        <v>94.890767134279614</v>
      </c>
      <c r="K71" s="15">
        <v>94.658384896628988</v>
      </c>
      <c r="L71" s="15">
        <v>94.787706152133765</v>
      </c>
      <c r="M71" s="15"/>
      <c r="N71" s="15">
        <v>94.88170373685324</v>
      </c>
      <c r="O71" s="15">
        <v>95.161208178325126</v>
      </c>
      <c r="P71" s="15">
        <v>95.308427589227023</v>
      </c>
      <c r="Q71" s="15">
        <v>94.950958969065496</v>
      </c>
      <c r="R71" s="76"/>
      <c r="S71" s="15">
        <v>95.482604870433576</v>
      </c>
      <c r="T71" s="15">
        <v>95.756649760904637</v>
      </c>
      <c r="U71" s="15">
        <v>95.294835084905998</v>
      </c>
      <c r="V71" s="15">
        <v>95.323851389137843</v>
      </c>
      <c r="W71" s="15"/>
      <c r="X71" s="15">
        <v>95.330284590630072</v>
      </c>
      <c r="Y71" s="15">
        <v>95.372048557341316</v>
      </c>
      <c r="Z71" s="15">
        <v>94.771106135038252</v>
      </c>
      <c r="AA71" s="15">
        <v>94.165071476323874</v>
      </c>
      <c r="AB71" s="15"/>
      <c r="AC71" s="15">
        <v>94.667016850002369</v>
      </c>
      <c r="AD71" s="15">
        <v>94.886324970907381</v>
      </c>
      <c r="AE71" s="15">
        <v>94.416966874879265</v>
      </c>
      <c r="AF71" s="15">
        <v>94.273052566403734</v>
      </c>
      <c r="AG71" s="76"/>
      <c r="AH71" s="15">
        <v>94.900623118323679</v>
      </c>
      <c r="AI71" s="15"/>
      <c r="AJ71" s="15"/>
      <c r="AK71" s="15"/>
    </row>
    <row r="72" spans="1:37" ht="9.75" customHeight="1">
      <c r="A72" s="17"/>
      <c r="B72" s="14"/>
      <c r="C72" s="14"/>
      <c r="D72" s="14"/>
      <c r="E72" s="14"/>
      <c r="F72" s="14"/>
      <c r="G72" s="14"/>
      <c r="H72" s="14"/>
      <c r="I72" s="14"/>
      <c r="J72" s="14"/>
      <c r="K72" s="14"/>
      <c r="L72" s="14"/>
      <c r="M72" s="11"/>
      <c r="N72" s="11"/>
      <c r="O72" s="11"/>
      <c r="P72" s="14" t="s">
        <v>101</v>
      </c>
      <c r="Q72" s="14" t="s">
        <v>101</v>
      </c>
      <c r="R72" s="11"/>
      <c r="S72" s="14" t="s">
        <v>101</v>
      </c>
      <c r="T72" s="14" t="s">
        <v>101</v>
      </c>
      <c r="U72" s="14" t="s">
        <v>101</v>
      </c>
      <c r="V72" s="14" t="s">
        <v>101</v>
      </c>
      <c r="W72" s="14"/>
      <c r="X72" s="14" t="s">
        <v>101</v>
      </c>
      <c r="Y72" s="14"/>
      <c r="Z72" s="14" t="s">
        <v>101</v>
      </c>
      <c r="AA72" s="14" t="s">
        <v>101</v>
      </c>
      <c r="AB72" s="14"/>
      <c r="AC72" s="14" t="s">
        <v>101</v>
      </c>
      <c r="AD72" s="14" t="s">
        <v>101</v>
      </c>
      <c r="AE72" s="14" t="s">
        <v>101</v>
      </c>
      <c r="AF72" s="14" t="s">
        <v>101</v>
      </c>
      <c r="AG72" s="11"/>
      <c r="AH72" s="14" t="s">
        <v>101</v>
      </c>
      <c r="AI72" s="14"/>
      <c r="AJ72" s="14"/>
      <c r="AK72" s="14"/>
    </row>
    <row r="73" spans="1:37" ht="30" customHeight="1">
      <c r="A73" s="17" t="s">
        <v>160</v>
      </c>
      <c r="B73" s="14">
        <v>3.3684543587172175</v>
      </c>
      <c r="C73" s="14">
        <v>3.6323268432407496</v>
      </c>
      <c r="D73" s="14">
        <v>3.5540591471599567</v>
      </c>
      <c r="E73" s="14">
        <v>4.088937516207916</v>
      </c>
      <c r="F73" s="14">
        <v>4.6460855299026376</v>
      </c>
      <c r="G73" s="14">
        <v>4.7465368263850669</v>
      </c>
      <c r="H73" s="14"/>
      <c r="I73" s="14">
        <v>5.0652930491402639</v>
      </c>
      <c r="J73" s="14">
        <v>1.0262723646576226</v>
      </c>
      <c r="K73" s="14">
        <v>1.2988641799517147</v>
      </c>
      <c r="L73" s="14">
        <v>1.3244760452949498</v>
      </c>
      <c r="M73" s="14" t="s">
        <v>101</v>
      </c>
      <c r="N73" s="14">
        <v>1.3840540452895571</v>
      </c>
      <c r="O73" s="14">
        <v>1.3891795194189713</v>
      </c>
      <c r="P73" s="14">
        <v>1.3843293011996689</v>
      </c>
      <c r="Q73" s="14">
        <v>5.0490410309345046</v>
      </c>
      <c r="R73" s="11"/>
      <c r="S73" s="14">
        <v>4.5173951295664292</v>
      </c>
      <c r="T73" s="14">
        <v>4.2433502390953599</v>
      </c>
      <c r="U73" s="14">
        <v>4.7051649150939951</v>
      </c>
      <c r="V73" s="14">
        <v>4.6761486108621613</v>
      </c>
      <c r="W73" s="14"/>
      <c r="X73" s="14">
        <v>4.6697154093699247</v>
      </c>
      <c r="Y73" s="14">
        <v>4.6279514426586799</v>
      </c>
      <c r="Z73" s="14">
        <v>5.2288938649617496</v>
      </c>
      <c r="AA73" s="14">
        <v>5.834928523676135</v>
      </c>
      <c r="AB73" s="14"/>
      <c r="AC73" s="14">
        <v>5.3329831499976272</v>
      </c>
      <c r="AD73" s="14">
        <v>5.1136750290926241</v>
      </c>
      <c r="AE73" s="14">
        <v>5.5830331251207381</v>
      </c>
      <c r="AF73" s="14">
        <v>5.7269474335962647</v>
      </c>
      <c r="AG73" s="11"/>
      <c r="AH73" s="14">
        <v>5.099376881676319</v>
      </c>
      <c r="AI73" s="14"/>
      <c r="AJ73" s="14"/>
      <c r="AK73" s="14"/>
    </row>
    <row r="74" spans="1:37" ht="30" customHeight="1">
      <c r="A74" s="17" t="s">
        <v>161</v>
      </c>
      <c r="B74" s="14">
        <v>4.8930747155060201</v>
      </c>
      <c r="C74" s="14">
        <v>5.3270891592938296</v>
      </c>
      <c r="D74" s="14">
        <v>4.6676614595318977</v>
      </c>
      <c r="E74" s="14">
        <v>4.994820695866947</v>
      </c>
      <c r="F74" s="14">
        <v>5.2011281599102386</v>
      </c>
      <c r="G74" s="14">
        <v>5.1078453656217313</v>
      </c>
      <c r="H74" s="14"/>
      <c r="I74" s="14">
        <v>5.3547498920805108</v>
      </c>
      <c r="J74" s="14">
        <v>5.4544100397661461</v>
      </c>
      <c r="K74" s="14">
        <v>5.6574639960335498</v>
      </c>
      <c r="L74" s="14">
        <v>5.4956795004180758</v>
      </c>
      <c r="M74" s="11"/>
      <c r="N74" s="14">
        <v>5.3700152498300291</v>
      </c>
      <c r="O74" s="14">
        <v>5.0838107325730348</v>
      </c>
      <c r="P74" s="14">
        <v>4.9367442222234592</v>
      </c>
      <c r="Q74" s="14">
        <v>5.2707503991180973</v>
      </c>
      <c r="R74" s="11"/>
      <c r="S74" s="14">
        <v>4.7056729065198288</v>
      </c>
      <c r="T74" s="14">
        <v>4.4088431222036544</v>
      </c>
      <c r="U74" s="14">
        <v>4.8708997636291542</v>
      </c>
      <c r="V74" s="14">
        <v>4.8346948482968948</v>
      </c>
      <c r="W74" s="14"/>
      <c r="X74" s="14">
        <v>4.8256535814071233</v>
      </c>
      <c r="Y74" s="14">
        <v>4.7681827621278314</v>
      </c>
      <c r="Z74" s="14">
        <v>5.3973855064570895</v>
      </c>
      <c r="AA74" s="14">
        <v>6.0036443202551197</v>
      </c>
      <c r="AB74" s="14"/>
      <c r="AC74" s="14">
        <v>5.4985354874004164</v>
      </c>
      <c r="AD74" s="14">
        <v>5.2707516359090016</v>
      </c>
      <c r="AE74" s="14">
        <v>5.7527280529576892</v>
      </c>
      <c r="AF74" s="14">
        <v>5.9045019525849005</v>
      </c>
      <c r="AG74" s="11"/>
      <c r="AH74" s="14">
        <v>5.2465773637677326</v>
      </c>
      <c r="AI74" s="14"/>
      <c r="AJ74" s="14"/>
      <c r="AK74" s="14"/>
    </row>
    <row r="75" spans="1:37" ht="30" customHeight="1">
      <c r="A75" s="17" t="s">
        <v>162</v>
      </c>
      <c r="B75" s="14">
        <v>-1.5246203567888039</v>
      </c>
      <c r="C75" s="14">
        <v>-1.6947623160530809</v>
      </c>
      <c r="D75" s="14">
        <v>-1.1136023123719421</v>
      </c>
      <c r="E75" s="14">
        <v>-0.90588317965903209</v>
      </c>
      <c r="F75" s="14">
        <v>-0.5550426300076019</v>
      </c>
      <c r="G75" s="14">
        <v>-0.36130853923666501</v>
      </c>
      <c r="H75" s="14"/>
      <c r="I75" s="14">
        <v>-0.28945684294024626</v>
      </c>
      <c r="J75" s="14">
        <v>-0.34517717404576009</v>
      </c>
      <c r="K75" s="14">
        <v>-0.31584889266253968</v>
      </c>
      <c r="L75" s="14">
        <v>-0.28338565255182752</v>
      </c>
      <c r="M75" s="11"/>
      <c r="N75" s="14">
        <v>-0.25171898668326642</v>
      </c>
      <c r="O75" s="14">
        <v>-0.24501891089815034</v>
      </c>
      <c r="P75" s="14">
        <v>-0.24517181145047232</v>
      </c>
      <c r="Q75" s="14">
        <v>-0.22170936818359221</v>
      </c>
      <c r="R75" s="11"/>
      <c r="S75" s="14">
        <v>-0.18827777695340003</v>
      </c>
      <c r="T75" s="14">
        <v>-0.16549288310829366</v>
      </c>
      <c r="U75" s="14">
        <v>-0.16573484853515866</v>
      </c>
      <c r="V75" s="14">
        <v>-0.15854623743473367</v>
      </c>
      <c r="W75" s="14"/>
      <c r="X75" s="14">
        <v>-0.15593817203719765</v>
      </c>
      <c r="Y75" s="14">
        <v>-0.14023131946915202</v>
      </c>
      <c r="Z75" s="14">
        <v>-0.16849164149533957</v>
      </c>
      <c r="AA75" s="14">
        <v>-0.16871579657898542</v>
      </c>
      <c r="AB75" s="14"/>
      <c r="AC75" s="14">
        <v>-0.16555233740278957</v>
      </c>
      <c r="AD75" s="14">
        <v>-0.15707660681637825</v>
      </c>
      <c r="AE75" s="14">
        <v>-0.16969492783695184</v>
      </c>
      <c r="AF75" s="14">
        <v>-0.17755451898863622</v>
      </c>
      <c r="AG75" s="11"/>
      <c r="AH75" s="14">
        <v>-0.14720048209141406</v>
      </c>
      <c r="AI75" s="14"/>
      <c r="AJ75" s="14"/>
      <c r="AK75" s="14"/>
    </row>
    <row r="76" spans="1:37" ht="10.5" customHeight="1">
      <c r="A76" s="17"/>
      <c r="B76" s="14"/>
      <c r="C76" s="14"/>
      <c r="D76" s="14"/>
      <c r="E76" s="14"/>
      <c r="F76" s="14"/>
      <c r="G76" s="14"/>
      <c r="H76" s="14"/>
      <c r="I76" s="14"/>
      <c r="J76" s="14"/>
      <c r="K76" s="14"/>
      <c r="L76" s="11"/>
      <c r="M76" s="11"/>
      <c r="N76" s="11"/>
      <c r="O76" s="11"/>
      <c r="P76" s="14" t="s">
        <v>101</v>
      </c>
      <c r="Q76" s="14" t="s">
        <v>101</v>
      </c>
      <c r="R76" s="11"/>
      <c r="S76" s="14" t="s">
        <v>101</v>
      </c>
      <c r="T76" s="14" t="s">
        <v>101</v>
      </c>
      <c r="U76" s="14" t="s">
        <v>101</v>
      </c>
      <c r="V76" s="14" t="s">
        <v>101</v>
      </c>
      <c r="W76" s="14"/>
      <c r="X76" s="14" t="s">
        <v>101</v>
      </c>
      <c r="Y76" s="14"/>
      <c r="Z76" s="14" t="s">
        <v>101</v>
      </c>
      <c r="AA76" s="14" t="s">
        <v>101</v>
      </c>
      <c r="AB76" s="14"/>
      <c r="AC76" s="14" t="s">
        <v>101</v>
      </c>
      <c r="AD76" s="14" t="s">
        <v>101</v>
      </c>
      <c r="AE76" s="14" t="s">
        <v>101</v>
      </c>
      <c r="AF76" s="14" t="s">
        <v>101</v>
      </c>
      <c r="AG76" s="11"/>
      <c r="AH76" s="14" t="s">
        <v>101</v>
      </c>
      <c r="AI76" s="14"/>
      <c r="AJ76" s="14"/>
      <c r="AK76" s="14"/>
    </row>
    <row r="77" spans="1:37" ht="30" customHeight="1">
      <c r="A77" s="17" t="s">
        <v>164</v>
      </c>
      <c r="B77" s="14">
        <v>76.737163210396801</v>
      </c>
      <c r="C77" s="14">
        <v>81.635489204509085</v>
      </c>
      <c r="D77" s="14">
        <v>77.107620549604533</v>
      </c>
      <c r="E77" s="14">
        <v>81.177175697399832</v>
      </c>
      <c r="F77" s="205">
        <v>84.001645969322695</v>
      </c>
      <c r="G77" s="205">
        <v>86.390120281457058</v>
      </c>
      <c r="H77" s="205"/>
      <c r="I77" s="14">
        <v>87.759510761552889</v>
      </c>
      <c r="J77" s="14">
        <v>93.97115949654787</v>
      </c>
      <c r="K77" s="14">
        <v>92.688851944862378</v>
      </c>
      <c r="L77" s="14">
        <v>89.917003230753949</v>
      </c>
      <c r="M77" s="14"/>
      <c r="N77" s="14">
        <v>87.961845805260509</v>
      </c>
      <c r="O77" s="14">
        <v>83.809294794354528</v>
      </c>
      <c r="P77" s="14">
        <v>82.790179061209187</v>
      </c>
      <c r="Q77" s="14">
        <v>82.649103789383915</v>
      </c>
      <c r="R77" s="14" t="s">
        <v>101</v>
      </c>
      <c r="S77" s="14">
        <v>80.653950051142701</v>
      </c>
      <c r="T77" s="14">
        <v>75.835819365102196</v>
      </c>
      <c r="U77" s="14">
        <v>81.672644434266701</v>
      </c>
      <c r="V77" s="14">
        <v>80.607105253576421</v>
      </c>
      <c r="W77" s="14"/>
      <c r="X77" s="14">
        <v>80.884587724456608</v>
      </c>
      <c r="Y77" s="14">
        <v>78.766366638435827</v>
      </c>
      <c r="Z77" s="14">
        <v>86.170626972010353</v>
      </c>
      <c r="AA77" s="14">
        <v>90.265395622199065</v>
      </c>
      <c r="AB77" s="14"/>
      <c r="AC77" s="14">
        <v>88.012810296790349</v>
      </c>
      <c r="AD77" s="14">
        <v>86.410471117995527</v>
      </c>
      <c r="AE77" s="14">
        <v>90.796171336045035</v>
      </c>
      <c r="AF77" s="14">
        <v>92.947874060560508</v>
      </c>
      <c r="AG77" s="11" t="s">
        <v>101</v>
      </c>
      <c r="AH77" s="14">
        <v>85.556621858615372</v>
      </c>
      <c r="AI77" s="14"/>
      <c r="AJ77" s="14"/>
      <c r="AK77" s="14"/>
    </row>
    <row r="78" spans="1:37" ht="9.75" customHeight="1">
      <c r="A78" s="245"/>
      <c r="B78" s="11"/>
      <c r="C78" s="11"/>
      <c r="D78" s="11"/>
      <c r="E78" s="11"/>
      <c r="F78" s="11"/>
      <c r="G78" s="11"/>
      <c r="H78" s="11"/>
      <c r="I78" s="11"/>
      <c r="J78" s="14"/>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row>
    <row r="79" spans="1:37" ht="30" customHeight="1">
      <c r="A79" s="19" t="s">
        <v>168</v>
      </c>
      <c r="B79" s="17"/>
      <c r="C79" s="17"/>
      <c r="D79" s="17"/>
      <c r="E79" s="17"/>
      <c r="F79" s="11"/>
      <c r="G79" s="11"/>
      <c r="H79" s="11"/>
      <c r="I79" s="11"/>
      <c r="J79" s="14"/>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row>
    <row r="80" spans="1:37" ht="9" customHeight="1">
      <c r="A80" s="19"/>
      <c r="B80" s="17"/>
      <c r="C80" s="17"/>
      <c r="D80" s="17"/>
      <c r="E80" s="17"/>
      <c r="F80" s="11"/>
      <c r="G80" s="11"/>
      <c r="H80" s="11"/>
      <c r="I80" s="11"/>
      <c r="J80" s="14"/>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row>
    <row r="81" spans="1:37" ht="30" customHeight="1">
      <c r="A81" s="19" t="s">
        <v>169</v>
      </c>
      <c r="B81" s="13"/>
      <c r="C81" s="13"/>
      <c r="D81" s="13"/>
      <c r="E81" s="13"/>
      <c r="F81" s="11"/>
      <c r="G81" s="11"/>
      <c r="H81" s="11"/>
      <c r="I81" s="16" t="s">
        <v>101</v>
      </c>
      <c r="J81" s="14"/>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row>
    <row r="82" spans="1:37" ht="30" customHeight="1">
      <c r="A82" s="17" t="s">
        <v>135</v>
      </c>
      <c r="B82" s="205">
        <v>5.7382387598416109</v>
      </c>
      <c r="C82" s="16">
        <v>5.6499774184232754</v>
      </c>
      <c r="D82" s="16">
        <v>21.699150554913974</v>
      </c>
      <c r="E82" s="16">
        <v>-5.5128091852216654</v>
      </c>
      <c r="F82" s="16">
        <v>19.829250830273974</v>
      </c>
      <c r="G82" s="16">
        <v>1.8980824559258531</v>
      </c>
      <c r="H82" s="16"/>
      <c r="I82" s="16">
        <v>-3.4194989525940391</v>
      </c>
      <c r="J82" s="16">
        <v>7.4443013443785597</v>
      </c>
      <c r="K82" s="16">
        <v>6.4491046926473423</v>
      </c>
      <c r="L82" s="16">
        <v>-6.802982782845568</v>
      </c>
      <c r="M82" s="16"/>
      <c r="N82" s="16">
        <v>1.8214953242679088</v>
      </c>
      <c r="O82" s="16">
        <v>-8.454966097440785</v>
      </c>
      <c r="P82" s="16">
        <v>-7.2452274708106721</v>
      </c>
      <c r="Q82" s="16">
        <v>8.8068115794169337</v>
      </c>
      <c r="R82" s="16"/>
      <c r="S82" s="16">
        <v>7.4784293170891996</v>
      </c>
      <c r="T82" s="16">
        <v>9.0301444360359007</v>
      </c>
      <c r="U82" s="16">
        <v>1.541853795379535</v>
      </c>
      <c r="V82" s="16">
        <v>9.1544834463081717</v>
      </c>
      <c r="W82" s="16"/>
      <c r="X82" s="16">
        <v>3.3187001164024439</v>
      </c>
      <c r="Y82" s="16">
        <v>9.5724060424511883</v>
      </c>
      <c r="Z82" s="16">
        <v>22.675664221953564</v>
      </c>
      <c r="AA82" s="16">
        <v>7.5516526075051091</v>
      </c>
      <c r="AB82" s="16" t="s">
        <v>101</v>
      </c>
      <c r="AC82" s="16">
        <v>9.2381159307365976</v>
      </c>
      <c r="AD82" s="16">
        <v>3.2451991523371131</v>
      </c>
      <c r="AE82" s="16">
        <v>0.65938813091130188</v>
      </c>
      <c r="AF82" s="16">
        <v>-2.2854847963139706</v>
      </c>
      <c r="AG82" s="11"/>
      <c r="AH82" s="16">
        <v>-8.998488401505611</v>
      </c>
      <c r="AI82" s="16"/>
      <c r="AJ82" s="16"/>
      <c r="AK82" s="16"/>
    </row>
    <row r="83" spans="1:37" ht="30" customHeight="1">
      <c r="A83" s="17" t="s">
        <v>136</v>
      </c>
      <c r="B83" s="205">
        <v>34.549772522218305</v>
      </c>
      <c r="C83" s="16">
        <v>-22.084279147602345</v>
      </c>
      <c r="D83" s="16">
        <v>49.545527758770433</v>
      </c>
      <c r="E83" s="16">
        <v>-16.662432953608945</v>
      </c>
      <c r="F83" s="16">
        <v>-11.395263498307326</v>
      </c>
      <c r="G83" s="16">
        <v>-11.905091779779664</v>
      </c>
      <c r="H83" s="16"/>
      <c r="I83" s="16">
        <v>-22.297689220395622</v>
      </c>
      <c r="J83" s="16">
        <v>-65.833027118764136</v>
      </c>
      <c r="K83" s="16">
        <v>-49.563746813921753</v>
      </c>
      <c r="L83" s="16">
        <v>1.2355921863082115</v>
      </c>
      <c r="M83" s="16"/>
      <c r="N83" s="16">
        <v>4.4775409878690517</v>
      </c>
      <c r="O83" s="16">
        <v>283.83667414130696</v>
      </c>
      <c r="P83" s="16">
        <v>185.64104410017234</v>
      </c>
      <c r="Q83" s="16">
        <v>105.18682214704033</v>
      </c>
      <c r="R83" s="16"/>
      <c r="S83" s="16">
        <v>94.148028293258861</v>
      </c>
      <c r="T83" s="16">
        <v>87.079874386717549</v>
      </c>
      <c r="U83" s="16">
        <v>26.329300038436269</v>
      </c>
      <c r="V83" s="16">
        <v>33.006229582996177</v>
      </c>
      <c r="W83" s="16"/>
      <c r="X83" s="16">
        <v>12.240192727811912</v>
      </c>
      <c r="Y83" s="16">
        <v>-5.0019437435254108</v>
      </c>
      <c r="Z83" s="16">
        <v>-21.977519561624511</v>
      </c>
      <c r="AA83" s="16">
        <v>-51.974186640629725</v>
      </c>
      <c r="AB83" s="16"/>
      <c r="AC83" s="16">
        <v>-39.195451624522079</v>
      </c>
      <c r="AD83" s="16">
        <v>-37.116690231611294</v>
      </c>
      <c r="AE83" s="16">
        <v>-33.317191279497308</v>
      </c>
      <c r="AF83" s="16">
        <v>-24.810833503197919</v>
      </c>
      <c r="AG83" s="11"/>
      <c r="AH83" s="16">
        <v>29.118934058183786</v>
      </c>
      <c r="AI83" s="16"/>
      <c r="AJ83" s="16"/>
      <c r="AK83" s="16"/>
    </row>
    <row r="84" spans="1:37" ht="30" customHeight="1">
      <c r="A84" s="17" t="s">
        <v>137</v>
      </c>
      <c r="B84" s="205">
        <v>13.752117886961489</v>
      </c>
      <c r="C84" s="16">
        <v>-8.9319929044232911</v>
      </c>
      <c r="D84" s="16">
        <v>7.7287048342903732</v>
      </c>
      <c r="E84" s="16">
        <v>-3.7820252623264299</v>
      </c>
      <c r="F84" s="16">
        <v>3.8062400169319166</v>
      </c>
      <c r="G84" s="16">
        <v>2.6271504331354145</v>
      </c>
      <c r="H84" s="16"/>
      <c r="I84" s="16">
        <v>-1.563309990530088</v>
      </c>
      <c r="J84" s="16">
        <v>-30.349112665274237</v>
      </c>
      <c r="K84" s="16">
        <v>-11.245688096215153</v>
      </c>
      <c r="L84" s="16">
        <v>-1.8905881017048629</v>
      </c>
      <c r="M84" s="16"/>
      <c r="N84" s="16">
        <v>-2.7750124455046836</v>
      </c>
      <c r="O84" s="16">
        <v>35.819598059924004</v>
      </c>
      <c r="P84" s="16">
        <v>9.3077203564660671</v>
      </c>
      <c r="Q84" s="16">
        <v>12.102675989346128</v>
      </c>
      <c r="R84" s="16"/>
      <c r="S84" s="16">
        <v>22.075536196305933</v>
      </c>
      <c r="T84" s="16">
        <v>25.78901922327405</v>
      </c>
      <c r="U84" s="16">
        <v>26.099137708448257</v>
      </c>
      <c r="V84" s="16">
        <v>24.15147556694621</v>
      </c>
      <c r="W84" s="16"/>
      <c r="X84" s="16">
        <v>14.007583998739431</v>
      </c>
      <c r="Y84" s="16">
        <v>12.528351611354655</v>
      </c>
      <c r="Z84" s="16">
        <v>8.9466002707260746</v>
      </c>
      <c r="AA84" s="16">
        <v>3.8138664659858956</v>
      </c>
      <c r="AB84" s="16"/>
      <c r="AC84" s="16">
        <v>-2.7208939602139055</v>
      </c>
      <c r="AD84" s="16">
        <v>-0.74411423974655189</v>
      </c>
      <c r="AE84" s="16">
        <v>-1.8346949769226346</v>
      </c>
      <c r="AF84" s="16">
        <v>-1.4118642345449912</v>
      </c>
      <c r="AG84" s="11"/>
      <c r="AH84" s="16">
        <v>3.2962813508027877</v>
      </c>
      <c r="AI84" s="16"/>
      <c r="AJ84" s="16"/>
      <c r="AK84" s="16"/>
    </row>
    <row r="85" spans="1:37" ht="30" customHeight="1">
      <c r="A85" s="17" t="s">
        <v>138</v>
      </c>
      <c r="B85" s="205">
        <v>53.110980405947537</v>
      </c>
      <c r="C85" s="16">
        <v>24.107080116919672</v>
      </c>
      <c r="D85" s="16">
        <v>2.5974838390093518</v>
      </c>
      <c r="E85" s="16">
        <v>40.11712883548909</v>
      </c>
      <c r="F85" s="29">
        <v>5.7201603252003563</v>
      </c>
      <c r="G85" s="29">
        <v>-43.627663595955944</v>
      </c>
      <c r="H85" s="29"/>
      <c r="I85" s="29">
        <v>-67.941717087284331</v>
      </c>
      <c r="J85" s="29">
        <v>121.8158336140078</v>
      </c>
      <c r="K85" s="29">
        <v>132.40043962382936</v>
      </c>
      <c r="L85" s="29">
        <v>276.57011835008507</v>
      </c>
      <c r="M85" s="29"/>
      <c r="N85" s="29">
        <v>106.48418645105757</v>
      </c>
      <c r="O85" s="29">
        <v>-5.5400902071223053</v>
      </c>
      <c r="P85" s="29">
        <v>-2.081523193697417</v>
      </c>
      <c r="Q85" s="29">
        <v>-15.319867559178519</v>
      </c>
      <c r="R85" s="29"/>
      <c r="S85" s="29">
        <v>-15.56174452221795</v>
      </c>
      <c r="T85" s="29">
        <v>92.714676250546518</v>
      </c>
      <c r="U85" s="29">
        <v>19.721973887736784</v>
      </c>
      <c r="V85" s="29">
        <v>62.101393415973597</v>
      </c>
      <c r="W85" s="29"/>
      <c r="X85" s="29">
        <v>56.510836415958757</v>
      </c>
      <c r="Y85" s="29">
        <v>-17.37487889309573</v>
      </c>
      <c r="Z85" s="29">
        <v>14.38202673208383</v>
      </c>
      <c r="AA85" s="29">
        <v>0.3570942508137695</v>
      </c>
      <c r="AB85" s="29"/>
      <c r="AC85" s="29">
        <v>3.9890606117761789</v>
      </c>
      <c r="AD85" s="29">
        <v>22.29600502193502</v>
      </c>
      <c r="AE85" s="29">
        <v>1.413881028965599</v>
      </c>
      <c r="AF85" s="29">
        <v>8.3111765228779451</v>
      </c>
      <c r="AG85" s="11"/>
      <c r="AH85" s="29">
        <v>-22.572557358787947</v>
      </c>
      <c r="AI85" s="29"/>
      <c r="AJ85" s="29"/>
      <c r="AK85" s="29"/>
    </row>
    <row r="86" spans="1:37" ht="30" customHeight="1">
      <c r="A86" s="17" t="s">
        <v>139</v>
      </c>
      <c r="B86" s="205" t="s">
        <v>166</v>
      </c>
      <c r="C86" s="16">
        <v>26.698857768289493</v>
      </c>
      <c r="D86" s="16">
        <v>-7.945383140668218</v>
      </c>
      <c r="E86" s="16">
        <v>60.377117356613027</v>
      </c>
      <c r="F86" s="16">
        <v>-0.66357981235557162</v>
      </c>
      <c r="G86" s="16">
        <v>-65.144480425356804</v>
      </c>
      <c r="H86" s="16"/>
      <c r="I86" s="16">
        <v>-84.514169911331365</v>
      </c>
      <c r="J86" s="13">
        <v>1254.16900290076</v>
      </c>
      <c r="K86" s="13">
        <v>1252.8282272013419</v>
      </c>
      <c r="L86" s="16">
        <v>754.96735381403312</v>
      </c>
      <c r="M86" s="16"/>
      <c r="N86" s="16">
        <v>263.65711145497568</v>
      </c>
      <c r="O86" s="16">
        <v>-32.591692409470539</v>
      </c>
      <c r="P86" s="16">
        <v>-21.672857751935535</v>
      </c>
      <c r="Q86" s="16">
        <v>-47.116843675653783</v>
      </c>
      <c r="R86" s="16"/>
      <c r="S86" s="16">
        <v>-44.496468582867188</v>
      </c>
      <c r="T86" s="16">
        <v>163.45898596297485</v>
      </c>
      <c r="U86" s="16">
        <v>24.450135259626592</v>
      </c>
      <c r="V86" s="16">
        <v>186.13031695412724</v>
      </c>
      <c r="W86" s="16"/>
      <c r="X86" s="16">
        <v>162.96211005024927</v>
      </c>
      <c r="Y86" s="16">
        <v>-26.326140925422269</v>
      </c>
      <c r="Z86" s="16">
        <v>11.7341908687489</v>
      </c>
      <c r="AA86" s="16">
        <v>-18.788066406883409</v>
      </c>
      <c r="AB86" s="16"/>
      <c r="AC86" s="16">
        <v>-7.3324531945187523</v>
      </c>
      <c r="AD86" s="16">
        <v>21.539518357782249</v>
      </c>
      <c r="AE86" s="16">
        <v>-3.4649090162426814</v>
      </c>
      <c r="AF86" s="16">
        <v>9.0965237328397404</v>
      </c>
      <c r="AG86" s="11"/>
      <c r="AH86" s="16">
        <v>-31.54671459214574</v>
      </c>
      <c r="AI86" s="16"/>
      <c r="AJ86" s="16"/>
      <c r="AK86" s="16"/>
    </row>
    <row r="87" spans="1:37" ht="30" customHeight="1">
      <c r="A87" s="17" t="s">
        <v>140</v>
      </c>
      <c r="B87" s="205" t="s">
        <v>166</v>
      </c>
      <c r="C87" s="16">
        <v>19.586708154344322</v>
      </c>
      <c r="D87" s="16">
        <v>22.079098423987553</v>
      </c>
      <c r="E87" s="16">
        <v>11.887206935227587</v>
      </c>
      <c r="F87" s="16">
        <v>18.470085972313306</v>
      </c>
      <c r="G87" s="16">
        <v>-7.5938459396600617</v>
      </c>
      <c r="H87" s="16"/>
      <c r="I87" s="16">
        <v>-28.37650214813025</v>
      </c>
      <c r="J87" s="16">
        <v>-33.21184217532835</v>
      </c>
      <c r="K87" s="16">
        <v>-40.529233872077548</v>
      </c>
      <c r="L87" s="16">
        <v>-5.964684899806314</v>
      </c>
      <c r="M87" s="16"/>
      <c r="N87" s="16">
        <v>25.353820178453638</v>
      </c>
      <c r="O87" s="16">
        <v>47.129328131358136</v>
      </c>
      <c r="P87" s="16">
        <v>66.70269326645591</v>
      </c>
      <c r="Q87" s="16">
        <v>45.339996659576435</v>
      </c>
      <c r="R87" s="16"/>
      <c r="S87" s="16">
        <v>27.76734440129232</v>
      </c>
      <c r="T87" s="16">
        <v>29.608594629576206</v>
      </c>
      <c r="U87" s="16">
        <v>11.922115294460841</v>
      </c>
      <c r="V87" s="16">
        <v>-23.992195005166231</v>
      </c>
      <c r="W87" s="16"/>
      <c r="X87" s="16">
        <v>-12.737895013981307</v>
      </c>
      <c r="Y87" s="16">
        <v>-1.1439570520556464</v>
      </c>
      <c r="Z87" s="16">
        <v>19.238991601106076</v>
      </c>
      <c r="AA87" s="16">
        <v>50.385024487295695</v>
      </c>
      <c r="AB87" s="16"/>
      <c r="AC87" s="16">
        <v>26.182926194843681</v>
      </c>
      <c r="AD87" s="16">
        <v>23.318286257016656</v>
      </c>
      <c r="AE87" s="16">
        <v>9.7998610782480018</v>
      </c>
      <c r="AF87" s="16">
        <v>7.202945034710055</v>
      </c>
      <c r="AG87" s="11"/>
      <c r="AH87" s="16">
        <v>-9.652953519947415</v>
      </c>
      <c r="AI87" s="16"/>
      <c r="AJ87" s="16"/>
      <c r="AK87" s="16"/>
    </row>
    <row r="88" spans="1:37" ht="30" customHeight="1">
      <c r="A88" s="17" t="s">
        <v>141</v>
      </c>
      <c r="B88" s="205">
        <v>8.0582672492894361</v>
      </c>
      <c r="C88" s="16">
        <v>8.8746488009879574</v>
      </c>
      <c r="D88" s="16">
        <v>11.02606954276161</v>
      </c>
      <c r="E88" s="16">
        <v>8.6056350648142761</v>
      </c>
      <c r="F88" s="16">
        <v>9.5001024894225843</v>
      </c>
      <c r="G88" s="16">
        <v>6.8963436517661574</v>
      </c>
      <c r="H88" s="16"/>
      <c r="I88" s="16">
        <v>6.0178820000000055</v>
      </c>
      <c r="J88" s="16">
        <v>-33.187425256066469</v>
      </c>
      <c r="K88" s="16">
        <v>-8.9867315613813812</v>
      </c>
      <c r="L88" s="16">
        <v>-3.3596446495331369</v>
      </c>
      <c r="M88" s="16"/>
      <c r="N88" s="16">
        <v>3.1857180634464783</v>
      </c>
      <c r="O88" s="16">
        <v>66.624050583789085</v>
      </c>
      <c r="P88" s="16">
        <v>22.437564108900602</v>
      </c>
      <c r="Q88" s="16">
        <v>17.591715008000044</v>
      </c>
      <c r="R88" s="16"/>
      <c r="S88" s="16">
        <v>18.469265120000014</v>
      </c>
      <c r="T88" s="16">
        <v>15.844223600000035</v>
      </c>
      <c r="U88" s="16">
        <v>14.940954800000025</v>
      </c>
      <c r="V88" s="16">
        <v>16.056886399999993</v>
      </c>
      <c r="W88" s="16"/>
      <c r="X88" s="16">
        <v>11.006262640000008</v>
      </c>
      <c r="Y88" s="16">
        <v>9.584507551999998</v>
      </c>
      <c r="Z88" s="16">
        <v>10.876269919999974</v>
      </c>
      <c r="AA88" s="16">
        <v>8.744033960000003</v>
      </c>
      <c r="AB88" s="16"/>
      <c r="AC88" s="16">
        <v>7.3755224000000101</v>
      </c>
      <c r="AD88" s="16">
        <v>10.161713600000011</v>
      </c>
      <c r="AE88" s="16">
        <v>7.9156980800000163</v>
      </c>
      <c r="AF88" s="16">
        <v>6.6461016319999855</v>
      </c>
      <c r="AG88" s="11"/>
      <c r="AH88" s="16">
        <v>4.8686666047999978</v>
      </c>
      <c r="AI88" s="16"/>
      <c r="AJ88" s="16"/>
      <c r="AK88" s="16"/>
    </row>
    <row r="89" spans="1:37" ht="30" customHeight="1">
      <c r="A89" s="17" t="s">
        <v>142</v>
      </c>
      <c r="B89" s="205">
        <v>-2.6150145008623414E-2</v>
      </c>
      <c r="C89" s="16">
        <v>-6.1289712789223079E-2</v>
      </c>
      <c r="D89" s="16">
        <v>26.937663101231131</v>
      </c>
      <c r="E89" s="16">
        <v>15.682275493744863</v>
      </c>
      <c r="F89" s="16">
        <v>7.6533519971822601</v>
      </c>
      <c r="G89" s="16">
        <v>8.8543982277856053</v>
      </c>
      <c r="H89" s="16"/>
      <c r="I89" s="16">
        <v>12.77302013619682</v>
      </c>
      <c r="J89" s="16">
        <v>-9.9941120578834006</v>
      </c>
      <c r="K89" s="16">
        <v>5.082883958456188</v>
      </c>
      <c r="L89" s="16">
        <v>6.0594785243971936</v>
      </c>
      <c r="M89" s="16"/>
      <c r="N89" s="16">
        <v>13.560104422587532</v>
      </c>
      <c r="O89" s="16">
        <v>45.793585617317433</v>
      </c>
      <c r="P89" s="16">
        <v>15.116584874142896</v>
      </c>
      <c r="Q89" s="16">
        <v>12.321520279999977</v>
      </c>
      <c r="R89" s="16"/>
      <c r="S89" s="16">
        <v>12.217132249999977</v>
      </c>
      <c r="T89" s="16">
        <v>14.025370399999984</v>
      </c>
      <c r="U89" s="16">
        <v>23.090148799999977</v>
      </c>
      <c r="V89" s="16">
        <v>22.495510400000008</v>
      </c>
      <c r="W89" s="16"/>
      <c r="X89" s="16">
        <v>21.469966592000013</v>
      </c>
      <c r="Y89" s="16">
        <v>15.691078256000019</v>
      </c>
      <c r="Z89" s="16">
        <v>10.534305388000014</v>
      </c>
      <c r="AA89" s="16">
        <v>9.3538419323999946</v>
      </c>
      <c r="AB89" s="16"/>
      <c r="AC89" s="16">
        <v>5.6608416419999985</v>
      </c>
      <c r="AD89" s="16">
        <v>6.799205264000002</v>
      </c>
      <c r="AE89" s="16">
        <v>9.6154114880000083</v>
      </c>
      <c r="AF89" s="16">
        <v>9.9381261440000106</v>
      </c>
      <c r="AG89" s="11"/>
      <c r="AH89" s="16">
        <v>6.9495168895999937</v>
      </c>
      <c r="AI89" s="16"/>
      <c r="AJ89" s="16"/>
      <c r="AK89" s="16"/>
    </row>
    <row r="90" spans="1:37" ht="30" customHeight="1">
      <c r="A90" s="17" t="s">
        <v>143</v>
      </c>
      <c r="B90" s="205">
        <v>137.7196624884553</v>
      </c>
      <c r="C90" s="16">
        <v>-38.875000451842183</v>
      </c>
      <c r="D90" s="16">
        <v>48.4495974308863</v>
      </c>
      <c r="E90" s="16">
        <v>-18.099846090736683</v>
      </c>
      <c r="F90" s="16">
        <v>-9.2823418985909214</v>
      </c>
      <c r="G90" s="16">
        <v>-27.759119754610069</v>
      </c>
      <c r="H90" s="16"/>
      <c r="I90" s="16">
        <v>-38.336356777260455</v>
      </c>
      <c r="J90" s="16">
        <v>-97.331415264195087</v>
      </c>
      <c r="K90" s="16">
        <v>9.0995666222535068</v>
      </c>
      <c r="L90" s="16">
        <v>7.4039015085152853</v>
      </c>
      <c r="M90" s="16"/>
      <c r="N90" s="16">
        <v>196.75887196713603</v>
      </c>
      <c r="O90" s="13">
        <v>2729.9518425418314</v>
      </c>
      <c r="P90" s="16">
        <v>116.43102975148064</v>
      </c>
      <c r="Q90" s="16">
        <v>83.537294072198435</v>
      </c>
      <c r="R90" s="16"/>
      <c r="S90" s="16">
        <v>15.642672761883613</v>
      </c>
      <c r="T90" s="16">
        <v>159.37258557446646</v>
      </c>
      <c r="U90" s="16">
        <v>35.852121397058305</v>
      </c>
      <c r="V90" s="16">
        <v>44.559954887354337</v>
      </c>
      <c r="W90" s="16"/>
      <c r="X90" s="16">
        <v>15.331031181866692</v>
      </c>
      <c r="Y90" s="16">
        <v>-19.447667467163971</v>
      </c>
      <c r="Z90" s="16">
        <v>-28.571848478133845</v>
      </c>
      <c r="AA90" s="16">
        <v>-85.290093568626077</v>
      </c>
      <c r="AB90" s="16"/>
      <c r="AC90" s="16">
        <v>-46.682888079990448</v>
      </c>
      <c r="AD90" s="16">
        <v>-11.081408287268014</v>
      </c>
      <c r="AE90" s="16">
        <v>-72.230059842455361</v>
      </c>
      <c r="AF90" s="16">
        <v>196.20974933399378</v>
      </c>
      <c r="AG90" s="11"/>
      <c r="AH90" s="16">
        <v>-36.157140625429953</v>
      </c>
      <c r="AI90" s="16"/>
      <c r="AJ90" s="16"/>
      <c r="AK90" s="16"/>
    </row>
    <row r="91" spans="1:37" ht="30" customHeight="1">
      <c r="A91" s="17" t="s">
        <v>144</v>
      </c>
      <c r="B91" s="205">
        <v>8.3441829773496536</v>
      </c>
      <c r="C91" s="16">
        <v>7.3814292667095991</v>
      </c>
      <c r="D91" s="16">
        <v>7.6755809531356869</v>
      </c>
      <c r="E91" s="16">
        <v>6.1226106935790323</v>
      </c>
      <c r="F91" s="16">
        <v>7.4372819162511847</v>
      </c>
      <c r="G91" s="16">
        <v>5.2468334488014907</v>
      </c>
      <c r="H91" s="16"/>
      <c r="I91" s="16">
        <v>4.6678850344684175</v>
      </c>
      <c r="J91" s="16">
        <v>-19.21539470547388</v>
      </c>
      <c r="K91" s="16">
        <v>-7.657451251915616E-2</v>
      </c>
      <c r="L91" s="16">
        <v>4.804570535242493</v>
      </c>
      <c r="M91" s="16"/>
      <c r="N91" s="16">
        <v>4.0166224638118413</v>
      </c>
      <c r="O91" s="16">
        <v>38.278388634765804</v>
      </c>
      <c r="P91" s="16">
        <v>15.34551332864841</v>
      </c>
      <c r="Q91" s="16">
        <v>16.526072002325151</v>
      </c>
      <c r="R91" s="16"/>
      <c r="S91" s="16">
        <v>30.230455354677083</v>
      </c>
      <c r="T91" s="16">
        <v>40.575579098035654</v>
      </c>
      <c r="U91" s="16">
        <v>46.911512945972916</v>
      </c>
      <c r="V91" s="16">
        <v>41.372065822905526</v>
      </c>
      <c r="W91" s="16"/>
      <c r="X91" s="16">
        <v>20.16489244924842</v>
      </c>
      <c r="Y91" s="16">
        <v>6.2087260900319086</v>
      </c>
      <c r="Z91" s="16">
        <v>-2.5513613500609043</v>
      </c>
      <c r="AA91" s="16">
        <v>3.830226382779363</v>
      </c>
      <c r="AB91" s="16"/>
      <c r="AC91" s="16">
        <v>5.7284733952101536</v>
      </c>
      <c r="AD91" s="16">
        <v>7.0713285790524969</v>
      </c>
      <c r="AE91" s="16">
        <v>1.5581952058347199</v>
      </c>
      <c r="AF91" s="16">
        <v>-3.2973019616657626</v>
      </c>
      <c r="AG91" s="11"/>
      <c r="AH91" s="16">
        <v>-3.4674812762460974</v>
      </c>
      <c r="AI91" s="16"/>
      <c r="AJ91" s="16"/>
      <c r="AK91" s="16"/>
    </row>
    <row r="92" spans="1:37" ht="30" customHeight="1">
      <c r="A92" s="17" t="s">
        <v>145</v>
      </c>
      <c r="B92" s="205" t="s">
        <v>166</v>
      </c>
      <c r="C92" s="16">
        <v>7.1650031264141383</v>
      </c>
      <c r="D92" s="16">
        <v>12.433731456978878</v>
      </c>
      <c r="E92" s="16">
        <v>7.4317922203997204</v>
      </c>
      <c r="F92" s="16">
        <v>8.7046742561802546</v>
      </c>
      <c r="G92" s="16">
        <v>9.0942598490387656</v>
      </c>
      <c r="H92" s="16"/>
      <c r="I92" s="16">
        <v>7.7092790480007265</v>
      </c>
      <c r="J92" s="16">
        <v>-17.795266479999366</v>
      </c>
      <c r="K92" s="16">
        <v>3.9648100400009385</v>
      </c>
      <c r="L92" s="16">
        <v>8.339063300000964</v>
      </c>
      <c r="M92" s="16"/>
      <c r="N92" s="16">
        <v>5.8743763999999237</v>
      </c>
      <c r="O92" s="16">
        <v>44.287771939999779</v>
      </c>
      <c r="P92" s="16">
        <v>18.785747131999731</v>
      </c>
      <c r="Q92" s="16">
        <v>22.91257590559967</v>
      </c>
      <c r="R92" s="16"/>
      <c r="S92" s="16">
        <v>42.071013850399979</v>
      </c>
      <c r="T92" s="16">
        <v>50.357375900000015</v>
      </c>
      <c r="U92" s="16">
        <v>54.321600499999988</v>
      </c>
      <c r="V92" s="16">
        <v>47.039637500000019</v>
      </c>
      <c r="W92" s="16"/>
      <c r="X92" s="16">
        <v>19.743312500000002</v>
      </c>
      <c r="Y92" s="16">
        <v>4.8419224999999884</v>
      </c>
      <c r="Z92" s="16">
        <v>-5.2575287499999925</v>
      </c>
      <c r="AA92" s="16">
        <v>1.9609452499999747</v>
      </c>
      <c r="AB92" s="16"/>
      <c r="AC92" s="16">
        <v>5.250007999999986</v>
      </c>
      <c r="AD92" s="16">
        <v>5.7842720000000059</v>
      </c>
      <c r="AE92" s="16">
        <v>2.0254399999999886</v>
      </c>
      <c r="AF92" s="16">
        <v>-4.2947199999999857</v>
      </c>
      <c r="AG92" s="11"/>
      <c r="AH92" s="16">
        <v>-3.2977899999999942</v>
      </c>
      <c r="AI92" s="16"/>
      <c r="AJ92" s="16"/>
      <c r="AK92" s="16"/>
    </row>
    <row r="93" spans="1:37" ht="30" customHeight="1">
      <c r="A93" s="17" t="s">
        <v>146</v>
      </c>
      <c r="B93" s="205" t="s">
        <v>166</v>
      </c>
      <c r="C93" s="16">
        <v>6.9058072258059706</v>
      </c>
      <c r="D93" s="16">
        <v>13.776330866406679</v>
      </c>
      <c r="E93" s="16">
        <v>12.671449000289606</v>
      </c>
      <c r="F93" s="16">
        <v>6.6758189459041688</v>
      </c>
      <c r="G93" s="16">
        <v>-2.733636242058731</v>
      </c>
      <c r="H93" s="16"/>
      <c r="I93" s="16">
        <v>1.0731132125000387</v>
      </c>
      <c r="J93" s="16">
        <v>-98.170315898877931</v>
      </c>
      <c r="K93" s="16">
        <v>-90.482104625296188</v>
      </c>
      <c r="L93" s="16">
        <v>-71.910155286192733</v>
      </c>
      <c r="M93" s="16"/>
      <c r="N93" s="16">
        <v>-58.1813360268808</v>
      </c>
      <c r="O93" s="13">
        <v>1855.0784615067614</v>
      </c>
      <c r="P93" s="16">
        <v>114.53709706101043</v>
      </c>
      <c r="Q93" s="16">
        <v>57.245931978554999</v>
      </c>
      <c r="R93" s="16"/>
      <c r="S93" s="16">
        <v>-15.633289202620016</v>
      </c>
      <c r="T93" s="16">
        <v>-33.560437753127175</v>
      </c>
      <c r="U93" s="16">
        <v>23.680947512382428</v>
      </c>
      <c r="V93" s="16">
        <v>-35.203494967974763</v>
      </c>
      <c r="W93" s="16"/>
      <c r="X93" s="16">
        <v>-17.140132413292431</v>
      </c>
      <c r="Y93" s="16">
        <v>62.355891551986865</v>
      </c>
      <c r="Z93" s="16">
        <v>76.551754499562477</v>
      </c>
      <c r="AA93" s="16">
        <v>65.1718564937906</v>
      </c>
      <c r="AB93" s="16"/>
      <c r="AC93" s="16">
        <v>47.7373464742683</v>
      </c>
      <c r="AD93" s="16">
        <v>22.738502029032929</v>
      </c>
      <c r="AE93" s="16">
        <v>-1.6024871121233848</v>
      </c>
      <c r="AF93" s="16">
        <v>13.618124872096146</v>
      </c>
      <c r="AG93" s="11"/>
      <c r="AH93" s="16">
        <v>6.7232287025241559</v>
      </c>
      <c r="AI93" s="16"/>
      <c r="AJ93" s="16"/>
      <c r="AK93" s="16"/>
    </row>
    <row r="94" spans="1:37" ht="30" customHeight="1">
      <c r="A94" s="17" t="s">
        <v>147</v>
      </c>
      <c r="B94" s="205">
        <v>17.412338772173936</v>
      </c>
      <c r="C94" s="16">
        <v>7.954583826999956</v>
      </c>
      <c r="D94" s="16">
        <v>8.9891423880669272</v>
      </c>
      <c r="E94" s="16">
        <v>7.0863599449895283</v>
      </c>
      <c r="F94" s="16">
        <v>7.2813604072989895</v>
      </c>
      <c r="G94" s="16">
        <v>6.0110264241892013</v>
      </c>
      <c r="H94" s="16"/>
      <c r="I94" s="16">
        <v>-1.1926351258992256</v>
      </c>
      <c r="J94" s="16">
        <v>-52.45264766794007</v>
      </c>
      <c r="K94" s="16">
        <v>-34.939936910002743</v>
      </c>
      <c r="L94" s="16">
        <v>-20.521352935958838</v>
      </c>
      <c r="M94" s="16"/>
      <c r="N94" s="16">
        <v>-33.745910231917101</v>
      </c>
      <c r="O94" s="16">
        <v>41.537969585883708</v>
      </c>
      <c r="P94" s="16">
        <v>3.4241842265473985</v>
      </c>
      <c r="Q94" s="16">
        <v>-3.5417164353042234</v>
      </c>
      <c r="R94" s="16"/>
      <c r="S94" s="16">
        <v>19.495510963674555</v>
      </c>
      <c r="T94" s="16">
        <v>17.764520769447824</v>
      </c>
      <c r="U94" s="16">
        <v>18.589563627732016</v>
      </c>
      <c r="V94" s="16">
        <v>15.247484230895877</v>
      </c>
      <c r="W94" s="16"/>
      <c r="X94" s="16">
        <v>0.99411666441794666</v>
      </c>
      <c r="Y94" s="16">
        <v>1.0218831771899348</v>
      </c>
      <c r="Z94" s="16">
        <v>-0.68618548143528413</v>
      </c>
      <c r="AA94" s="16">
        <v>8.7959676337561383</v>
      </c>
      <c r="AB94" s="16"/>
      <c r="AC94" s="16">
        <v>9.7827497349708565</v>
      </c>
      <c r="AD94" s="16">
        <v>9.3208942163234116</v>
      </c>
      <c r="AE94" s="16">
        <v>9.0500615462286778</v>
      </c>
      <c r="AF94" s="16">
        <v>4.8504208091915464</v>
      </c>
      <c r="AG94" s="11"/>
      <c r="AH94" s="16">
        <v>2.9339245260500157</v>
      </c>
      <c r="AI94" s="16"/>
      <c r="AJ94" s="16"/>
      <c r="AK94" s="16"/>
    </row>
    <row r="95" spans="1:37" ht="30" customHeight="1">
      <c r="A95" s="17" t="s">
        <v>148</v>
      </c>
      <c r="B95" s="205">
        <v>14.289474837796176</v>
      </c>
      <c r="C95" s="16">
        <v>8.5346718771120145</v>
      </c>
      <c r="D95" s="16">
        <v>9.4888951177869405</v>
      </c>
      <c r="E95" s="16">
        <v>7.6105718737659753</v>
      </c>
      <c r="F95" s="16">
        <v>6.7975005346054216</v>
      </c>
      <c r="G95" s="16">
        <v>7.0657926835512894</v>
      </c>
      <c r="H95" s="16"/>
      <c r="I95" s="16">
        <v>8.1652634145800267</v>
      </c>
      <c r="J95" s="16">
        <v>-0.78582640393603864</v>
      </c>
      <c r="K95" s="16">
        <v>2.5641688823660327</v>
      </c>
      <c r="L95" s="16">
        <v>8.2804744041131855</v>
      </c>
      <c r="M95" s="16"/>
      <c r="N95" s="16">
        <v>6.5948223330607414</v>
      </c>
      <c r="O95" s="16">
        <v>14.682994809705461</v>
      </c>
      <c r="P95" s="16">
        <v>7.4209973555704787</v>
      </c>
      <c r="Q95" s="16">
        <v>6.1193594697567466</v>
      </c>
      <c r="R95" s="16"/>
      <c r="S95" s="16">
        <v>7.6800958795163483</v>
      </c>
      <c r="T95" s="16">
        <v>12.21833588458872</v>
      </c>
      <c r="U95" s="16">
        <v>15.09818339117178</v>
      </c>
      <c r="V95" s="16">
        <v>14.760020070917673</v>
      </c>
      <c r="W95" s="16"/>
      <c r="X95" s="16">
        <v>16.875270491777627</v>
      </c>
      <c r="Y95" s="16">
        <v>14.401888108682135</v>
      </c>
      <c r="Z95" s="16">
        <v>12.502754298850396</v>
      </c>
      <c r="AA95" s="16">
        <v>9.4453510986299865</v>
      </c>
      <c r="AB95" s="16"/>
      <c r="AC95" s="16">
        <v>7.6000679388904908</v>
      </c>
      <c r="AD95" s="16">
        <v>8.337747122950665</v>
      </c>
      <c r="AE95" s="16">
        <v>10.469427570515286</v>
      </c>
      <c r="AF95" s="16">
        <v>7.6947638686793454</v>
      </c>
      <c r="AG95" s="11"/>
      <c r="AH95" s="16">
        <v>5.4487466831174096</v>
      </c>
      <c r="AI95" s="16"/>
      <c r="AJ95" s="16"/>
      <c r="AK95" s="16"/>
    </row>
    <row r="96" spans="1:37" ht="30" customHeight="1">
      <c r="A96" s="17" t="s">
        <v>149</v>
      </c>
      <c r="B96" s="205">
        <v>5.7115484719179159</v>
      </c>
      <c r="C96" s="16">
        <v>20.14791161012047</v>
      </c>
      <c r="D96" s="16">
        <v>24.420828512361243</v>
      </c>
      <c r="E96" s="16">
        <v>2.4089704111132813</v>
      </c>
      <c r="F96" s="16">
        <v>16.187067439005649</v>
      </c>
      <c r="G96" s="16">
        <v>9.7528066365500354</v>
      </c>
      <c r="H96" s="16"/>
      <c r="I96" s="16">
        <v>6.3629139828337653</v>
      </c>
      <c r="J96" s="16">
        <v>-7.2043829204063536</v>
      </c>
      <c r="K96" s="16">
        <v>-0.45435845740479019</v>
      </c>
      <c r="L96" s="16">
        <v>-0.91644358909762669</v>
      </c>
      <c r="M96" s="16"/>
      <c r="N96" s="16">
        <v>2.0580866261155233</v>
      </c>
      <c r="O96" s="16">
        <v>9.8959056627773467</v>
      </c>
      <c r="P96" s="16">
        <v>5.826740819526143</v>
      </c>
      <c r="Q96" s="16">
        <v>16.835969646570117</v>
      </c>
      <c r="R96" s="16"/>
      <c r="S96" s="16">
        <v>17.541058000483897</v>
      </c>
      <c r="T96" s="16">
        <v>-1.1019286098469294</v>
      </c>
      <c r="U96" s="16">
        <v>32.830875102717258</v>
      </c>
      <c r="V96" s="16">
        <v>22.751976437616435</v>
      </c>
      <c r="W96" s="16"/>
      <c r="X96" s="16">
        <v>20.730482728160382</v>
      </c>
      <c r="Y96" s="16">
        <v>45.528996037693346</v>
      </c>
      <c r="Z96" s="16">
        <v>9.5770901869348695</v>
      </c>
      <c r="AA96" s="16">
        <v>11.859042611145597</v>
      </c>
      <c r="AB96" s="16"/>
      <c r="AC96" s="16">
        <v>9.0855639405380337</v>
      </c>
      <c r="AD96" s="16">
        <v>16.140263174309148</v>
      </c>
      <c r="AE96" s="16">
        <v>9.6244540888548826</v>
      </c>
      <c r="AF96" s="16">
        <v>5.1638819329009271</v>
      </c>
      <c r="AG96" s="11"/>
      <c r="AH96" s="16">
        <v>3.3387459360547136</v>
      </c>
      <c r="AI96" s="16"/>
      <c r="AJ96" s="16"/>
      <c r="AK96" s="16"/>
    </row>
    <row r="97" spans="1:37" ht="30" customHeight="1">
      <c r="A97" s="17" t="s">
        <v>150</v>
      </c>
      <c r="B97" s="205">
        <v>10.050357127377209</v>
      </c>
      <c r="C97" s="16">
        <v>11.367450609669575</v>
      </c>
      <c r="D97" s="16">
        <v>8.6273839803404169</v>
      </c>
      <c r="E97" s="16">
        <v>8.6251560765129209</v>
      </c>
      <c r="F97" s="16">
        <v>7.6562918303455145</v>
      </c>
      <c r="G97" s="16">
        <v>6.9475204542255256</v>
      </c>
      <c r="H97" s="16"/>
      <c r="I97" s="16">
        <v>6.55142253393179</v>
      </c>
      <c r="J97" s="16">
        <v>-13.375728127993055</v>
      </c>
      <c r="K97" s="16">
        <v>-2.1200837430867114</v>
      </c>
      <c r="L97" s="16">
        <v>0.46882536183006052</v>
      </c>
      <c r="M97" s="16"/>
      <c r="N97" s="16">
        <v>1.8977343443675414</v>
      </c>
      <c r="O97" s="16">
        <v>24.47128675709839</v>
      </c>
      <c r="P97" s="16">
        <v>6.8140127643668196</v>
      </c>
      <c r="Q97" s="16">
        <v>4.5324625622174528</v>
      </c>
      <c r="R97" s="16"/>
      <c r="S97" s="16">
        <v>3.5606939824166974</v>
      </c>
      <c r="T97" s="16">
        <v>4.3214819750832163</v>
      </c>
      <c r="U97" s="16">
        <v>8.864070498149097</v>
      </c>
      <c r="V97" s="16">
        <v>11.304762083803203</v>
      </c>
      <c r="W97" s="16"/>
      <c r="X97" s="16">
        <v>12.843200734240348</v>
      </c>
      <c r="Y97" s="16">
        <v>14.42737208050959</v>
      </c>
      <c r="Z97" s="16">
        <v>13.111676485478233</v>
      </c>
      <c r="AA97" s="16">
        <v>9.0720882784315044</v>
      </c>
      <c r="AB97" s="16"/>
      <c r="AC97" s="16">
        <v>6.7790354476980577</v>
      </c>
      <c r="AD97" s="16">
        <v>4.735612831746443</v>
      </c>
      <c r="AE97" s="16">
        <v>4.4208664388946559</v>
      </c>
      <c r="AF97" s="16">
        <v>6.5636895264345245</v>
      </c>
      <c r="AG97" s="11"/>
      <c r="AH97" s="16">
        <v>7.2810594902040764</v>
      </c>
      <c r="AI97" s="16"/>
      <c r="AJ97" s="16"/>
      <c r="AK97" s="16"/>
    </row>
    <row r="98" spans="1:37" ht="30" customHeight="1">
      <c r="A98" s="17" t="s">
        <v>151</v>
      </c>
      <c r="B98" s="205">
        <v>11.49988438142039</v>
      </c>
      <c r="C98" s="16">
        <v>8.7345683754689158</v>
      </c>
      <c r="D98" s="16">
        <v>8.0329268842157102</v>
      </c>
      <c r="E98" s="16">
        <v>7.4356282995322003</v>
      </c>
      <c r="F98" s="16">
        <v>6.9210078790636871</v>
      </c>
      <c r="G98" s="16">
        <v>6.4730103244929547</v>
      </c>
      <c r="H98" s="16"/>
      <c r="I98" s="16">
        <v>3.1106593492244907</v>
      </c>
      <c r="J98" s="16">
        <v>-8.8680287681293688</v>
      </c>
      <c r="K98" s="16">
        <v>2.7988021289035325</v>
      </c>
      <c r="L98" s="16">
        <v>5.6359087807843151</v>
      </c>
      <c r="M98" s="16"/>
      <c r="N98" s="16">
        <v>8.5160814800319624</v>
      </c>
      <c r="O98" s="16">
        <v>22.35020314164413</v>
      </c>
      <c r="P98" s="16">
        <v>8.5376138033283659</v>
      </c>
      <c r="Q98" s="16">
        <v>6.3421970687999751</v>
      </c>
      <c r="R98" s="16"/>
      <c r="S98" s="16">
        <v>7.2879280703999934</v>
      </c>
      <c r="T98" s="16">
        <v>10.256368767999968</v>
      </c>
      <c r="U98" s="16">
        <v>13.837530352000002</v>
      </c>
      <c r="V98" s="16">
        <v>16.399431719999995</v>
      </c>
      <c r="W98" s="16"/>
      <c r="X98" s="16">
        <v>17.425479599999953</v>
      </c>
      <c r="Y98" s="16">
        <v>16.860934024999999</v>
      </c>
      <c r="Z98" s="16">
        <v>14.075878400000001</v>
      </c>
      <c r="AA98" s="16">
        <v>11.783444480000021</v>
      </c>
      <c r="AB98" s="16"/>
      <c r="AC98" s="16">
        <v>10.698168320000057</v>
      </c>
      <c r="AD98" s="16">
        <v>8.5590732800000229</v>
      </c>
      <c r="AE98" s="16">
        <v>8.3470438399999658</v>
      </c>
      <c r="AF98" s="16">
        <v>8.3470438399999942</v>
      </c>
      <c r="AG98" s="11"/>
      <c r="AH98" s="16">
        <v>8.8781567999999762</v>
      </c>
      <c r="AI98" s="16"/>
      <c r="AJ98" s="16"/>
      <c r="AK98" s="16"/>
    </row>
    <row r="99" spans="1:37" ht="30" customHeight="1">
      <c r="A99" s="17" t="s">
        <v>152</v>
      </c>
      <c r="B99" s="205">
        <v>11.307633424222871</v>
      </c>
      <c r="C99" s="16">
        <v>6.5638999579589967</v>
      </c>
      <c r="D99" s="16">
        <v>7.3604040326289244</v>
      </c>
      <c r="E99" s="16">
        <v>7.2843099589427194</v>
      </c>
      <c r="F99" s="16">
        <v>6.4281941131474936</v>
      </c>
      <c r="G99" s="16">
        <v>5.7134182058941434</v>
      </c>
      <c r="H99" s="16"/>
      <c r="I99" s="16">
        <v>5.0181878538250961</v>
      </c>
      <c r="J99" s="16">
        <v>-18.090509535358937</v>
      </c>
      <c r="K99" s="16">
        <v>-6.4466507359559975</v>
      </c>
      <c r="L99" s="16">
        <v>3.1099877025877021E-2</v>
      </c>
      <c r="M99" s="16"/>
      <c r="N99" s="16">
        <v>3.3445182341627029</v>
      </c>
      <c r="O99" s="16">
        <v>31.889566128109081</v>
      </c>
      <c r="P99" s="16">
        <v>11.393908854626064</v>
      </c>
      <c r="Q99" s="16">
        <v>10.017548741285971</v>
      </c>
      <c r="R99" s="16"/>
      <c r="S99" s="16">
        <v>8.2491379681871386</v>
      </c>
      <c r="T99" s="16">
        <v>9.4836959207300744</v>
      </c>
      <c r="U99" s="16">
        <v>16.419073048538529</v>
      </c>
      <c r="V99" s="16">
        <v>16.40690377423622</v>
      </c>
      <c r="W99" s="16"/>
      <c r="X99" s="16">
        <v>16.897608581575092</v>
      </c>
      <c r="Y99" s="16">
        <v>17.907747012984697</v>
      </c>
      <c r="Z99" s="16">
        <v>14.256734984825837</v>
      </c>
      <c r="AA99" s="16">
        <v>9.8624439690032979</v>
      </c>
      <c r="AB99" s="16"/>
      <c r="AC99" s="16">
        <v>8.4369456304146073</v>
      </c>
      <c r="AD99" s="16">
        <v>6.5747101344397789</v>
      </c>
      <c r="AE99" s="16">
        <v>7.9998847427339372</v>
      </c>
      <c r="AF99" s="16">
        <v>8.9420819495949253</v>
      </c>
      <c r="AG99" s="11"/>
      <c r="AH99" s="16">
        <v>8.1102154454815789</v>
      </c>
      <c r="AI99" s="16"/>
      <c r="AJ99" s="16"/>
      <c r="AK99" s="16"/>
    </row>
    <row r="100" spans="1:37" ht="30" customHeight="1">
      <c r="A100" s="17" t="s">
        <v>153</v>
      </c>
      <c r="B100" s="205">
        <v>5.8917259242432838</v>
      </c>
      <c r="C100" s="16">
        <v>16.892670252321125</v>
      </c>
      <c r="D100" s="16">
        <v>6.0067156036837828</v>
      </c>
      <c r="E100" s="16">
        <v>5.2563506027011568</v>
      </c>
      <c r="F100" s="16">
        <v>7.3324588801901873</v>
      </c>
      <c r="G100" s="16">
        <v>14.746132545909834</v>
      </c>
      <c r="H100" s="16"/>
      <c r="I100" s="16">
        <v>21.825121340768465</v>
      </c>
      <c r="J100" s="16">
        <v>2.0142517888932141</v>
      </c>
      <c r="K100" s="16">
        <v>11.887310189990792</v>
      </c>
      <c r="L100" s="16">
        <v>11.549119866337488</v>
      </c>
      <c r="M100" s="16"/>
      <c r="N100" s="16">
        <v>5.6366707222047632</v>
      </c>
      <c r="O100" s="16">
        <v>13.42760995992592</v>
      </c>
      <c r="P100" s="16">
        <v>-1.1367811854276018</v>
      </c>
      <c r="Q100" s="16">
        <v>3.4332681473781115</v>
      </c>
      <c r="R100" s="16"/>
      <c r="S100" s="16">
        <v>7.2796064446532593</v>
      </c>
      <c r="T100" s="16">
        <v>6.669945031009247</v>
      </c>
      <c r="U100" s="16">
        <v>11.455805245645925</v>
      </c>
      <c r="V100" s="16">
        <v>8.518150480468071</v>
      </c>
      <c r="W100" s="16"/>
      <c r="X100" s="16">
        <v>9.5184861613610181</v>
      </c>
      <c r="Y100" s="16">
        <v>11.262737493267398</v>
      </c>
      <c r="Z100" s="16">
        <v>9.4557248725165106</v>
      </c>
      <c r="AA100" s="16">
        <v>9.6571593501751796</v>
      </c>
      <c r="AB100" s="16"/>
      <c r="AC100" s="16">
        <v>7.527942315020594</v>
      </c>
      <c r="AD100" s="16">
        <v>7.9132441260478696</v>
      </c>
      <c r="AE100" s="16">
        <v>7.0836921152772572</v>
      </c>
      <c r="AF100" s="16">
        <v>7.0337166003635572</v>
      </c>
      <c r="AG100" s="11"/>
      <c r="AH100" s="16">
        <v>5.0649471794839647</v>
      </c>
      <c r="AI100" s="16"/>
      <c r="AJ100" s="16"/>
      <c r="AK100" s="16"/>
    </row>
    <row r="101" spans="1:37" ht="30" customHeight="1">
      <c r="A101" s="17" t="s">
        <v>154</v>
      </c>
      <c r="B101" s="205" t="s">
        <v>166</v>
      </c>
      <c r="C101" s="16">
        <v>18.459183333252653</v>
      </c>
      <c r="D101" s="16">
        <v>6.0641589366492425</v>
      </c>
      <c r="E101" s="16">
        <v>4.8148296488150741</v>
      </c>
      <c r="F101" s="16">
        <v>7.5305984917648425</v>
      </c>
      <c r="G101" s="16">
        <v>14.328815960214381</v>
      </c>
      <c r="H101" s="16"/>
      <c r="I101" s="16">
        <v>22.261035291197366</v>
      </c>
      <c r="J101" s="16">
        <v>1.2085904107073215</v>
      </c>
      <c r="K101" s="16">
        <v>12.449792256322874</v>
      </c>
      <c r="L101" s="16">
        <v>11.815436076321015</v>
      </c>
      <c r="M101" s="16"/>
      <c r="N101" s="16">
        <v>5.3296535739358779</v>
      </c>
      <c r="O101" s="16">
        <v>12.225774377365466</v>
      </c>
      <c r="P101" s="16">
        <v>-2.8198224233404816</v>
      </c>
      <c r="Q101" s="16">
        <v>1.8180367354252058</v>
      </c>
      <c r="R101" s="16"/>
      <c r="S101" s="16">
        <v>6.6528802671192278</v>
      </c>
      <c r="T101" s="16">
        <v>6.717094911149557</v>
      </c>
      <c r="U101" s="16">
        <v>10.91425418673289</v>
      </c>
      <c r="V101" s="16">
        <v>8.3627285869333683</v>
      </c>
      <c r="W101" s="16"/>
      <c r="X101" s="16">
        <v>9.7225231482614198</v>
      </c>
      <c r="Y101" s="16">
        <v>11.607644639858705</v>
      </c>
      <c r="Z101" s="16">
        <v>9.5132376602338802</v>
      </c>
      <c r="AA101" s="16">
        <v>9.6896753120617163</v>
      </c>
      <c r="AB101" s="16"/>
      <c r="AC101" s="16">
        <v>7.4150098237311504</v>
      </c>
      <c r="AD101" s="16">
        <v>8.0230671768706472</v>
      </c>
      <c r="AE101" s="16">
        <v>7.3691417592341431</v>
      </c>
      <c r="AF101" s="16">
        <v>7.0292366088849132</v>
      </c>
      <c r="AG101" s="11"/>
      <c r="AH101" s="16">
        <v>4.9987119015589183</v>
      </c>
      <c r="AI101" s="16"/>
      <c r="AJ101" s="16"/>
      <c r="AK101" s="16"/>
    </row>
    <row r="102" spans="1:37" ht="30" customHeight="1">
      <c r="A102" s="17" t="s">
        <v>155</v>
      </c>
      <c r="B102" s="205" t="s">
        <v>166</v>
      </c>
      <c r="C102" s="16">
        <v>1.8457145360974476</v>
      </c>
      <c r="D102" s="16">
        <v>5.3649444059112987</v>
      </c>
      <c r="E102" s="16">
        <v>10.221867010772542</v>
      </c>
      <c r="F102" s="16">
        <v>5.2134177860656292</v>
      </c>
      <c r="G102" s="16">
        <v>19.307495716081775</v>
      </c>
      <c r="H102" s="16"/>
      <c r="I102" s="16">
        <v>17.687667782823386</v>
      </c>
      <c r="J102" s="16">
        <v>11.016662668654103</v>
      </c>
      <c r="K102" s="16">
        <v>5.8758497391452353</v>
      </c>
      <c r="L102" s="16">
        <v>8.7460699625302034</v>
      </c>
      <c r="M102" s="16"/>
      <c r="N102" s="16">
        <v>8.6639473647403324</v>
      </c>
      <c r="O102" s="16">
        <v>25.670404251462237</v>
      </c>
      <c r="P102" s="16">
        <v>17.967373222588826</v>
      </c>
      <c r="Q102" s="16">
        <v>20.913861546542993</v>
      </c>
      <c r="R102" s="16"/>
      <c r="S102" s="16">
        <v>13.269684616793937</v>
      </c>
      <c r="T102" s="16">
        <v>6.2410256346170447</v>
      </c>
      <c r="U102" s="16">
        <v>16.519741743940425</v>
      </c>
      <c r="V102" s="16">
        <v>9.934538493195733</v>
      </c>
      <c r="W102" s="16"/>
      <c r="X102" s="16">
        <v>7.682275714968136</v>
      </c>
      <c r="Y102" s="16">
        <v>8.1110799168161307</v>
      </c>
      <c r="Z102" s="16">
        <v>8.9438060356300539</v>
      </c>
      <c r="AA102" s="16">
        <v>9.3650722163356779</v>
      </c>
      <c r="AB102" s="16"/>
      <c r="AC102" s="16">
        <v>8.5635231912897201</v>
      </c>
      <c r="AD102" s="16">
        <v>6.877257678728582</v>
      </c>
      <c r="AE102" s="16">
        <v>4.5296369569463595</v>
      </c>
      <c r="AF102" s="16">
        <v>7.0740792916398219</v>
      </c>
      <c r="AG102" s="11"/>
      <c r="AH102" s="16">
        <v>5.6658932774706265</v>
      </c>
      <c r="AI102" s="16"/>
      <c r="AJ102" s="16"/>
      <c r="AK102" s="16"/>
    </row>
    <row r="103" spans="1:37" ht="30" customHeight="1">
      <c r="A103" s="17" t="s">
        <v>156</v>
      </c>
      <c r="B103" s="205">
        <v>11.213139987588006</v>
      </c>
      <c r="C103" s="16">
        <v>-9.2145358189319371</v>
      </c>
      <c r="D103" s="16">
        <v>19.866415388791346</v>
      </c>
      <c r="E103" s="16">
        <v>9.0211494473944072</v>
      </c>
      <c r="F103" s="16">
        <v>1.9852996257425954</v>
      </c>
      <c r="G103" s="16">
        <v>6.7364622896749822</v>
      </c>
      <c r="H103" s="16"/>
      <c r="I103" s="16">
        <v>7.9198433389780813</v>
      </c>
      <c r="J103" s="16">
        <v>4.344949189320416</v>
      </c>
      <c r="K103" s="16">
        <v>11.902056705306014</v>
      </c>
      <c r="L103" s="16">
        <v>6.9548122233432634</v>
      </c>
      <c r="M103" s="16"/>
      <c r="N103" s="16">
        <v>4.623674910515593</v>
      </c>
      <c r="O103" s="16">
        <v>6.1613240564650207</v>
      </c>
      <c r="P103" s="16">
        <v>-2.108557182900678</v>
      </c>
      <c r="Q103" s="16">
        <v>3.0746432612830978</v>
      </c>
      <c r="R103" s="16"/>
      <c r="S103" s="16">
        <v>0.23841760854119579</v>
      </c>
      <c r="T103" s="16">
        <v>4.3090659079876632</v>
      </c>
      <c r="U103" s="16">
        <v>6.1310598184530312</v>
      </c>
      <c r="V103" s="16">
        <v>4.3616497173017157</v>
      </c>
      <c r="W103" s="16"/>
      <c r="X103" s="16">
        <v>6.6999871231970252</v>
      </c>
      <c r="Y103" s="16">
        <v>6.1238248304662797</v>
      </c>
      <c r="Z103" s="16">
        <v>9.8397616260762906</v>
      </c>
      <c r="AA103" s="16">
        <v>10.856517704111033</v>
      </c>
      <c r="AB103" s="16"/>
      <c r="AC103" s="16">
        <v>10.012733368983987</v>
      </c>
      <c r="AD103" s="16">
        <v>12.139465851346086</v>
      </c>
      <c r="AE103" s="16">
        <v>11.836961684845605</v>
      </c>
      <c r="AF103" s="16">
        <v>13.343669056542968</v>
      </c>
      <c r="AG103" s="11"/>
      <c r="AH103" s="16">
        <v>14.0549169188067</v>
      </c>
      <c r="AI103" s="16"/>
      <c r="AJ103" s="16"/>
      <c r="AK103" s="16"/>
    </row>
    <row r="104" spans="1:37" ht="30" customHeight="1">
      <c r="A104" s="17" t="s">
        <v>157</v>
      </c>
      <c r="B104" s="205">
        <v>13.001649401101215</v>
      </c>
      <c r="C104" s="16">
        <v>7.688472151719056</v>
      </c>
      <c r="D104" s="16">
        <v>16.804673764834398</v>
      </c>
      <c r="E104" s="16">
        <v>8.3219195428416217</v>
      </c>
      <c r="F104" s="16">
        <v>6.4584199558764332</v>
      </c>
      <c r="G104" s="16">
        <v>9.037003907908808</v>
      </c>
      <c r="H104" s="16"/>
      <c r="I104" s="16">
        <v>10.521810999272601</v>
      </c>
      <c r="J104" s="16">
        <v>1.4347934705926781</v>
      </c>
      <c r="K104" s="16">
        <v>13.440794609978896</v>
      </c>
      <c r="L104" s="16">
        <v>9.4771685229759015</v>
      </c>
      <c r="M104" s="16"/>
      <c r="N104" s="16">
        <v>9.3028609531048918</v>
      </c>
      <c r="O104" s="16">
        <v>18.577300897728566</v>
      </c>
      <c r="P104" s="16">
        <v>6.8949346555722917</v>
      </c>
      <c r="Q104" s="16">
        <v>4.2189328356673297</v>
      </c>
      <c r="R104" s="16"/>
      <c r="S104" s="16">
        <v>5.1610594857117986</v>
      </c>
      <c r="T104" s="16">
        <v>4.1494774495961497</v>
      </c>
      <c r="U104" s="16">
        <v>3.3587779257769972</v>
      </c>
      <c r="V104" s="16">
        <v>6.2377046916063641</v>
      </c>
      <c r="W104" s="16"/>
      <c r="X104" s="16">
        <v>4.533200323778285</v>
      </c>
      <c r="Y104" s="16">
        <v>3.7203533620033133</v>
      </c>
      <c r="Z104" s="16">
        <v>4.0744873849929553</v>
      </c>
      <c r="AA104" s="16">
        <v>5.5952706762671465</v>
      </c>
      <c r="AB104" s="16"/>
      <c r="AC104" s="16">
        <v>6.7627668919864394</v>
      </c>
      <c r="AD104" s="16">
        <v>6.1591330871435259</v>
      </c>
      <c r="AE104" s="16">
        <v>5.8775916400528061</v>
      </c>
      <c r="AF104" s="16">
        <v>5.7779828195799308</v>
      </c>
      <c r="AG104" s="11"/>
      <c r="AH104" s="16">
        <v>4.9564892123409789</v>
      </c>
      <c r="AI104" s="16"/>
      <c r="AJ104" s="16"/>
      <c r="AK104" s="16"/>
    </row>
    <row r="105" spans="1:37" ht="30" customHeight="1">
      <c r="A105" s="17" t="s">
        <v>158</v>
      </c>
      <c r="B105" s="205">
        <v>12.227719223345876</v>
      </c>
      <c r="C105" s="16">
        <v>7.6437011102048533</v>
      </c>
      <c r="D105" s="16">
        <v>7.1378177517970602</v>
      </c>
      <c r="E105" s="16">
        <v>7.1592181290476464</v>
      </c>
      <c r="F105" s="16">
        <v>6.0057011824909177</v>
      </c>
      <c r="G105" s="16">
        <v>5.0700078203695558</v>
      </c>
      <c r="H105" s="16"/>
      <c r="I105" s="16">
        <v>4.6350518374188949</v>
      </c>
      <c r="J105" s="16">
        <v>-16.083906508756847</v>
      </c>
      <c r="K105" s="16">
        <v>-3.1967757818218061</v>
      </c>
      <c r="L105" s="16">
        <v>-1.2351663847332688</v>
      </c>
      <c r="M105" s="16"/>
      <c r="N105" s="16">
        <v>-0.51507183271170076</v>
      </c>
      <c r="O105" s="16">
        <v>25.358541989089755</v>
      </c>
      <c r="P105" s="16">
        <v>8.099919772164963</v>
      </c>
      <c r="Q105" s="16">
        <v>7.4277004051521693</v>
      </c>
      <c r="R105" s="16"/>
      <c r="S105" s="16">
        <v>8.4456652926406317</v>
      </c>
      <c r="T105" s="16">
        <v>9.2693694082678029</v>
      </c>
      <c r="U105" s="16">
        <v>13.33249633634232</v>
      </c>
      <c r="V105" s="16">
        <v>15.179653706402462</v>
      </c>
      <c r="W105" s="16"/>
      <c r="X105" s="16">
        <v>16.210146950390588</v>
      </c>
      <c r="Y105" s="16">
        <v>15.252123670344101</v>
      </c>
      <c r="Z105" s="16">
        <v>10.849171798967246</v>
      </c>
      <c r="AA105" s="16">
        <v>8.686459421008399</v>
      </c>
      <c r="AB105" s="16"/>
      <c r="AC105" s="16">
        <v>7.4122807257485963</v>
      </c>
      <c r="AD105" s="16">
        <v>7.7008886719334253</v>
      </c>
      <c r="AE105" s="16">
        <v>9.0651762012354205</v>
      </c>
      <c r="AF105" s="16">
        <v>9.7661338051850599</v>
      </c>
      <c r="AG105" s="11"/>
      <c r="AH105" s="16">
        <v>7.2427596279161826</v>
      </c>
      <c r="AI105" s="16"/>
      <c r="AJ105" s="16"/>
      <c r="AK105" s="16"/>
    </row>
    <row r="106" spans="1:37" ht="10.5" customHeight="1">
      <c r="A106" s="17"/>
      <c r="B106" s="205"/>
      <c r="C106" s="16"/>
      <c r="D106" s="16"/>
      <c r="E106" s="16"/>
      <c r="F106" s="16"/>
      <c r="G106" s="16"/>
      <c r="H106" s="16"/>
      <c r="I106" s="16"/>
      <c r="J106" s="16"/>
      <c r="K106" s="16"/>
      <c r="L106" s="16"/>
      <c r="M106" s="16"/>
      <c r="N106" s="16"/>
      <c r="O106" s="16"/>
      <c r="P106" s="16"/>
      <c r="Q106" s="16" t="s">
        <v>101</v>
      </c>
      <c r="R106" s="16"/>
      <c r="S106" s="16" t="s">
        <v>101</v>
      </c>
      <c r="T106" s="16" t="s">
        <v>101</v>
      </c>
      <c r="U106" s="16"/>
      <c r="V106" s="16"/>
      <c r="W106" s="16"/>
      <c r="X106" s="16" t="s">
        <v>101</v>
      </c>
      <c r="Y106" s="16" t="s">
        <v>101</v>
      </c>
      <c r="Z106" s="16" t="s">
        <v>101</v>
      </c>
      <c r="AA106" s="16" t="s">
        <v>101</v>
      </c>
      <c r="AB106" s="16"/>
      <c r="AC106" s="16" t="s">
        <v>101</v>
      </c>
      <c r="AD106" s="16" t="s">
        <v>101</v>
      </c>
      <c r="AE106" s="16" t="s">
        <v>101</v>
      </c>
      <c r="AF106" s="16" t="s">
        <v>101</v>
      </c>
      <c r="AG106" s="11"/>
      <c r="AH106" s="16" t="s">
        <v>101</v>
      </c>
      <c r="AI106" s="16"/>
      <c r="AJ106" s="16"/>
      <c r="AK106" s="16"/>
    </row>
    <row r="107" spans="1:37" ht="30" customHeight="1">
      <c r="A107" s="19" t="s">
        <v>159</v>
      </c>
      <c r="B107" s="204">
        <v>16.336869467964789</v>
      </c>
      <c r="C107" s="75">
        <v>-0.52606428745011258</v>
      </c>
      <c r="D107" s="75">
        <v>20.064450873333829</v>
      </c>
      <c r="E107" s="75">
        <v>0.79331127932135548</v>
      </c>
      <c r="F107" s="75">
        <v>3.6421104863024261</v>
      </c>
      <c r="G107" s="257">
        <v>3.4460879894121139</v>
      </c>
      <c r="H107" s="257"/>
      <c r="I107" s="75">
        <v>1.5378649860118587</v>
      </c>
      <c r="J107" s="75">
        <v>-20.667580800422439</v>
      </c>
      <c r="K107" s="75">
        <v>-5.2197787955358521</v>
      </c>
      <c r="L107" s="75">
        <v>4.0724793777440507</v>
      </c>
      <c r="M107" s="75"/>
      <c r="N107" s="75">
        <v>6.1742684382954458</v>
      </c>
      <c r="O107" s="75">
        <v>43.334417651659848</v>
      </c>
      <c r="P107" s="75">
        <v>22.180543697750572</v>
      </c>
      <c r="Q107" s="75">
        <v>19.444050710866488</v>
      </c>
      <c r="R107" s="75"/>
      <c r="S107" s="75">
        <v>21.57446455662631</v>
      </c>
      <c r="T107" s="75">
        <v>26.133299698434421</v>
      </c>
      <c r="U107" s="75">
        <v>18.609286710012515</v>
      </c>
      <c r="V107" s="75">
        <v>19.468518895857009</v>
      </c>
      <c r="W107" s="75"/>
      <c r="X107" s="75">
        <v>13.413217202932593</v>
      </c>
      <c r="Y107" s="75">
        <v>7.6749421094785681</v>
      </c>
      <c r="Z107" s="75">
        <v>2.8309040809396273</v>
      </c>
      <c r="AA107" s="75">
        <v>-5.4879197102413197</v>
      </c>
      <c r="AB107" s="75"/>
      <c r="AC107" s="75">
        <v>-3.7124446995976936</v>
      </c>
      <c r="AD107" s="75">
        <v>-2.245261026396316</v>
      </c>
      <c r="AE107" s="75">
        <v>-0.17899332812979393</v>
      </c>
      <c r="AF107" s="75">
        <v>3.9085409305279208</v>
      </c>
      <c r="AG107" s="76"/>
      <c r="AH107" s="75">
        <v>7.425875287752584</v>
      </c>
      <c r="AI107" s="75"/>
      <c r="AJ107" s="75"/>
      <c r="AK107" s="75"/>
    </row>
    <row r="108" spans="1:37" ht="9.75" customHeight="1">
      <c r="A108" s="17"/>
      <c r="B108" s="205"/>
      <c r="C108" s="16"/>
      <c r="D108" s="16"/>
      <c r="E108" s="16"/>
      <c r="F108" s="16"/>
      <c r="G108" s="16"/>
      <c r="H108" s="16"/>
      <c r="I108" s="16"/>
      <c r="J108" s="16"/>
      <c r="K108" s="16"/>
      <c r="L108" s="16"/>
      <c r="M108" s="16"/>
      <c r="N108" s="16"/>
      <c r="O108" s="16"/>
      <c r="P108" s="16"/>
      <c r="Q108" s="16" t="s">
        <v>101</v>
      </c>
      <c r="R108" s="16"/>
      <c r="S108" s="16" t="s">
        <v>101</v>
      </c>
      <c r="T108" s="16" t="s">
        <v>101</v>
      </c>
      <c r="U108" s="16"/>
      <c r="V108" s="16"/>
      <c r="W108" s="16"/>
      <c r="X108" s="16" t="s">
        <v>101</v>
      </c>
      <c r="Y108" s="16" t="s">
        <v>101</v>
      </c>
      <c r="Z108" s="16" t="s">
        <v>101</v>
      </c>
      <c r="AA108" s="16" t="s">
        <v>101</v>
      </c>
      <c r="AB108" s="16"/>
      <c r="AC108" s="16" t="s">
        <v>101</v>
      </c>
      <c r="AD108" s="16" t="s">
        <v>101</v>
      </c>
      <c r="AE108" s="16" t="s">
        <v>101</v>
      </c>
      <c r="AF108" s="16" t="s">
        <v>101</v>
      </c>
      <c r="AG108" s="11"/>
      <c r="AH108" s="16" t="s">
        <v>101</v>
      </c>
      <c r="AI108" s="16"/>
      <c r="AJ108" s="16"/>
      <c r="AK108" s="16"/>
    </row>
    <row r="109" spans="1:37" ht="30" customHeight="1">
      <c r="A109" s="17" t="s">
        <v>160</v>
      </c>
      <c r="B109" s="16">
        <v>3.3308859648892546</v>
      </c>
      <c r="C109" s="16">
        <v>6.4296553664660427</v>
      </c>
      <c r="D109" s="16">
        <v>17.382022621157365</v>
      </c>
      <c r="E109" s="16">
        <v>16.609192502788495</v>
      </c>
      <c r="F109" s="16">
        <v>18.452205137143689</v>
      </c>
      <c r="G109" s="16">
        <v>5.7941071850948793</v>
      </c>
      <c r="H109" s="16"/>
      <c r="I109" s="16">
        <v>13.458597888355337</v>
      </c>
      <c r="J109" s="16">
        <v>-10.706491850094304</v>
      </c>
      <c r="K109" s="16">
        <v>6.1625802652158921</v>
      </c>
      <c r="L109" s="16">
        <v>7.0421653620272373</v>
      </c>
      <c r="M109" s="16"/>
      <c r="N109" s="16">
        <v>7.3452078713078448</v>
      </c>
      <c r="O109" s="16">
        <v>35.361680510847535</v>
      </c>
      <c r="P109" s="16">
        <v>6.5799890833182744</v>
      </c>
      <c r="Q109" s="16">
        <v>15.504044012201176</v>
      </c>
      <c r="R109" s="16"/>
      <c r="S109" s="16">
        <v>6.6260301653665268</v>
      </c>
      <c r="T109" s="16">
        <v>9.9240453706092175</v>
      </c>
      <c r="U109" s="16">
        <v>18.969890583430359</v>
      </c>
      <c r="V109" s="16">
        <v>10.21245052207124</v>
      </c>
      <c r="W109" s="16"/>
      <c r="X109" s="16">
        <v>17.424676872826101</v>
      </c>
      <c r="Y109" s="16">
        <v>17.9077611845596</v>
      </c>
      <c r="Z109" s="16">
        <v>14.908470523700451</v>
      </c>
      <c r="AA109" s="16">
        <v>19.384047438333265</v>
      </c>
      <c r="AB109" s="16"/>
      <c r="AC109" s="16">
        <v>10.73429772564282</v>
      </c>
      <c r="AD109" s="16">
        <v>8.567449925600167</v>
      </c>
      <c r="AE109" s="16">
        <v>6.9813879698739951</v>
      </c>
      <c r="AF109" s="16">
        <v>1.8687960877107952</v>
      </c>
      <c r="AG109" s="11"/>
      <c r="AH109" s="16">
        <v>2.4673319038585011</v>
      </c>
      <c r="AI109" s="16"/>
      <c r="AJ109" s="16"/>
      <c r="AK109" s="16"/>
    </row>
    <row r="110" spans="1:37" ht="30" customHeight="1">
      <c r="A110" s="17" t="s">
        <v>161</v>
      </c>
      <c r="B110" s="205" t="s">
        <v>166</v>
      </c>
      <c r="C110" s="16">
        <v>7.4524992220870709</v>
      </c>
      <c r="D110" s="16">
        <v>5.1165846317887222</v>
      </c>
      <c r="E110" s="16">
        <v>8.4594800034108975</v>
      </c>
      <c r="F110" s="16">
        <v>8.5535614366711954</v>
      </c>
      <c r="G110" s="16">
        <v>1.6979056702630133</v>
      </c>
      <c r="H110" s="16"/>
      <c r="I110" s="16">
        <v>10.000283830935189</v>
      </c>
      <c r="J110" s="16">
        <v>-11.663180956494141</v>
      </c>
      <c r="K110" s="16">
        <v>4.9579742609370756</v>
      </c>
      <c r="L110" s="16">
        <v>5.9719526628533321</v>
      </c>
      <c r="M110" s="16"/>
      <c r="N110" s="16">
        <v>6.5364313709630206</v>
      </c>
      <c r="O110" s="16">
        <v>33.21590731785772</v>
      </c>
      <c r="P110" s="16">
        <v>5.8884684171736641</v>
      </c>
      <c r="Q110" s="16">
        <v>14.358443153978694</v>
      </c>
      <c r="R110" s="16"/>
      <c r="S110" s="16">
        <v>5.8636340725739027</v>
      </c>
      <c r="T110" s="16">
        <v>8.7066302942470788</v>
      </c>
      <c r="U110" s="16">
        <v>17.044012497415171</v>
      </c>
      <c r="V110" s="16">
        <v>9.1560650718313603</v>
      </c>
      <c r="W110" s="16"/>
      <c r="X110" s="16">
        <v>16.490751091433577</v>
      </c>
      <c r="Y110" s="16">
        <v>16.920516784782766</v>
      </c>
      <c r="Z110" s="16">
        <v>14.575381861617121</v>
      </c>
      <c r="AA110" s="16">
        <v>18.807798931617505</v>
      </c>
      <c r="AB110" s="16"/>
      <c r="AC110" s="16">
        <v>10.482437765720304</v>
      </c>
      <c r="AD110" s="16">
        <v>8.6112880479423346</v>
      </c>
      <c r="AE110" s="16">
        <v>6.7918858711947125</v>
      </c>
      <c r="AF110" s="16">
        <v>2.0755744604432289</v>
      </c>
      <c r="AG110" s="11"/>
      <c r="AH110" s="16">
        <v>2.2510031890306337</v>
      </c>
      <c r="AI110" s="16"/>
      <c r="AJ110" s="16"/>
      <c r="AK110" s="16"/>
    </row>
    <row r="111" spans="1:37" ht="30" customHeight="1">
      <c r="A111" s="17" t="s">
        <v>162</v>
      </c>
      <c r="B111" s="205" t="s">
        <v>166</v>
      </c>
      <c r="C111" s="16">
        <v>9.7123423551084045</v>
      </c>
      <c r="D111" s="16">
        <v>-21.171514431356332</v>
      </c>
      <c r="E111" s="16">
        <v>-17.550308170827954</v>
      </c>
      <c r="F111" s="16">
        <v>36.126521487124293</v>
      </c>
      <c r="G111" s="16">
        <v>32.590095929478863</v>
      </c>
      <c r="H111" s="16"/>
      <c r="I111" s="16">
        <v>-28.26350243422241</v>
      </c>
      <c r="J111" s="16">
        <v>-23.754622732636012</v>
      </c>
      <c r="K111" s="16">
        <v>-11.940353465121401</v>
      </c>
      <c r="L111" s="16">
        <v>-10.488605894401671</v>
      </c>
      <c r="M111" s="16"/>
      <c r="N111" s="16">
        <v>-7.6165938050570254</v>
      </c>
      <c r="O111" s="16">
        <v>1.4546677448378453</v>
      </c>
      <c r="P111" s="16">
        <v>5.8064823025611307</v>
      </c>
      <c r="Q111" s="16">
        <v>6.7125188077644991</v>
      </c>
      <c r="R111" s="16"/>
      <c r="S111" s="16">
        <v>9.6384507093268592</v>
      </c>
      <c r="T111" s="16">
        <v>15.33566951637245</v>
      </c>
      <c r="U111" s="16">
        <v>19.809312692811385</v>
      </c>
      <c r="V111" s="16">
        <v>14.90125612501871</v>
      </c>
      <c r="W111" s="16"/>
      <c r="X111" s="16">
        <v>5.9171604768201052</v>
      </c>
      <c r="Y111" s="16">
        <v>8.3931020316670466</v>
      </c>
      <c r="Z111" s="16">
        <v>-5.1190900780721318</v>
      </c>
      <c r="AA111" s="16">
        <v>-1.8119767803693212</v>
      </c>
      <c r="AB111" s="16"/>
      <c r="AC111" s="16">
        <v>-2.9402540881223169</v>
      </c>
      <c r="AD111" s="16">
        <v>-10.0580454649369</v>
      </c>
      <c r="AE111" s="16">
        <v>-0.91096292221335506</v>
      </c>
      <c r="AF111" s="16">
        <v>-9.2268729730929451</v>
      </c>
      <c r="AG111" s="11"/>
      <c r="AH111" s="16">
        <v>4.7176534251660813</v>
      </c>
      <c r="AI111" s="16"/>
      <c r="AJ111" s="16"/>
      <c r="AK111" s="16"/>
    </row>
    <row r="112" spans="1:37" ht="9.75" customHeight="1">
      <c r="A112" s="17"/>
      <c r="B112" s="205"/>
      <c r="C112" s="16"/>
      <c r="D112" s="16"/>
      <c r="E112" s="16"/>
      <c r="F112" s="16"/>
      <c r="G112" s="16"/>
      <c r="H112" s="16"/>
      <c r="I112" s="16"/>
      <c r="J112" s="16"/>
      <c r="K112" s="16"/>
      <c r="L112" s="16"/>
      <c r="M112" s="16"/>
      <c r="N112" s="16"/>
      <c r="O112" s="16"/>
      <c r="P112" s="16"/>
      <c r="Q112" s="16" t="s">
        <v>101</v>
      </c>
      <c r="R112" s="16"/>
      <c r="S112" s="16" t="s">
        <v>101</v>
      </c>
      <c r="T112" s="16" t="s">
        <v>101</v>
      </c>
      <c r="U112" s="16"/>
      <c r="V112" s="16"/>
      <c r="W112" s="16"/>
      <c r="X112" s="16"/>
      <c r="Y112" s="16" t="s">
        <v>101</v>
      </c>
      <c r="Z112" s="16" t="s">
        <v>101</v>
      </c>
      <c r="AA112" s="16" t="s">
        <v>101</v>
      </c>
      <c r="AB112" s="16"/>
      <c r="AC112" s="16" t="s">
        <v>101</v>
      </c>
      <c r="AD112" s="16" t="s">
        <v>101</v>
      </c>
      <c r="AE112" s="16" t="s">
        <v>101</v>
      </c>
      <c r="AF112" s="16" t="s">
        <v>101</v>
      </c>
      <c r="AG112" s="16"/>
      <c r="AH112" s="16" t="s">
        <v>101</v>
      </c>
      <c r="AI112" s="16"/>
      <c r="AJ112" s="16"/>
      <c r="AK112" s="16"/>
    </row>
    <row r="113" spans="1:37" ht="30" customHeight="1">
      <c r="A113" s="19" t="s">
        <v>120</v>
      </c>
      <c r="B113" s="204">
        <v>15.845708706816231</v>
      </c>
      <c r="C113" s="75">
        <v>-1.3019885082565072</v>
      </c>
      <c r="D113" s="75">
        <v>19.967016311879412</v>
      </c>
      <c r="E113" s="75">
        <v>1.3554170526479359</v>
      </c>
      <c r="F113" s="75">
        <v>4.2476860026665637</v>
      </c>
      <c r="G113" s="257">
        <v>3.5551789695020606</v>
      </c>
      <c r="H113" s="257"/>
      <c r="I113" s="75">
        <v>2.0811348449281946</v>
      </c>
      <c r="J113" s="75">
        <v>-20.212827663491449</v>
      </c>
      <c r="K113" s="75">
        <v>-4.6738380418948093</v>
      </c>
      <c r="L113" s="75">
        <v>4.2231917493121767</v>
      </c>
      <c r="M113" s="75"/>
      <c r="N113" s="75">
        <v>6.2335799520054573</v>
      </c>
      <c r="O113" s="75">
        <v>42.927071945363963</v>
      </c>
      <c r="P113" s="75">
        <v>21.347222116256408</v>
      </c>
      <c r="Q113" s="75">
        <v>19.238685984106453</v>
      </c>
      <c r="R113" s="75"/>
      <c r="S113" s="75">
        <v>20.80935939777952</v>
      </c>
      <c r="T113" s="75">
        <v>25.348967625665153</v>
      </c>
      <c r="U113" s="75">
        <v>18.626204701849975</v>
      </c>
      <c r="V113" s="75">
        <v>19.001176205813213</v>
      </c>
      <c r="W113" s="75"/>
      <c r="X113" s="75">
        <v>13.594430686684895</v>
      </c>
      <c r="Y113" s="75">
        <v>8.1091564621672099</v>
      </c>
      <c r="Z113" s="75">
        <v>3.399173499801579</v>
      </c>
      <c r="AA113" s="75">
        <v>-4.3248695639291599</v>
      </c>
      <c r="AB113" s="75"/>
      <c r="AC113" s="75">
        <v>-3.0378229424142593</v>
      </c>
      <c r="AD113" s="75">
        <v>-1.7448540139028801</v>
      </c>
      <c r="AE113" s="75">
        <v>0.19541541026938913</v>
      </c>
      <c r="AF113" s="75">
        <v>3.7895232768841698</v>
      </c>
      <c r="AG113" s="76"/>
      <c r="AH113" s="75">
        <v>7.1614370046041849</v>
      </c>
      <c r="AI113" s="75"/>
      <c r="AJ113" s="75"/>
      <c r="AK113" s="75"/>
    </row>
    <row r="114" spans="1:37" ht="30" customHeight="1">
      <c r="A114" s="17" t="s">
        <v>164</v>
      </c>
      <c r="B114" s="205">
        <v>11.16120913918258</v>
      </c>
      <c r="C114" s="16">
        <v>4.9981536266784286</v>
      </c>
      <c r="D114" s="16">
        <v>13.313110050349</v>
      </c>
      <c r="E114" s="16">
        <v>6.704712703110828</v>
      </c>
      <c r="F114" s="16">
        <v>7.8748692287603852</v>
      </c>
      <c r="G114" s="257">
        <v>6.4996318073364687</v>
      </c>
      <c r="H114" s="257"/>
      <c r="I114" s="16">
        <v>6.7526984179379772</v>
      </c>
      <c r="J114" s="16">
        <v>-12.737739020228608</v>
      </c>
      <c r="K114" s="16">
        <v>2.5237763691230031</v>
      </c>
      <c r="L114" s="16">
        <v>4.5692434031560172</v>
      </c>
      <c r="M114" s="16"/>
      <c r="N114" s="16">
        <v>6.4785081182666442</v>
      </c>
      <c r="O114" s="16">
        <v>27.471206814288294</v>
      </c>
      <c r="P114" s="16">
        <v>8.3879888118740205</v>
      </c>
      <c r="Q114" s="16">
        <v>9.6007449038238892</v>
      </c>
      <c r="R114" s="16"/>
      <c r="S114" s="16">
        <v>10.772482652886039</v>
      </c>
      <c r="T114" s="16">
        <v>13.423477548486842</v>
      </c>
      <c r="U114" s="16">
        <v>17.024941207552256</v>
      </c>
      <c r="V114" s="16">
        <v>16.061032678172783</v>
      </c>
      <c r="W114" s="16"/>
      <c r="X114" s="16">
        <v>13.919264810474022</v>
      </c>
      <c r="Y114" s="16">
        <v>12.286852389303126</v>
      </c>
      <c r="Z114" s="16">
        <v>9.0937078208196063</v>
      </c>
      <c r="AA114" s="16">
        <v>7.1388616778824048</v>
      </c>
      <c r="AB114" s="16"/>
      <c r="AC114" s="16">
        <v>5.5072905162715031</v>
      </c>
      <c r="AD114" s="16">
        <v>7.7905940920100694</v>
      </c>
      <c r="AE114" s="16">
        <v>5.5737949734542305</v>
      </c>
      <c r="AF114" s="16">
        <v>6.8739074575433712</v>
      </c>
      <c r="AG114" s="11"/>
      <c r="AH114" s="16">
        <v>4.1708645901868708</v>
      </c>
      <c r="AI114" s="16"/>
      <c r="AJ114" s="16"/>
      <c r="AK114" s="16"/>
    </row>
    <row r="115" spans="1:37" ht="10.5" customHeight="1">
      <c r="A115" s="17"/>
      <c r="B115" s="205"/>
      <c r="C115" s="16"/>
      <c r="D115" s="16"/>
      <c r="E115" s="16"/>
      <c r="F115" s="11"/>
      <c r="G115" s="11"/>
      <c r="H115" s="11"/>
      <c r="I115" s="11"/>
      <c r="J115" s="11"/>
      <c r="K115" s="16"/>
      <c r="L115" s="11"/>
      <c r="M115" s="11"/>
      <c r="N115" s="11"/>
      <c r="O115" s="11"/>
      <c r="P115" s="11"/>
      <c r="Q115" s="16" t="s">
        <v>101</v>
      </c>
      <c r="R115" s="11"/>
      <c r="S115" s="16" t="s">
        <v>101</v>
      </c>
      <c r="T115" s="16"/>
      <c r="U115" s="16"/>
      <c r="V115" s="16"/>
      <c r="W115" s="16"/>
      <c r="X115" s="16" t="s">
        <v>101</v>
      </c>
      <c r="Y115" s="16" t="s">
        <v>101</v>
      </c>
      <c r="Z115" s="16"/>
      <c r="AA115" s="16"/>
      <c r="AB115" s="16"/>
      <c r="AC115" s="16" t="s">
        <v>101</v>
      </c>
      <c r="AD115" s="16" t="s">
        <v>101</v>
      </c>
      <c r="AE115" s="16"/>
      <c r="AF115" s="16" t="s">
        <v>101</v>
      </c>
      <c r="AG115" s="11"/>
      <c r="AH115" s="16" t="s">
        <v>101</v>
      </c>
      <c r="AI115" s="16"/>
      <c r="AJ115" s="16"/>
      <c r="AK115" s="16"/>
    </row>
    <row r="116" spans="1:37" ht="30" customHeight="1">
      <c r="A116" s="19" t="s">
        <v>165</v>
      </c>
      <c r="B116" s="204">
        <v>13.734464669225083</v>
      </c>
      <c r="C116" s="75">
        <v>-2.9547424467558194</v>
      </c>
      <c r="D116" s="75">
        <v>18.139045279829023</v>
      </c>
      <c r="E116" s="75">
        <v>-0.18630521654606327</v>
      </c>
      <c r="F116" s="204">
        <v>2.666837990640297</v>
      </c>
      <c r="G116" s="204">
        <v>2.0041973132452542</v>
      </c>
      <c r="H116" s="204"/>
      <c r="I116" s="204" t="s">
        <v>166</v>
      </c>
      <c r="J116" s="204" t="s">
        <v>166</v>
      </c>
      <c r="K116" s="204" t="s">
        <v>166</v>
      </c>
      <c r="L116" s="204" t="s">
        <v>166</v>
      </c>
      <c r="M116" s="76"/>
      <c r="N116" s="204" t="s">
        <v>166</v>
      </c>
      <c r="O116" s="204" t="s">
        <v>166</v>
      </c>
      <c r="P116" s="204" t="s">
        <v>166</v>
      </c>
      <c r="Q116" s="204" t="s">
        <v>166</v>
      </c>
      <c r="R116" s="76"/>
      <c r="S116" s="204" t="s">
        <v>166</v>
      </c>
      <c r="T116" s="204" t="s">
        <v>166</v>
      </c>
      <c r="U116" s="204" t="s">
        <v>166</v>
      </c>
      <c r="V116" s="204" t="s">
        <v>166</v>
      </c>
      <c r="W116" s="204"/>
      <c r="X116" s="204" t="s">
        <v>166</v>
      </c>
      <c r="Y116" s="204" t="s">
        <v>166</v>
      </c>
      <c r="Z116" s="204" t="s">
        <v>166</v>
      </c>
      <c r="AA116" s="204" t="s">
        <v>166</v>
      </c>
      <c r="AB116" s="204"/>
      <c r="AC116" s="204" t="s">
        <v>166</v>
      </c>
      <c r="AD116" s="204" t="s">
        <v>166</v>
      </c>
      <c r="AE116" s="204" t="s">
        <v>166</v>
      </c>
      <c r="AF116" s="204" t="s">
        <v>166</v>
      </c>
      <c r="AG116" s="76"/>
      <c r="AH116" s="204" t="s">
        <v>166</v>
      </c>
      <c r="AI116" s="204"/>
      <c r="AJ116" s="204"/>
      <c r="AK116" s="204"/>
    </row>
    <row r="117" spans="1:37" ht="30" customHeight="1">
      <c r="A117" s="297" t="s">
        <v>170</v>
      </c>
      <c r="B117" s="298">
        <v>9.1353377294145179</v>
      </c>
      <c r="C117" s="286">
        <v>3.2399002503561993</v>
      </c>
      <c r="D117" s="286">
        <v>11.586526451861507</v>
      </c>
      <c r="E117" s="286">
        <v>5.0816220328126516</v>
      </c>
      <c r="F117" s="298">
        <v>1.3120614584961785</v>
      </c>
      <c r="G117" s="298">
        <v>11.130005756105593</v>
      </c>
      <c r="H117" s="298"/>
      <c r="I117" s="298" t="s">
        <v>166</v>
      </c>
      <c r="J117" s="298" t="s">
        <v>166</v>
      </c>
      <c r="K117" s="298" t="s">
        <v>166</v>
      </c>
      <c r="L117" s="298" t="s">
        <v>166</v>
      </c>
      <c r="M117" s="278"/>
      <c r="N117" s="298" t="s">
        <v>166</v>
      </c>
      <c r="O117" s="298" t="s">
        <v>166</v>
      </c>
      <c r="P117" s="298" t="s">
        <v>166</v>
      </c>
      <c r="Q117" s="298" t="s">
        <v>166</v>
      </c>
      <c r="R117" s="278"/>
      <c r="S117" s="298" t="s">
        <v>166</v>
      </c>
      <c r="T117" s="298" t="s">
        <v>166</v>
      </c>
      <c r="U117" s="298" t="s">
        <v>166</v>
      </c>
      <c r="V117" s="298" t="s">
        <v>166</v>
      </c>
      <c r="W117" s="298"/>
      <c r="X117" s="298" t="s">
        <v>166</v>
      </c>
      <c r="Y117" s="298" t="s">
        <v>166</v>
      </c>
      <c r="Z117" s="298" t="s">
        <v>166</v>
      </c>
      <c r="AA117" s="298" t="s">
        <v>166</v>
      </c>
      <c r="AB117" s="298"/>
      <c r="AC117" s="298" t="s">
        <v>166</v>
      </c>
      <c r="AD117" s="298" t="s">
        <v>166</v>
      </c>
      <c r="AE117" s="298" t="s">
        <v>166</v>
      </c>
      <c r="AF117" s="298" t="s">
        <v>166</v>
      </c>
      <c r="AG117" s="278"/>
      <c r="AH117" s="298" t="s">
        <v>166</v>
      </c>
      <c r="AI117" s="205"/>
      <c r="AJ117" s="205"/>
      <c r="AK117" s="205"/>
    </row>
    <row r="118" spans="1:37" ht="30" customHeight="1">
      <c r="A118" s="21" t="s">
        <v>171</v>
      </c>
      <c r="B118" s="18"/>
      <c r="C118" s="18"/>
      <c r="D118" s="18"/>
      <c r="E118" s="18"/>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row>
    <row r="119" spans="1:37" ht="30" customHeight="1">
      <c r="A119" s="251" t="s">
        <v>123</v>
      </c>
      <c r="B119" s="20"/>
      <c r="C119" s="20"/>
      <c r="D119" s="20"/>
      <c r="E119" s="20"/>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row>
    <row r="120" spans="1:37" ht="30" customHeight="1">
      <c r="A120" s="21" t="s">
        <v>172</v>
      </c>
      <c r="B120" s="205"/>
      <c r="C120" s="205"/>
      <c r="D120" s="205"/>
      <c r="E120" s="205"/>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row>
    <row r="121" spans="1:37" ht="30" customHeight="1">
      <c r="A121" s="21" t="s">
        <v>173</v>
      </c>
      <c r="B121" s="205"/>
      <c r="C121" s="205"/>
      <c r="D121" s="205"/>
      <c r="E121" s="205"/>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row>
    <row r="122" spans="1:37" ht="30" customHeight="1">
      <c r="A122" s="21" t="s">
        <v>174</v>
      </c>
      <c r="B122" s="205"/>
      <c r="C122" s="205"/>
      <c r="D122" s="205"/>
      <c r="E122" s="205"/>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row>
    <row r="123" spans="1:37" ht="30" customHeight="1">
      <c r="A123" s="25"/>
      <c r="B123" s="25"/>
      <c r="C123" s="24"/>
      <c r="D123" s="24"/>
      <c r="E123" s="24"/>
      <c r="F123" s="24"/>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row>
  </sheetData>
  <mergeCells count="6">
    <mergeCell ref="AC4:AF4"/>
    <mergeCell ref="A4:A5"/>
    <mergeCell ref="I4:L4"/>
    <mergeCell ref="N4:Q4"/>
    <mergeCell ref="S4:V4"/>
    <mergeCell ref="X4:AA4"/>
  </mergeCells>
  <hyperlinks>
    <hyperlink ref="I1" location="'Contents Page'!A1" display="BACK TO CONTENTS" xr:uid="{F9206937-3F88-4091-8329-20B8C50015CC}"/>
  </hyperlinks>
  <pageMargins left="0.7" right="0.7" top="0.75" bottom="0.75" header="0.3" footer="0.3"/>
  <pageSetup paperSize="9" scale="1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94C61-60E8-4BB0-A2A8-832BD2E34CC2}">
  <dimension ref="A1:AK124"/>
  <sheetViews>
    <sheetView zoomScaleNormal="100" workbookViewId="0">
      <selection activeCell="I1" sqref="I1"/>
    </sheetView>
  </sheetViews>
  <sheetFormatPr defaultColWidth="8.77734375" defaultRowHeight="14.4"/>
  <cols>
    <col min="1" max="1" width="86.44140625" customWidth="1"/>
    <col min="2" max="4" width="16.109375" customWidth="1"/>
    <col min="5" max="5" width="16.33203125" customWidth="1"/>
    <col min="6" max="6" width="16.44140625" customWidth="1"/>
    <col min="7" max="7" width="16.33203125" customWidth="1"/>
    <col min="8" max="8" width="1.77734375" customWidth="1"/>
    <col min="9" max="12" width="15.6640625" customWidth="1"/>
    <col min="13" max="13" width="2" customWidth="1"/>
    <col min="14" max="17" width="15.6640625" customWidth="1"/>
    <col min="18" max="18" width="2.33203125" customWidth="1"/>
    <col min="19" max="22" width="15.6640625" customWidth="1"/>
    <col min="23" max="23" width="2.33203125" customWidth="1"/>
    <col min="24" max="27" width="15.6640625" customWidth="1"/>
    <col min="28" max="28" width="3.109375" customWidth="1"/>
    <col min="29" max="32" width="15.6640625" customWidth="1"/>
    <col min="33" max="33" width="3.5546875" customWidth="1"/>
    <col min="34" max="34" width="15.6640625" customWidth="1"/>
    <col min="35" max="35" width="14.109375" customWidth="1"/>
    <col min="36" max="37" width="10.6640625" customWidth="1"/>
  </cols>
  <sheetData>
    <row r="1" spans="1:37" ht="30" customHeight="1">
      <c r="A1" s="19" t="s">
        <v>175</v>
      </c>
      <c r="B1" s="11" t="s">
        <v>101</v>
      </c>
      <c r="C1" s="11"/>
      <c r="D1" s="11"/>
      <c r="E1" s="11"/>
      <c r="F1" s="11"/>
      <c r="G1" s="11"/>
      <c r="H1" s="11"/>
      <c r="I1" s="10" t="s">
        <v>85</v>
      </c>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ht="18.75" customHeight="1">
      <c r="A2" s="19" t="s">
        <v>176</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30" customHeight="1">
      <c r="A3" s="245" t="s">
        <v>90</v>
      </c>
      <c r="B3" s="11"/>
      <c r="C3" s="11"/>
      <c r="D3" s="11"/>
      <c r="E3" s="11"/>
      <c r="F3" s="11"/>
      <c r="G3" s="11"/>
      <c r="H3" s="278"/>
      <c r="I3" s="278"/>
      <c r="J3" s="278"/>
      <c r="K3" s="278"/>
      <c r="L3" s="278"/>
      <c r="M3" s="278"/>
      <c r="N3" s="278"/>
      <c r="O3" s="278"/>
      <c r="P3" s="278"/>
      <c r="Q3" s="278"/>
      <c r="R3" s="278"/>
      <c r="S3" s="11"/>
      <c r="T3" s="11"/>
      <c r="U3" s="278"/>
      <c r="V3" s="278"/>
      <c r="W3" s="278"/>
      <c r="X3" s="278"/>
      <c r="Y3" s="278"/>
      <c r="Z3" s="278"/>
      <c r="AA3" s="278"/>
      <c r="AB3" s="278"/>
      <c r="AC3" s="278"/>
      <c r="AD3" s="278"/>
      <c r="AE3" s="278"/>
      <c r="AF3" s="278"/>
      <c r="AG3" s="278"/>
      <c r="AH3" s="278"/>
      <c r="AI3" s="11"/>
      <c r="AJ3" s="11"/>
      <c r="AK3" s="11"/>
    </row>
    <row r="4" spans="1:37" ht="30" customHeight="1">
      <c r="A4" s="899" t="s">
        <v>91</v>
      </c>
      <c r="B4" s="280"/>
      <c r="C4" s="280"/>
      <c r="D4" s="280"/>
      <c r="E4" s="280"/>
      <c r="F4" s="280"/>
      <c r="G4" s="280"/>
      <c r="H4" s="11"/>
      <c r="I4" s="898">
        <v>2020</v>
      </c>
      <c r="J4" s="898"/>
      <c r="K4" s="898"/>
      <c r="L4" s="898"/>
      <c r="M4" s="11"/>
      <c r="N4" s="898">
        <v>2021</v>
      </c>
      <c r="O4" s="898"/>
      <c r="P4" s="898"/>
      <c r="Q4" s="898"/>
      <c r="R4" s="11"/>
      <c r="S4" s="898">
        <v>2022</v>
      </c>
      <c r="T4" s="898"/>
      <c r="U4" s="898"/>
      <c r="V4" s="898"/>
      <c r="W4" s="11"/>
      <c r="X4" s="898">
        <v>2023</v>
      </c>
      <c r="Y4" s="898"/>
      <c r="Z4" s="898"/>
      <c r="AA4" s="898"/>
      <c r="AB4" s="11"/>
      <c r="AC4" s="898">
        <v>2024</v>
      </c>
      <c r="AD4" s="898"/>
      <c r="AE4" s="898"/>
      <c r="AF4" s="898"/>
      <c r="AG4" s="11"/>
      <c r="AH4" s="281">
        <v>2025</v>
      </c>
      <c r="AI4" s="265"/>
      <c r="AJ4" s="265"/>
      <c r="AK4" s="265"/>
    </row>
    <row r="5" spans="1:37" ht="30" customHeight="1">
      <c r="A5" s="900"/>
      <c r="B5" s="283">
        <v>2014</v>
      </c>
      <c r="C5" s="283">
        <v>2015</v>
      </c>
      <c r="D5" s="283">
        <v>2016</v>
      </c>
      <c r="E5" s="283">
        <v>2017</v>
      </c>
      <c r="F5" s="283">
        <v>2018</v>
      </c>
      <c r="G5" s="283">
        <v>2019</v>
      </c>
      <c r="H5" s="278"/>
      <c r="I5" s="284" t="s">
        <v>93</v>
      </c>
      <c r="J5" s="284" t="s">
        <v>94</v>
      </c>
      <c r="K5" s="284" t="s">
        <v>95</v>
      </c>
      <c r="L5" s="284" t="s">
        <v>96</v>
      </c>
      <c r="M5" s="278"/>
      <c r="N5" s="284" t="s">
        <v>93</v>
      </c>
      <c r="O5" s="284" t="s">
        <v>94</v>
      </c>
      <c r="P5" s="284" t="s">
        <v>95</v>
      </c>
      <c r="Q5" s="284" t="s">
        <v>96</v>
      </c>
      <c r="R5" s="278"/>
      <c r="S5" s="284" t="s">
        <v>93</v>
      </c>
      <c r="T5" s="284" t="s">
        <v>94</v>
      </c>
      <c r="U5" s="284" t="s">
        <v>95</v>
      </c>
      <c r="V5" s="284" t="s">
        <v>96</v>
      </c>
      <c r="W5" s="285"/>
      <c r="X5" s="284" t="s">
        <v>93</v>
      </c>
      <c r="Y5" s="284" t="s">
        <v>94</v>
      </c>
      <c r="Z5" s="284" t="s">
        <v>95</v>
      </c>
      <c r="AA5" s="284" t="s">
        <v>96</v>
      </c>
      <c r="AB5" s="283"/>
      <c r="AC5" s="284" t="s">
        <v>93</v>
      </c>
      <c r="AD5" s="284" t="s">
        <v>94</v>
      </c>
      <c r="AE5" s="284" t="s">
        <v>95</v>
      </c>
      <c r="AF5" s="284" t="s">
        <v>96</v>
      </c>
      <c r="AG5" s="278"/>
      <c r="AH5" s="295" t="s">
        <v>93</v>
      </c>
      <c r="AI5" s="246"/>
      <c r="AJ5" s="246"/>
      <c r="AK5" s="246"/>
    </row>
    <row r="6" spans="1:37" ht="30" customHeight="1">
      <c r="A6" s="296" t="s">
        <v>168</v>
      </c>
      <c r="B6" s="13"/>
      <c r="C6" s="13"/>
      <c r="D6" s="13"/>
      <c r="E6" s="13"/>
      <c r="F6" s="13"/>
      <c r="G6" s="13"/>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30" customHeight="1">
      <c r="A7" s="17" t="s">
        <v>135</v>
      </c>
      <c r="B7" s="18">
        <v>2897.4100325683498</v>
      </c>
      <c r="C7" s="18">
        <v>2814.9061698733321</v>
      </c>
      <c r="D7" s="18">
        <v>3248.7189633588209</v>
      </c>
      <c r="E7" s="18">
        <v>2964.3448574858303</v>
      </c>
      <c r="F7" s="18">
        <v>3203.458520869774</v>
      </c>
      <c r="G7" s="18">
        <v>3281.7427031943889</v>
      </c>
      <c r="H7" s="18"/>
      <c r="I7" s="18">
        <v>770.12642392402927</v>
      </c>
      <c r="J7" s="18">
        <v>832.6622386435406</v>
      </c>
      <c r="K7" s="18">
        <v>826.53409923633512</v>
      </c>
      <c r="L7" s="18">
        <v>765.30440956015934</v>
      </c>
      <c r="M7" s="18"/>
      <c r="N7" s="18">
        <v>765.28927858230634</v>
      </c>
      <c r="O7" s="18">
        <v>778.15339652260172</v>
      </c>
      <c r="P7" s="18">
        <v>810.4874935957796</v>
      </c>
      <c r="Q7" s="18">
        <v>807.16471459346189</v>
      </c>
      <c r="R7" s="18"/>
      <c r="S7" s="18">
        <v>792.57022590918268</v>
      </c>
      <c r="T7" s="18">
        <v>800.81674793665388</v>
      </c>
      <c r="U7" s="18">
        <v>802.46311286420314</v>
      </c>
      <c r="V7" s="18">
        <v>803.59644884621048</v>
      </c>
      <c r="W7" s="18"/>
      <c r="X7" s="18">
        <v>808.15644794521927</v>
      </c>
      <c r="Y7" s="18">
        <v>816.62754935143005</v>
      </c>
      <c r="Z7" s="18">
        <v>823.59806532330401</v>
      </c>
      <c r="AA7" s="18">
        <v>807.88344407321119</v>
      </c>
      <c r="AB7" s="18"/>
      <c r="AC7" s="18">
        <v>833.42649083666379</v>
      </c>
      <c r="AD7" s="18">
        <v>820.12742477967765</v>
      </c>
      <c r="AE7" s="18">
        <v>806.46698980454914</v>
      </c>
      <c r="AF7" s="18">
        <v>788.07992057379909</v>
      </c>
      <c r="AG7" s="11"/>
      <c r="AH7" s="18">
        <v>805.29535944208681</v>
      </c>
      <c r="AI7" s="18"/>
      <c r="AJ7" s="18"/>
      <c r="AK7" s="18"/>
    </row>
    <row r="8" spans="1:37" ht="19.95" customHeight="1">
      <c r="A8" s="17" t="s">
        <v>136</v>
      </c>
      <c r="B8" s="18">
        <v>44298.65139267467</v>
      </c>
      <c r="C8" s="18">
        <v>37531.02241243107</v>
      </c>
      <c r="D8" s="18">
        <v>37639.240754731582</v>
      </c>
      <c r="E8" s="18">
        <v>40011.549874517448</v>
      </c>
      <c r="F8" s="18">
        <v>43373.162931502389</v>
      </c>
      <c r="G8" s="18">
        <v>41766.270545541112</v>
      </c>
      <c r="H8" s="18"/>
      <c r="I8" s="18">
        <v>10053.507944963363</v>
      </c>
      <c r="J8" s="18">
        <v>4038.3699155066333</v>
      </c>
      <c r="K8" s="18">
        <v>8680.4441155629047</v>
      </c>
      <c r="L8" s="18">
        <v>7921.1677363504705</v>
      </c>
      <c r="M8" s="18"/>
      <c r="N8" s="18">
        <v>8893.5528597560588</v>
      </c>
      <c r="O8" s="18">
        <v>10203.927377950129</v>
      </c>
      <c r="P8" s="18">
        <v>11337.804249887235</v>
      </c>
      <c r="Q8" s="18">
        <v>9417.7418092617681</v>
      </c>
      <c r="R8" s="18"/>
      <c r="S8" s="18">
        <v>10972.513632747714</v>
      </c>
      <c r="T8" s="18">
        <v>9874.0670729273552</v>
      </c>
      <c r="U8" s="18">
        <v>11674.662699177141</v>
      </c>
      <c r="V8" s="18">
        <v>10370.573822995038</v>
      </c>
      <c r="W8" s="18"/>
      <c r="X8" s="18">
        <v>12141.31080767222</v>
      </c>
      <c r="Y8" s="18">
        <v>10411.915331974322</v>
      </c>
      <c r="Z8" s="18">
        <v>10582.119145856528</v>
      </c>
      <c r="AA8" s="18">
        <v>11015.6350897949</v>
      </c>
      <c r="AB8" s="18"/>
      <c r="AC8" s="18">
        <v>9116.7494689047999</v>
      </c>
      <c r="AD8" s="18">
        <v>8686.6425668131469</v>
      </c>
      <c r="AE8" s="18">
        <v>7705.9969910369255</v>
      </c>
      <c r="AF8" s="18">
        <v>8009.4639012190119</v>
      </c>
      <c r="AG8" s="11"/>
      <c r="AH8" s="18">
        <v>8411.4387055506268</v>
      </c>
      <c r="AI8" s="18"/>
      <c r="AJ8" s="18"/>
      <c r="AK8" s="18"/>
    </row>
    <row r="9" spans="1:37" ht="19.95" customHeight="1">
      <c r="A9" s="17" t="s">
        <v>137</v>
      </c>
      <c r="B9" s="18">
        <v>12059.376649509404</v>
      </c>
      <c r="C9" s="18">
        <v>10187.565510814147</v>
      </c>
      <c r="D9" s="18">
        <v>10692.505220902354</v>
      </c>
      <c r="E9" s="18">
        <v>10461.426812109155</v>
      </c>
      <c r="F9" s="18">
        <v>10339.580713779778</v>
      </c>
      <c r="G9" s="18">
        <v>10807.019753545326</v>
      </c>
      <c r="H9" s="18"/>
      <c r="I9" s="18">
        <v>2591.1568158740556</v>
      </c>
      <c r="J9" s="18">
        <v>1828.2099265175802</v>
      </c>
      <c r="K9" s="18">
        <v>2369.9862016637817</v>
      </c>
      <c r="L9" s="18">
        <v>2406.9677569627702</v>
      </c>
      <c r="M9" s="18"/>
      <c r="N9" s="18">
        <v>2397.5987919282697</v>
      </c>
      <c r="O9" s="18">
        <v>2414.3532517927724</v>
      </c>
      <c r="P9" s="18">
        <v>2526.689819854922</v>
      </c>
      <c r="Q9" s="18">
        <v>2600.2241508820466</v>
      </c>
      <c r="R9" s="18"/>
      <c r="S9" s="18">
        <v>2655.0282652315409</v>
      </c>
      <c r="T9" s="18">
        <v>2640.57709282514</v>
      </c>
      <c r="U9" s="18">
        <v>2721.4353456079721</v>
      </c>
      <c r="V9" s="18">
        <v>2736.9609977635846</v>
      </c>
      <c r="W9" s="18"/>
      <c r="X9" s="18">
        <v>2729.0801392934327</v>
      </c>
      <c r="Y9" s="18">
        <v>2743.0358905377961</v>
      </c>
      <c r="Z9" s="18">
        <v>2750.0211736470173</v>
      </c>
      <c r="AA9" s="18">
        <v>2734.7741856810039</v>
      </c>
      <c r="AB9" s="18"/>
      <c r="AC9" s="18">
        <v>2650.1332160077018</v>
      </c>
      <c r="AD9" s="18">
        <v>2772.3815417998853</v>
      </c>
      <c r="AE9" s="18">
        <v>2703.4341345433222</v>
      </c>
      <c r="AF9" s="18">
        <v>2556.0419971796514</v>
      </c>
      <c r="AG9" s="11"/>
      <c r="AH9" s="18">
        <v>2654.5905491618914</v>
      </c>
      <c r="AI9" s="18"/>
      <c r="AJ9" s="18"/>
      <c r="AK9" s="18"/>
    </row>
    <row r="10" spans="1:37" ht="19.95" customHeight="1">
      <c r="A10" s="17" t="s">
        <v>177</v>
      </c>
      <c r="B10" s="18">
        <v>1698.4817454450551</v>
      </c>
      <c r="C10" s="18">
        <v>1813.0211885620224</v>
      </c>
      <c r="D10" s="18">
        <v>1966.1401666428972</v>
      </c>
      <c r="E10" s="18">
        <v>2430.5670288919964</v>
      </c>
      <c r="F10" s="18">
        <v>2172.341780701021</v>
      </c>
      <c r="G10" s="18">
        <v>1688.2365859926094</v>
      </c>
      <c r="H10" s="18"/>
      <c r="I10" s="18">
        <v>361.8839601058113</v>
      </c>
      <c r="J10" s="18">
        <v>301.09158789895395</v>
      </c>
      <c r="K10" s="18">
        <v>511.23286783695937</v>
      </c>
      <c r="L10" s="18">
        <v>407.06775728068345</v>
      </c>
      <c r="M10" s="18"/>
      <c r="N10" s="18">
        <v>502.89070407484962</v>
      </c>
      <c r="O10" s="18">
        <v>389.09570672912201</v>
      </c>
      <c r="P10" s="18">
        <v>474.45388653350699</v>
      </c>
      <c r="Q10" s="18">
        <v>367.36187687566735</v>
      </c>
      <c r="R10" s="18"/>
      <c r="S10" s="18">
        <v>535.86139170992067</v>
      </c>
      <c r="T10" s="18">
        <v>756.159392029782</v>
      </c>
      <c r="U10" s="18">
        <v>643.0062765816316</v>
      </c>
      <c r="V10" s="18">
        <v>647.24203844618819</v>
      </c>
      <c r="W10" s="18"/>
      <c r="X10" s="18">
        <v>654.80013599658753</v>
      </c>
      <c r="Y10" s="18">
        <v>474.39610864185295</v>
      </c>
      <c r="Z10" s="18">
        <v>600.22820241938916</v>
      </c>
      <c r="AA10" s="18">
        <v>483.38756522327469</v>
      </c>
      <c r="AB10" s="18"/>
      <c r="AC10" s="18">
        <v>596.09584901861922</v>
      </c>
      <c r="AD10" s="18">
        <v>598.24497165198159</v>
      </c>
      <c r="AE10" s="18">
        <v>771.81856891024484</v>
      </c>
      <c r="AF10" s="18">
        <v>694.42629156675275</v>
      </c>
      <c r="AG10" s="11"/>
      <c r="AH10" s="18">
        <v>423.04587856460097</v>
      </c>
      <c r="AI10" s="18"/>
      <c r="AJ10" s="18"/>
      <c r="AK10" s="18"/>
    </row>
    <row r="11" spans="1:37" ht="19.95" customHeight="1">
      <c r="A11" s="17" t="s">
        <v>139</v>
      </c>
      <c r="B11" s="18">
        <v>1111.2024235192976</v>
      </c>
      <c r="C11" s="18">
        <v>1258.2992361747383</v>
      </c>
      <c r="D11" s="18">
        <v>1144.6501523091551</v>
      </c>
      <c r="E11" s="18">
        <v>1633.7049513658721</v>
      </c>
      <c r="F11" s="18">
        <v>1399.9337044771421</v>
      </c>
      <c r="G11" s="18">
        <v>905.34430279599371</v>
      </c>
      <c r="H11" s="18"/>
      <c r="I11" s="18">
        <v>169.20632203683897</v>
      </c>
      <c r="J11" s="18">
        <v>128.26883686197027</v>
      </c>
      <c r="K11" s="18">
        <v>299.13989444521587</v>
      </c>
      <c r="L11" s="18">
        <v>187.22229899469596</v>
      </c>
      <c r="M11" s="18"/>
      <c r="N11" s="18">
        <v>274.9996715634195</v>
      </c>
      <c r="O11" s="18">
        <v>180.83926403343889</v>
      </c>
      <c r="P11" s="18">
        <v>257.35194617725824</v>
      </c>
      <c r="Q11" s="18">
        <v>140.2664876026322</v>
      </c>
      <c r="R11" s="18"/>
      <c r="S11" s="18">
        <v>303.04168932917469</v>
      </c>
      <c r="T11" s="18">
        <v>537.84398004520585</v>
      </c>
      <c r="U11" s="18">
        <v>422.22305657514676</v>
      </c>
      <c r="V11" s="18">
        <v>432.68866888335344</v>
      </c>
      <c r="W11" s="18"/>
      <c r="X11" s="18">
        <v>429.44242455861922</v>
      </c>
      <c r="Y11" s="18">
        <v>244.85303331895398</v>
      </c>
      <c r="Z11" s="18">
        <v>382.11439447261648</v>
      </c>
      <c r="AA11" s="18">
        <v>259.50778947302001</v>
      </c>
      <c r="AB11" s="18"/>
      <c r="AC11" s="18">
        <v>367.05637910064786</v>
      </c>
      <c r="AD11" s="18">
        <v>363.69062684390326</v>
      </c>
      <c r="AE11" s="18">
        <v>532.525591482756</v>
      </c>
      <c r="AF11" s="18">
        <v>447.55729880290232</v>
      </c>
      <c r="AG11" s="11"/>
      <c r="AH11" s="18">
        <v>172.47295226521783</v>
      </c>
      <c r="AI11" s="18"/>
      <c r="AJ11" s="18"/>
      <c r="AK11" s="18"/>
    </row>
    <row r="12" spans="1:37" ht="19.95" customHeight="1">
      <c r="A12" s="17" t="s">
        <v>140</v>
      </c>
      <c r="B12" s="18">
        <v>587.27932192575747</v>
      </c>
      <c r="C12" s="18">
        <v>554.72195238728409</v>
      </c>
      <c r="D12" s="18">
        <v>821.49001433374224</v>
      </c>
      <c r="E12" s="18">
        <v>796.86207752612449</v>
      </c>
      <c r="F12" s="18">
        <v>772.40807622387854</v>
      </c>
      <c r="G12" s="18">
        <v>782.89228319661595</v>
      </c>
      <c r="H12" s="18"/>
      <c r="I12" s="18">
        <v>192.67763806897233</v>
      </c>
      <c r="J12" s="18">
        <v>172.82275103698368</v>
      </c>
      <c r="K12" s="18">
        <v>212.09297339174347</v>
      </c>
      <c r="L12" s="18">
        <v>219.84545828598749</v>
      </c>
      <c r="M12" s="18"/>
      <c r="N12" s="18">
        <v>227.89103251143013</v>
      </c>
      <c r="O12" s="18">
        <v>208.25644269568312</v>
      </c>
      <c r="P12" s="18">
        <v>217.10194035624878</v>
      </c>
      <c r="Q12" s="18">
        <v>227.09538927303515</v>
      </c>
      <c r="R12" s="18"/>
      <c r="S12" s="18">
        <v>232.81970238074598</v>
      </c>
      <c r="T12" s="18">
        <v>218.31541198457614</v>
      </c>
      <c r="U12" s="18">
        <v>220.78322000648487</v>
      </c>
      <c r="V12" s="18">
        <v>214.55336956283475</v>
      </c>
      <c r="W12" s="18"/>
      <c r="X12" s="18">
        <v>225.35771143796831</v>
      </c>
      <c r="Y12" s="18">
        <v>229.54307532289894</v>
      </c>
      <c r="Z12" s="18">
        <v>218.11380794677265</v>
      </c>
      <c r="AA12" s="18">
        <v>223.87977575025468</v>
      </c>
      <c r="AB12" s="18"/>
      <c r="AC12" s="18">
        <v>229.03946991797136</v>
      </c>
      <c r="AD12" s="18">
        <v>234.55434480807838</v>
      </c>
      <c r="AE12" s="18">
        <v>239.29297742748884</v>
      </c>
      <c r="AF12" s="18">
        <v>246.86899276385043</v>
      </c>
      <c r="AG12" s="11"/>
      <c r="AH12" s="18">
        <v>250.57292629938314</v>
      </c>
      <c r="AI12" s="18"/>
      <c r="AJ12" s="18"/>
      <c r="AK12" s="18"/>
    </row>
    <row r="13" spans="1:37" ht="19.95" customHeight="1">
      <c r="A13" s="17" t="s">
        <v>141</v>
      </c>
      <c r="B13" s="18">
        <v>13703.157837465495</v>
      </c>
      <c r="C13" s="18">
        <v>14681.799163845822</v>
      </c>
      <c r="D13" s="18">
        <v>16036.908058532821</v>
      </c>
      <c r="E13" s="18">
        <v>16658.288349080027</v>
      </c>
      <c r="F13" s="18">
        <v>17458.471194956364</v>
      </c>
      <c r="G13" s="18">
        <v>17992.687484650094</v>
      </c>
      <c r="H13" s="18"/>
      <c r="I13" s="18">
        <v>4608.3375016144237</v>
      </c>
      <c r="J13" s="18">
        <v>3009.8025226196437</v>
      </c>
      <c r="K13" s="18">
        <v>4077.9029319674364</v>
      </c>
      <c r="L13" s="18">
        <v>4247.8549441737532</v>
      </c>
      <c r="M13" s="18"/>
      <c r="N13" s="18">
        <v>4388.4659160596966</v>
      </c>
      <c r="O13" s="18">
        <v>4113.7490379658057</v>
      </c>
      <c r="P13" s="18">
        <v>4149.5181912664193</v>
      </c>
      <c r="Q13" s="18">
        <v>4334.286239929711</v>
      </c>
      <c r="R13" s="18"/>
      <c r="S13" s="18">
        <v>4452.8151928338784</v>
      </c>
      <c r="T13" s="18">
        <v>4266.9855374551225</v>
      </c>
      <c r="U13" s="18">
        <v>4336.9183631875012</v>
      </c>
      <c r="V13" s="18">
        <v>4468.6709027890574</v>
      </c>
      <c r="W13" s="18"/>
      <c r="X13" s="18">
        <v>4572.0161813883742</v>
      </c>
      <c r="Y13" s="18">
        <v>4461.0851143487516</v>
      </c>
      <c r="Z13" s="18">
        <v>4486.1860262725695</v>
      </c>
      <c r="AA13" s="18">
        <v>4580.4504188612736</v>
      </c>
      <c r="AB13" s="18"/>
      <c r="AC13" s="18">
        <v>4580.215130791702</v>
      </c>
      <c r="AD13" s="18">
        <v>4596.2354436016121</v>
      </c>
      <c r="AE13" s="18">
        <v>4581.2278820081065</v>
      </c>
      <c r="AF13" s="18">
        <v>4599.0610943564925</v>
      </c>
      <c r="AG13" s="11"/>
      <c r="AH13" s="18">
        <v>4583.9395287797761</v>
      </c>
      <c r="AI13" s="18"/>
      <c r="AJ13" s="18"/>
      <c r="AK13" s="18"/>
    </row>
    <row r="14" spans="1:37" ht="19.95" customHeight="1">
      <c r="A14" s="17" t="s">
        <v>142</v>
      </c>
      <c r="B14" s="18">
        <v>11067.71729426586</v>
      </c>
      <c r="C14" s="18">
        <v>10704.604809627283</v>
      </c>
      <c r="D14" s="18">
        <v>13204.353232972844</v>
      </c>
      <c r="E14" s="18">
        <v>14705.719429628894</v>
      </c>
      <c r="F14" s="18">
        <v>15505.839636743623</v>
      </c>
      <c r="G14" s="18">
        <v>16552.904269965111</v>
      </c>
      <c r="H14" s="18"/>
      <c r="I14" s="18">
        <v>4366.7242288954712</v>
      </c>
      <c r="J14" s="18">
        <v>3554.5528842360973</v>
      </c>
      <c r="K14" s="18">
        <v>4290.9378931312431</v>
      </c>
      <c r="L14" s="18">
        <v>4532.2320866966666</v>
      </c>
      <c r="M14" s="18"/>
      <c r="N14" s="18">
        <v>4837.3365691553299</v>
      </c>
      <c r="O14" s="18">
        <v>4916.4972797215278</v>
      </c>
      <c r="P14" s="18">
        <v>4627.9184181580276</v>
      </c>
      <c r="Q14" s="18">
        <v>4742.008032749487</v>
      </c>
      <c r="R14" s="18"/>
      <c r="S14" s="18">
        <v>5042.1417879456794</v>
      </c>
      <c r="T14" s="18">
        <v>5181.3140356176755</v>
      </c>
      <c r="U14" s="18">
        <v>4990.6185170336794</v>
      </c>
      <c r="V14" s="18">
        <v>5013.6844081965419</v>
      </c>
      <c r="W14" s="18"/>
      <c r="X14" s="18">
        <v>5267.6707241055356</v>
      </c>
      <c r="Y14" s="18">
        <v>5359.9514006757427</v>
      </c>
      <c r="Z14" s="18">
        <v>5227.8281492915803</v>
      </c>
      <c r="AA14" s="18">
        <v>5272.5094939070896</v>
      </c>
      <c r="AB14" s="18"/>
      <c r="AC14" s="18">
        <v>5440.4470484681733</v>
      </c>
      <c r="AD14" s="18">
        <v>5597.6040038045112</v>
      </c>
      <c r="AE14" s="18">
        <v>5622.3487921347933</v>
      </c>
      <c r="AF14" s="18">
        <v>5685.3763630086178</v>
      </c>
      <c r="AG14" s="11"/>
      <c r="AH14" s="18">
        <v>5689.6172659111153</v>
      </c>
      <c r="AI14" s="18"/>
      <c r="AJ14" s="18"/>
      <c r="AK14" s="18"/>
    </row>
    <row r="15" spans="1:37" ht="19.95" customHeight="1">
      <c r="A15" s="17" t="s">
        <v>143</v>
      </c>
      <c r="B15" s="18">
        <v>5231.5401322787729</v>
      </c>
      <c r="C15" s="18">
        <v>2566.432753456254</v>
      </c>
      <c r="D15" s="18">
        <v>4014.4718168668437</v>
      </c>
      <c r="E15" s="18">
        <v>4987.9378650283843</v>
      </c>
      <c r="F15" s="18">
        <v>4258.9158121319197</v>
      </c>
      <c r="G15" s="18">
        <v>4427.1485217344753</v>
      </c>
      <c r="H15" s="18"/>
      <c r="I15" s="18">
        <v>839.06027901058599</v>
      </c>
      <c r="J15" s="18">
        <v>39.952919619599705</v>
      </c>
      <c r="K15" s="18">
        <v>1042.6493112329024</v>
      </c>
      <c r="L15" s="18">
        <v>878.4396637847525</v>
      </c>
      <c r="M15" s="18"/>
      <c r="N15" s="18">
        <v>1861.8907192923998</v>
      </c>
      <c r="O15" s="18">
        <v>796.19776227982732</v>
      </c>
      <c r="P15" s="18">
        <v>1516.8412666933584</v>
      </c>
      <c r="Q15" s="18">
        <v>1096.4891397814229</v>
      </c>
      <c r="R15" s="18"/>
      <c r="S15" s="18">
        <v>1536.3951543852313</v>
      </c>
      <c r="T15" s="18">
        <v>1539.1289728300724</v>
      </c>
      <c r="U15" s="18">
        <v>1634.5186803421061</v>
      </c>
      <c r="V15" s="18">
        <v>1352.6381292340259</v>
      </c>
      <c r="W15" s="18"/>
      <c r="X15" s="18">
        <v>1650.3362111663037</v>
      </c>
      <c r="Y15" s="18">
        <v>1224.1953981960498</v>
      </c>
      <c r="Z15" s="18">
        <v>1357.7759554892098</v>
      </c>
      <c r="AA15" s="18">
        <v>204.33904215502199</v>
      </c>
      <c r="AB15" s="18"/>
      <c r="AC15" s="18">
        <v>891.75292407067991</v>
      </c>
      <c r="AD15" s="18">
        <v>1094.1808226616124</v>
      </c>
      <c r="AE15" s="18">
        <v>330.89680434887094</v>
      </c>
      <c r="AF15" s="18">
        <v>605.27216455887958</v>
      </c>
      <c r="AG15" s="11"/>
      <c r="AH15" s="18">
        <v>569.32056528306862</v>
      </c>
      <c r="AI15" s="18"/>
      <c r="AJ15" s="18"/>
      <c r="AK15" s="18"/>
    </row>
    <row r="16" spans="1:37" ht="19.95" customHeight="1">
      <c r="A16" s="17" t="s">
        <v>144</v>
      </c>
      <c r="B16" s="18">
        <v>2677.7041062261465</v>
      </c>
      <c r="C16" s="18">
        <v>2703.0648010575105</v>
      </c>
      <c r="D16" s="18">
        <v>2911.6796727629717</v>
      </c>
      <c r="E16" s="18">
        <v>3026.1261282991509</v>
      </c>
      <c r="F16" s="18">
        <v>3143.5108923962785</v>
      </c>
      <c r="G16" s="18">
        <v>3234.7683920824861</v>
      </c>
      <c r="H16" s="18"/>
      <c r="I16" s="18">
        <v>816.75724387488469</v>
      </c>
      <c r="J16" s="18">
        <v>627.82961897888026</v>
      </c>
      <c r="K16" s="18">
        <v>776.43724949830653</v>
      </c>
      <c r="L16" s="18">
        <v>806.00999583735245</v>
      </c>
      <c r="M16" s="18"/>
      <c r="N16" s="18">
        <v>821.41923017301792</v>
      </c>
      <c r="O16" s="18">
        <v>775.18257290233487</v>
      </c>
      <c r="P16" s="18">
        <v>790.26356720023944</v>
      </c>
      <c r="Q16" s="18">
        <v>818.98908685972435</v>
      </c>
      <c r="R16" s="18"/>
      <c r="S16" s="18">
        <v>827.05208574062306</v>
      </c>
      <c r="T16" s="18">
        <v>808.36401717721583</v>
      </c>
      <c r="U16" s="18">
        <v>834.72418732311417</v>
      </c>
      <c r="V16" s="18">
        <v>867.06849948370348</v>
      </c>
      <c r="W16" s="18"/>
      <c r="X16" s="18">
        <v>868.68849613881889</v>
      </c>
      <c r="Y16" s="18">
        <v>845.82825309522593</v>
      </c>
      <c r="Z16" s="18">
        <v>854.11146562230181</v>
      </c>
      <c r="AA16" s="18">
        <v>896.90811958838742</v>
      </c>
      <c r="AB16" s="18"/>
      <c r="AC16" s="18">
        <v>893.59909345221411</v>
      </c>
      <c r="AD16" s="18">
        <v>869.28574209579381</v>
      </c>
      <c r="AE16" s="18">
        <v>847.69197995639081</v>
      </c>
      <c r="AF16" s="18">
        <v>912.98367856054915</v>
      </c>
      <c r="AG16" s="299"/>
      <c r="AH16" s="18">
        <v>882.34651517156124</v>
      </c>
      <c r="AI16" s="18"/>
      <c r="AJ16" s="18"/>
      <c r="AK16" s="18"/>
    </row>
    <row r="17" spans="1:37" ht="19.95" customHeight="1">
      <c r="A17" s="17" t="s">
        <v>145</v>
      </c>
      <c r="B17" s="18">
        <v>1853.0808227589914</v>
      </c>
      <c r="C17" s="18">
        <v>1886.7221335358583</v>
      </c>
      <c r="D17" s="18">
        <v>2089.3227920551199</v>
      </c>
      <c r="E17" s="18">
        <v>2243.6813963642849</v>
      </c>
      <c r="F17" s="18">
        <v>2368.9983078167365</v>
      </c>
      <c r="G17" s="18">
        <v>2489.2762076460635</v>
      </c>
      <c r="H17" s="18"/>
      <c r="I17" s="18">
        <v>647.32500186462835</v>
      </c>
      <c r="J17" s="18">
        <v>501.78652737427569</v>
      </c>
      <c r="K17" s="18">
        <v>636.20838292341784</v>
      </c>
      <c r="L17" s="18">
        <v>663.55080082358154</v>
      </c>
      <c r="M17" s="18"/>
      <c r="N17" s="18">
        <v>674.84588707060402</v>
      </c>
      <c r="O17" s="18">
        <v>632.90976417479203</v>
      </c>
      <c r="P17" s="18">
        <v>639.75065977204383</v>
      </c>
      <c r="Q17" s="18">
        <v>668.30787704963006</v>
      </c>
      <c r="R17" s="18"/>
      <c r="S17" s="18">
        <v>678.11196896013962</v>
      </c>
      <c r="T17" s="18">
        <v>647.97743800514047</v>
      </c>
      <c r="U17" s="18">
        <v>661.48027984891473</v>
      </c>
      <c r="V17" s="18">
        <v>704.32682230786838</v>
      </c>
      <c r="W17" s="18"/>
      <c r="X17" s="18">
        <v>707.72345042453355</v>
      </c>
      <c r="Y17" s="18">
        <v>675.15466366929456</v>
      </c>
      <c r="Z17" s="18">
        <v>675.86652524894839</v>
      </c>
      <c r="AA17" s="18">
        <v>721.81362796468295</v>
      </c>
      <c r="AB17" s="18"/>
      <c r="AC17" s="18">
        <v>722.48548733687835</v>
      </c>
      <c r="AD17" s="18">
        <v>687.24504623059295</v>
      </c>
      <c r="AE17" s="18">
        <v>663.85450179106056</v>
      </c>
      <c r="AF17" s="18">
        <v>732.32365091396593</v>
      </c>
      <c r="AG17" s="299"/>
      <c r="AH17" s="18">
        <v>715.24185773629063</v>
      </c>
      <c r="AI17" s="18"/>
      <c r="AJ17" s="18"/>
      <c r="AK17" s="18"/>
    </row>
    <row r="18" spans="1:37" ht="19.95" customHeight="1">
      <c r="A18" s="17" t="s">
        <v>146</v>
      </c>
      <c r="B18" s="18">
        <v>142.00522489225173</v>
      </c>
      <c r="C18" s="18">
        <v>136.0531698010434</v>
      </c>
      <c r="D18" s="18">
        <v>143.58494712503654</v>
      </c>
      <c r="E18" s="18">
        <v>151.04196949293075</v>
      </c>
      <c r="F18" s="18">
        <v>161.586194948784</v>
      </c>
      <c r="G18" s="18">
        <v>171.27716797645678</v>
      </c>
      <c r="H18" s="18"/>
      <c r="I18" s="18">
        <v>30.056354738513072</v>
      </c>
      <c r="J18" s="20" t="s">
        <v>119</v>
      </c>
      <c r="K18" s="18">
        <v>2.638088171453826</v>
      </c>
      <c r="L18" s="18">
        <v>8.6003897905817581</v>
      </c>
      <c r="M18" s="18"/>
      <c r="N18" s="18">
        <v>9.1208833934865652</v>
      </c>
      <c r="O18" s="18">
        <v>12.542736953995043</v>
      </c>
      <c r="P18" s="18">
        <v>16.100004564427891</v>
      </c>
      <c r="Q18" s="18">
        <v>21.902635374133709</v>
      </c>
      <c r="R18" s="18"/>
      <c r="S18" s="18">
        <v>19.173061735863897</v>
      </c>
      <c r="T18" s="18">
        <v>31.131758814405131</v>
      </c>
      <c r="U18" s="18">
        <v>37.317631081799334</v>
      </c>
      <c r="V18" s="18">
        <v>34.65717806894105</v>
      </c>
      <c r="W18" s="18"/>
      <c r="X18" s="18">
        <v>27.598465754204526</v>
      </c>
      <c r="Y18" s="18">
        <v>35.041730535707643</v>
      </c>
      <c r="Z18" s="18">
        <v>41.349452129419078</v>
      </c>
      <c r="AA18" s="18">
        <v>39.557150540705237</v>
      </c>
      <c r="AB18" s="18"/>
      <c r="AC18" s="18">
        <v>31.731516246785475</v>
      </c>
      <c r="AD18" s="18">
        <v>40.422308273767911</v>
      </c>
      <c r="AE18" s="18">
        <v>45.784545017412825</v>
      </c>
      <c r="AF18" s="18">
        <v>42.088892826262907</v>
      </c>
      <c r="AG18" s="299"/>
      <c r="AH18" s="18">
        <v>33.142289783223973</v>
      </c>
      <c r="AI18" s="18"/>
      <c r="AJ18" s="18"/>
      <c r="AK18" s="18"/>
    </row>
    <row r="19" spans="1:37" ht="19.95" customHeight="1">
      <c r="A19" s="17" t="s">
        <v>178</v>
      </c>
      <c r="B19" s="18">
        <v>3929.628647734552</v>
      </c>
      <c r="C19" s="18">
        <v>4057.7155991278082</v>
      </c>
      <c r="D19" s="18">
        <v>4238.3133033239628</v>
      </c>
      <c r="E19" s="18">
        <v>4401.5841856746756</v>
      </c>
      <c r="F19" s="18">
        <v>4551.9751788212452</v>
      </c>
      <c r="G19" s="18">
        <v>4687.5511020622198</v>
      </c>
      <c r="H19" s="18"/>
      <c r="I19" s="18">
        <v>1122.8093828193582</v>
      </c>
      <c r="J19" s="18">
        <v>538.33999092621707</v>
      </c>
      <c r="K19" s="18">
        <v>746.68903108436302</v>
      </c>
      <c r="L19" s="18">
        <v>944.34891342975584</v>
      </c>
      <c r="M19" s="18"/>
      <c r="N19" s="18">
        <v>767.17512247907052</v>
      </c>
      <c r="O19" s="18">
        <v>779.76931555075521</v>
      </c>
      <c r="P19" s="18">
        <v>784.48033225292215</v>
      </c>
      <c r="Q19" s="18">
        <v>971.28625178064101</v>
      </c>
      <c r="R19" s="18"/>
      <c r="S19" s="18">
        <v>812.01787643378736</v>
      </c>
      <c r="T19" s="18">
        <v>815.12066837336283</v>
      </c>
      <c r="U19" s="18">
        <v>813.79741033897767</v>
      </c>
      <c r="V19" s="18">
        <v>1003.1640248907522</v>
      </c>
      <c r="W19" s="18"/>
      <c r="X19" s="18">
        <v>856.1305785835915</v>
      </c>
      <c r="Y19" s="18">
        <v>859.19502281847633</v>
      </c>
      <c r="Z19" s="18">
        <v>849.98998562948714</v>
      </c>
      <c r="AA19" s="18">
        <v>1040.0500366355425</v>
      </c>
      <c r="AB19" s="18"/>
      <c r="AC19" s="18">
        <v>892.40172946101825</v>
      </c>
      <c r="AD19" s="18">
        <v>897.79714434536106</v>
      </c>
      <c r="AE19" s="18">
        <v>895.90547221712632</v>
      </c>
      <c r="AF19" s="18">
        <v>1077.429552646081</v>
      </c>
      <c r="AG19" s="11"/>
      <c r="AH19" s="18">
        <v>914.3004633484635</v>
      </c>
      <c r="AI19" s="18"/>
      <c r="AJ19" s="18"/>
      <c r="AK19" s="18"/>
    </row>
    <row r="20" spans="1:37" ht="19.95" customHeight="1">
      <c r="A20" s="17" t="s">
        <v>148</v>
      </c>
      <c r="B20" s="18">
        <v>3667.1522527572411</v>
      </c>
      <c r="C20" s="18">
        <v>3769.7968610132962</v>
      </c>
      <c r="D20" s="18">
        <v>3936.4478840193879</v>
      </c>
      <c r="E20" s="18">
        <v>4100.3403987693255</v>
      </c>
      <c r="F20" s="18">
        <v>4157.2020669214853</v>
      </c>
      <c r="G20" s="18">
        <v>4363.0865159576033</v>
      </c>
      <c r="H20" s="18"/>
      <c r="I20" s="18">
        <v>1134.4490352459516</v>
      </c>
      <c r="J20" s="18">
        <v>1046.1398398839478</v>
      </c>
      <c r="K20" s="18">
        <v>1104.6324294332139</v>
      </c>
      <c r="L20" s="18">
        <v>1163.2522092670552</v>
      </c>
      <c r="M20" s="18"/>
      <c r="N20" s="18">
        <v>1179.3417383209442</v>
      </c>
      <c r="O20" s="18">
        <v>1146.2800989613711</v>
      </c>
      <c r="P20" s="18">
        <v>1130.9395900288614</v>
      </c>
      <c r="Q20" s="18">
        <v>1187.7271250576046</v>
      </c>
      <c r="R20" s="18"/>
      <c r="S20" s="18">
        <v>1226.9775569331878</v>
      </c>
      <c r="T20" s="18">
        <v>1227.9790469569971</v>
      </c>
      <c r="U20" s="18">
        <v>1207.321468710737</v>
      </c>
      <c r="V20" s="18">
        <v>1242.2069164662387</v>
      </c>
      <c r="W20" s="18"/>
      <c r="X20" s="18">
        <v>1286.1540668352577</v>
      </c>
      <c r="Y20" s="18">
        <v>1272.9048915877663</v>
      </c>
      <c r="Z20" s="18">
        <v>1260.1762273830204</v>
      </c>
      <c r="AA20" s="18">
        <v>1277.9232712146706</v>
      </c>
      <c r="AB20" s="18"/>
      <c r="AC20" s="18">
        <v>1309.5622215775941</v>
      </c>
      <c r="AD20" s="18">
        <v>1324.9812008563813</v>
      </c>
      <c r="AE20" s="18">
        <v>1331.8557978315607</v>
      </c>
      <c r="AF20" s="18">
        <v>1316.0660097385708</v>
      </c>
      <c r="AG20" s="11"/>
      <c r="AH20" s="18">
        <v>1321.1729727598424</v>
      </c>
      <c r="AI20" s="18"/>
      <c r="AJ20" s="18"/>
      <c r="AK20" s="18"/>
    </row>
    <row r="21" spans="1:37" ht="19.95" customHeight="1">
      <c r="A21" s="17" t="s">
        <v>149</v>
      </c>
      <c r="B21" s="18">
        <v>5677.8393027820675</v>
      </c>
      <c r="C21" s="18">
        <v>6698.6583870272425</v>
      </c>
      <c r="D21" s="18">
        <v>7715.1805131928941</v>
      </c>
      <c r="E21" s="18">
        <v>7662.0318664969418</v>
      </c>
      <c r="F21" s="18">
        <v>8392.6461068403005</v>
      </c>
      <c r="G21" s="18">
        <v>8669.0190755095755</v>
      </c>
      <c r="H21" s="18"/>
      <c r="I21" s="18">
        <v>2188.9441089172014</v>
      </c>
      <c r="J21" s="18">
        <v>2181.7968805806777</v>
      </c>
      <c r="K21" s="18">
        <v>2284.1520779952912</v>
      </c>
      <c r="L21" s="18">
        <v>2244.528718511559</v>
      </c>
      <c r="M21" s="18"/>
      <c r="N21" s="18">
        <v>2310.6218225896619</v>
      </c>
      <c r="O21" s="18">
        <v>2205.7152042744819</v>
      </c>
      <c r="P21" s="18">
        <v>2172.6767511271346</v>
      </c>
      <c r="Q21" s="18">
        <v>2262.4195621356585</v>
      </c>
      <c r="R21" s="18"/>
      <c r="S21" s="18">
        <v>2312.7927621227573</v>
      </c>
      <c r="T21" s="18">
        <v>2241.4139350235432</v>
      </c>
      <c r="U21" s="18">
        <v>2271.7729127894631</v>
      </c>
      <c r="V21" s="18">
        <v>2299.6755491885701</v>
      </c>
      <c r="W21" s="18"/>
      <c r="X21" s="18">
        <v>2393.5515259821182</v>
      </c>
      <c r="Y21" s="18">
        <v>2444.2206693208645</v>
      </c>
      <c r="Z21" s="18">
        <v>2447.0680825794179</v>
      </c>
      <c r="AA21" s="18">
        <v>2454.7387843194128</v>
      </c>
      <c r="AB21" s="18"/>
      <c r="AC21" s="18">
        <v>2483.0999781536061</v>
      </c>
      <c r="AD21" s="18">
        <v>2554.4344179757422</v>
      </c>
      <c r="AE21" s="18">
        <v>2543.0372584306492</v>
      </c>
      <c r="AF21" s="18">
        <v>2572.7948797325225</v>
      </c>
      <c r="AG21" s="11"/>
      <c r="AH21" s="18">
        <v>2579.4542329220435</v>
      </c>
      <c r="AI21" s="18"/>
      <c r="AJ21" s="18"/>
      <c r="AK21" s="18"/>
    </row>
    <row r="22" spans="1:37" ht="19.95" customHeight="1">
      <c r="A22" s="17" t="s">
        <v>150</v>
      </c>
      <c r="B22" s="18">
        <v>6390.7707627731379</v>
      </c>
      <c r="C22" s="18">
        <v>6764.8005886126757</v>
      </c>
      <c r="D22" s="18">
        <v>7172.1235414656749</v>
      </c>
      <c r="E22" s="18">
        <v>7529.7908303303157</v>
      </c>
      <c r="F22" s="18">
        <v>7936.6846836242012</v>
      </c>
      <c r="G22" s="18">
        <v>8370.1405955676</v>
      </c>
      <c r="H22" s="18"/>
      <c r="I22" s="18">
        <v>2159.7333010270836</v>
      </c>
      <c r="J22" s="18">
        <v>1796.5497033144072</v>
      </c>
      <c r="K22" s="18">
        <v>2040.332968536999</v>
      </c>
      <c r="L22" s="18">
        <v>2114.7900769075181</v>
      </c>
      <c r="M22" s="18"/>
      <c r="N22" s="18">
        <v>2216.1926909104636</v>
      </c>
      <c r="O22" s="18">
        <v>2221.722443075394</v>
      </c>
      <c r="P22" s="18">
        <v>2147.03509604909</v>
      </c>
      <c r="Q22" s="18">
        <v>2165.7710414776216</v>
      </c>
      <c r="R22" s="18"/>
      <c r="S22" s="18">
        <v>2273.4570492886155</v>
      </c>
      <c r="T22" s="18">
        <v>2287.6111251364237</v>
      </c>
      <c r="U22" s="18">
        <v>2249.9214187659536</v>
      </c>
      <c r="V22" s="18">
        <v>2256.8783726996444</v>
      </c>
      <c r="W22" s="18"/>
      <c r="X22" s="18">
        <v>2362.9954673340262</v>
      </c>
      <c r="Y22" s="18">
        <v>2404.4733832989859</v>
      </c>
      <c r="Z22" s="18">
        <v>2391.6254476662707</v>
      </c>
      <c r="AA22" s="18">
        <v>2398.9470178980278</v>
      </c>
      <c r="AB22" s="18"/>
      <c r="AC22" s="18">
        <v>2441.7631755946713</v>
      </c>
      <c r="AD22" s="18">
        <v>2455.6422727680333</v>
      </c>
      <c r="AE22" s="18">
        <v>2490.7277542679776</v>
      </c>
      <c r="AF22" s="18">
        <v>2518.6070046094001</v>
      </c>
      <c r="AG22" s="11"/>
      <c r="AH22" s="18">
        <v>2521.1404148023785</v>
      </c>
      <c r="AI22" s="18"/>
      <c r="AJ22" s="18"/>
      <c r="AK22" s="18"/>
    </row>
    <row r="23" spans="1:37" ht="19.95" customHeight="1">
      <c r="A23" s="17" t="s">
        <v>179</v>
      </c>
      <c r="B23" s="18">
        <v>2523.1519421341868</v>
      </c>
      <c r="C23" s="18">
        <v>2596.6820134115474</v>
      </c>
      <c r="D23" s="18">
        <v>2672.2997879704058</v>
      </c>
      <c r="E23" s="18">
        <v>2779.2700243853392</v>
      </c>
      <c r="F23" s="18">
        <v>2818.5235235999721</v>
      </c>
      <c r="G23" s="18">
        <v>2942.1151611535815</v>
      </c>
      <c r="H23" s="18"/>
      <c r="I23" s="18">
        <v>727.77453220581492</v>
      </c>
      <c r="J23" s="18">
        <v>651.53916593400538</v>
      </c>
      <c r="K23" s="18">
        <v>744.22341176490579</v>
      </c>
      <c r="L23" s="18">
        <v>765.05732677924482</v>
      </c>
      <c r="M23" s="18"/>
      <c r="N23" s="18">
        <v>770.45637052077132</v>
      </c>
      <c r="O23" s="18">
        <v>761.74574627834454</v>
      </c>
      <c r="P23" s="18">
        <v>770.25006995180797</v>
      </c>
      <c r="Q23" s="18">
        <v>783.29463428239637</v>
      </c>
      <c r="R23" s="18"/>
      <c r="S23" s="18">
        <v>791.91681874347171</v>
      </c>
      <c r="T23" s="18">
        <v>790.32814984825848</v>
      </c>
      <c r="U23" s="18">
        <v>791.34697331637699</v>
      </c>
      <c r="V23" s="18">
        <v>806.13127591727789</v>
      </c>
      <c r="W23" s="18"/>
      <c r="X23" s="18">
        <v>818.10513716143635</v>
      </c>
      <c r="Y23" s="18">
        <v>825.84372227362883</v>
      </c>
      <c r="Z23" s="18">
        <v>839.76855890453419</v>
      </c>
      <c r="AA23" s="18">
        <v>851.06788323974956</v>
      </c>
      <c r="AB23" s="18"/>
      <c r="AC23" s="18">
        <v>860.34803829403984</v>
      </c>
      <c r="AD23" s="18">
        <v>864.68431616328064</v>
      </c>
      <c r="AE23" s="18">
        <v>871.26563273586612</v>
      </c>
      <c r="AF23" s="18">
        <v>878.84126877437427</v>
      </c>
      <c r="AG23" s="11"/>
      <c r="AH23" s="18">
        <v>891.96130025522007</v>
      </c>
      <c r="AI23" s="18"/>
      <c r="AJ23" s="18"/>
      <c r="AK23" s="18"/>
    </row>
    <row r="24" spans="1:37" ht="19.95" customHeight="1">
      <c r="A24" s="17" t="s">
        <v>152</v>
      </c>
      <c r="B24" s="18">
        <v>2574.5737586351634</v>
      </c>
      <c r="C24" s="18">
        <v>2596.8438279101529</v>
      </c>
      <c r="D24" s="18">
        <v>2655.6510715183103</v>
      </c>
      <c r="E24" s="18">
        <v>2758.1224602739981</v>
      </c>
      <c r="F24" s="18">
        <v>2784.1016567439392</v>
      </c>
      <c r="G24" s="18">
        <v>2885.4780337231691</v>
      </c>
      <c r="H24" s="18"/>
      <c r="I24" s="18">
        <v>726.59530134202419</v>
      </c>
      <c r="J24" s="18">
        <v>575.40744866661873</v>
      </c>
      <c r="K24" s="18">
        <v>664.55020218252389</v>
      </c>
      <c r="L24" s="18">
        <v>709.25991553823656</v>
      </c>
      <c r="M24" s="18"/>
      <c r="N24" s="18">
        <v>732.54974892201108</v>
      </c>
      <c r="O24" s="18">
        <v>725.18820958349795</v>
      </c>
      <c r="P24" s="18">
        <v>705.89058163665027</v>
      </c>
      <c r="Q24" s="18">
        <v>751.26459895830817</v>
      </c>
      <c r="R24" s="18"/>
      <c r="S24" s="18">
        <v>759.70017809070737</v>
      </c>
      <c r="T24" s="18">
        <v>747.12610702841448</v>
      </c>
      <c r="U24" s="18">
        <v>741.67093197513668</v>
      </c>
      <c r="V24" s="18">
        <v>773.21704983535005</v>
      </c>
      <c r="W24" s="18"/>
      <c r="X24" s="18">
        <v>781.29503676576439</v>
      </c>
      <c r="Y24" s="18">
        <v>787.69360762869405</v>
      </c>
      <c r="Z24" s="18">
        <v>788.30069773978335</v>
      </c>
      <c r="AA24" s="18">
        <v>802.29044676889112</v>
      </c>
      <c r="AB24" s="18"/>
      <c r="AC24" s="18">
        <v>804.85372770138065</v>
      </c>
      <c r="AD24" s="18">
        <v>809.66443637627094</v>
      </c>
      <c r="AE24" s="18">
        <v>815.2468126245451</v>
      </c>
      <c r="AF24" s="18">
        <v>833.02198931211615</v>
      </c>
      <c r="AG24" s="11"/>
      <c r="AH24" s="18">
        <v>828.54246435943264</v>
      </c>
      <c r="AI24" s="18"/>
      <c r="AJ24" s="18"/>
      <c r="AK24" s="18"/>
    </row>
    <row r="25" spans="1:37" ht="19.95" customHeight="1">
      <c r="A25" s="17" t="s">
        <v>180</v>
      </c>
      <c r="B25" s="18">
        <v>22240.506048679174</v>
      </c>
      <c r="C25" s="18">
        <v>24015.671827096281</v>
      </c>
      <c r="D25" s="18">
        <v>24625.403541916101</v>
      </c>
      <c r="E25" s="18">
        <v>25004.616709711849</v>
      </c>
      <c r="F25" s="17">
        <v>25676.805479878138</v>
      </c>
      <c r="G25" s="17">
        <v>28505.110903117878</v>
      </c>
      <c r="H25" s="17"/>
      <c r="I25" s="17">
        <v>7319.914245107062</v>
      </c>
      <c r="J25" s="17">
        <v>7195.4904429309881</v>
      </c>
      <c r="K25" s="17">
        <v>7927.0332348980191</v>
      </c>
      <c r="L25" s="17">
        <v>8070.3576666422787</v>
      </c>
      <c r="M25" s="17"/>
      <c r="N25" s="17">
        <v>7835.5187053034397</v>
      </c>
      <c r="O25" s="17">
        <v>8010.418262886973</v>
      </c>
      <c r="P25" s="17">
        <v>7978.0207388499375</v>
      </c>
      <c r="Q25" s="17">
        <v>8058.403383793483</v>
      </c>
      <c r="R25" s="17"/>
      <c r="S25" s="17">
        <v>8238.9965373214691</v>
      </c>
      <c r="T25" s="17">
        <v>8435.6843076196928</v>
      </c>
      <c r="U25" s="17">
        <v>8413.5579385220535</v>
      </c>
      <c r="V25" s="17">
        <v>8229.8351108584466</v>
      </c>
      <c r="W25" s="17"/>
      <c r="X25" s="17">
        <v>8497.9262464116164</v>
      </c>
      <c r="Y25" s="17">
        <v>8867.2993432432595</v>
      </c>
      <c r="Z25" s="17">
        <v>8886.9557380177703</v>
      </c>
      <c r="AA25" s="17">
        <v>8700.5236797122143</v>
      </c>
      <c r="AB25" s="17"/>
      <c r="AC25" s="17">
        <v>8862.3951954160293</v>
      </c>
      <c r="AD25" s="17">
        <v>9337.3495313552339</v>
      </c>
      <c r="AE25" s="17">
        <v>9360.285358929932</v>
      </c>
      <c r="AF25" s="18">
        <v>9218.0044259136539</v>
      </c>
      <c r="AG25" s="11"/>
      <c r="AH25" s="18">
        <v>9236.2376109484867</v>
      </c>
      <c r="AI25" s="17"/>
      <c r="AJ25" s="17"/>
      <c r="AK25" s="17"/>
    </row>
    <row r="26" spans="1:37" ht="19.95" customHeight="1">
      <c r="A26" s="17" t="s">
        <v>181</v>
      </c>
      <c r="B26" s="18">
        <v>20301.144028729472</v>
      </c>
      <c r="C26" s="18">
        <v>22097.558681930524</v>
      </c>
      <c r="D26" s="18">
        <v>22614.573778069182</v>
      </c>
      <c r="E26" s="18">
        <v>22899.347110424082</v>
      </c>
      <c r="F26" s="17">
        <v>23558.503792419433</v>
      </c>
      <c r="G26" s="17">
        <v>26042.213895759567</v>
      </c>
      <c r="H26" s="17"/>
      <c r="I26" s="17">
        <v>6647.5002237999561</v>
      </c>
      <c r="J26" s="17">
        <v>6552.2507723279377</v>
      </c>
      <c r="K26" s="17">
        <v>7284.0465445640057</v>
      </c>
      <c r="L26" s="17">
        <v>7386.0705114609882</v>
      </c>
      <c r="M26" s="17"/>
      <c r="N26" s="17">
        <v>7091.2662021100241</v>
      </c>
      <c r="O26" s="17">
        <v>7213.7387560920024</v>
      </c>
      <c r="P26" s="17">
        <v>7201.9594355048021</v>
      </c>
      <c r="Q26" s="17">
        <v>7253.1550197417619</v>
      </c>
      <c r="R26" s="17"/>
      <c r="S26" s="17">
        <v>7402.4124978785176</v>
      </c>
      <c r="T26" s="17">
        <v>7586.3406718766455</v>
      </c>
      <c r="U26" s="17">
        <v>7541.1964744327506</v>
      </c>
      <c r="V26" s="17">
        <v>7378.1221530369539</v>
      </c>
      <c r="W26" s="17"/>
      <c r="X26" s="17">
        <v>7628.6217870404007</v>
      </c>
      <c r="Y26" s="17">
        <v>7978.3924144060393</v>
      </c>
      <c r="Z26" s="17">
        <v>7949.5903253112938</v>
      </c>
      <c r="AA26" s="17">
        <v>7786.9311295022271</v>
      </c>
      <c r="AB26" s="17"/>
      <c r="AC26" s="17">
        <v>7937.6254947175003</v>
      </c>
      <c r="AD26" s="17">
        <v>8405.4707699686423</v>
      </c>
      <c r="AE26" s="17">
        <v>8394.7740814209101</v>
      </c>
      <c r="AF26" s="18">
        <v>8249.7112229797676</v>
      </c>
      <c r="AG26" s="11"/>
      <c r="AH26" s="18">
        <v>8266.9769796556247</v>
      </c>
      <c r="AI26" s="17"/>
      <c r="AJ26" s="17"/>
      <c r="AK26" s="17"/>
    </row>
    <row r="27" spans="1:37" ht="19.95" customHeight="1">
      <c r="A27" s="17" t="s">
        <v>182</v>
      </c>
      <c r="B27" s="18">
        <v>1939.3620199497057</v>
      </c>
      <c r="C27" s="18">
        <v>1918.1131451657564</v>
      </c>
      <c r="D27" s="18">
        <v>2010.829763846923</v>
      </c>
      <c r="E27" s="18">
        <v>2105.2695992877657</v>
      </c>
      <c r="F27" s="18">
        <v>2118.3016874587033</v>
      </c>
      <c r="G27" s="18">
        <v>2462.8970073583137</v>
      </c>
      <c r="H27" s="18"/>
      <c r="I27" s="18">
        <v>672.41402130710594</v>
      </c>
      <c r="J27" s="18">
        <v>643.23967060305085</v>
      </c>
      <c r="K27" s="18">
        <v>642.98669033401347</v>
      </c>
      <c r="L27" s="18">
        <v>684.28715518129081</v>
      </c>
      <c r="M27" s="18"/>
      <c r="N27" s="18">
        <v>744.25250319341546</v>
      </c>
      <c r="O27" s="18">
        <v>796.67950679497051</v>
      </c>
      <c r="P27" s="18">
        <v>776.06130334513512</v>
      </c>
      <c r="Q27" s="18">
        <v>805.24836405172107</v>
      </c>
      <c r="R27" s="18"/>
      <c r="S27" s="18">
        <v>836.58403944295094</v>
      </c>
      <c r="T27" s="18">
        <v>849.34363574304803</v>
      </c>
      <c r="U27" s="18">
        <v>872.36146408930244</v>
      </c>
      <c r="V27" s="18">
        <v>851.71295782149218</v>
      </c>
      <c r="W27" s="18"/>
      <c r="X27" s="18">
        <v>869.30445937121624</v>
      </c>
      <c r="Y27" s="18">
        <v>888.90692883722068</v>
      </c>
      <c r="Z27" s="18">
        <v>937.3654127064766</v>
      </c>
      <c r="AA27" s="18">
        <v>913.59255020998683</v>
      </c>
      <c r="AB27" s="18"/>
      <c r="AC27" s="18">
        <v>924.7697006985295</v>
      </c>
      <c r="AD27" s="18">
        <v>931.87876138659124</v>
      </c>
      <c r="AE27" s="18">
        <v>965.51127750902117</v>
      </c>
      <c r="AF27" s="18">
        <v>968.2932029338865</v>
      </c>
      <c r="AG27" s="11"/>
      <c r="AH27" s="18">
        <v>969.26063129286126</v>
      </c>
      <c r="AI27" s="18"/>
      <c r="AJ27" s="18"/>
      <c r="AK27" s="18"/>
    </row>
    <row r="28" spans="1:37" ht="19.95" customHeight="1">
      <c r="A28" s="17" t="s">
        <v>156</v>
      </c>
      <c r="B28" s="18">
        <v>7620.6323936687868</v>
      </c>
      <c r="C28" s="18">
        <v>6675.0924004429608</v>
      </c>
      <c r="D28" s="18">
        <v>7761.5731865034732</v>
      </c>
      <c r="E28" s="18">
        <v>7121.2989435773125</v>
      </c>
      <c r="F28" s="18">
        <v>7601.4906309012731</v>
      </c>
      <c r="G28" s="18">
        <v>8274.8582283597862</v>
      </c>
      <c r="H28" s="18"/>
      <c r="I28" s="18">
        <v>2063.2587839901748</v>
      </c>
      <c r="J28" s="18">
        <v>2088.9234405799393</v>
      </c>
      <c r="K28" s="18">
        <v>2052.8101588113136</v>
      </c>
      <c r="L28" s="18">
        <v>2058.4516980848039</v>
      </c>
      <c r="M28" s="18"/>
      <c r="N28" s="18">
        <v>2067.7245157401317</v>
      </c>
      <c r="O28" s="18">
        <v>2126.1868775120897</v>
      </c>
      <c r="P28" s="18">
        <v>2099.3547551236929</v>
      </c>
      <c r="Q28" s="18">
        <v>2129.2897184655562</v>
      </c>
      <c r="R28" s="18"/>
      <c r="S28" s="18">
        <v>2126.3779414673263</v>
      </c>
      <c r="T28" s="18">
        <v>2201.9972113627896</v>
      </c>
      <c r="U28" s="18">
        <v>2230.2092755575645</v>
      </c>
      <c r="V28" s="18">
        <v>2255.5583446503392</v>
      </c>
      <c r="W28" s="18"/>
      <c r="X28" s="18">
        <v>2286.5350022352204</v>
      </c>
      <c r="Y28" s="18">
        <v>2338.7203216927942</v>
      </c>
      <c r="Z28" s="18">
        <v>2376.9720666330618</v>
      </c>
      <c r="AA28" s="18">
        <v>2396.0075510823303</v>
      </c>
      <c r="AB28" s="18"/>
      <c r="AC28" s="18">
        <v>2404.9181842057642</v>
      </c>
      <c r="AD28" s="18">
        <v>2461.8003376479437</v>
      </c>
      <c r="AE28" s="18">
        <v>2513.4876618667295</v>
      </c>
      <c r="AF28" s="18">
        <v>2524.0971908376509</v>
      </c>
      <c r="AG28" s="11"/>
      <c r="AH28" s="18">
        <v>2528.858509666466</v>
      </c>
      <c r="AI28" s="18"/>
      <c r="AJ28" s="18"/>
      <c r="AK28" s="18"/>
    </row>
    <row r="29" spans="1:37" ht="19.95" customHeight="1">
      <c r="A29" s="17" t="s">
        <v>183</v>
      </c>
      <c r="B29" s="18">
        <v>4079.0311583296602</v>
      </c>
      <c r="C29" s="18">
        <v>4018.1961016807045</v>
      </c>
      <c r="D29" s="18">
        <v>4472.9424569452249</v>
      </c>
      <c r="E29" s="18">
        <v>4571.8166534131806</v>
      </c>
      <c r="F29" s="18">
        <v>4736.0489306874115</v>
      </c>
      <c r="G29" s="18">
        <v>5065.9820557639232</v>
      </c>
      <c r="H29" s="18"/>
      <c r="I29" s="18">
        <v>1305.1462262416348</v>
      </c>
      <c r="J29" s="18">
        <v>1232.8007538892625</v>
      </c>
      <c r="K29" s="18">
        <v>1328.6264234643691</v>
      </c>
      <c r="L29" s="18">
        <v>1340.1901194825634</v>
      </c>
      <c r="M29" s="18"/>
      <c r="N29" s="18">
        <v>1349.3498443459544</v>
      </c>
      <c r="O29" s="18">
        <v>1382.8942825370204</v>
      </c>
      <c r="P29" s="18">
        <v>1419.0269649772613</v>
      </c>
      <c r="Q29" s="18">
        <v>1377.9714152568517</v>
      </c>
      <c r="R29" s="18"/>
      <c r="S29" s="18">
        <v>1395.3210824102919</v>
      </c>
      <c r="T29" s="18">
        <v>1437.7374612882236</v>
      </c>
      <c r="U29" s="18">
        <v>1465.6479231567862</v>
      </c>
      <c r="V29" s="18">
        <v>1452.134510956354</v>
      </c>
      <c r="W29" s="18"/>
      <c r="X29" s="18">
        <v>1446.8377087634758</v>
      </c>
      <c r="Y29" s="18">
        <v>1476.0740609256336</v>
      </c>
      <c r="Z29" s="18">
        <v>1514.259484382867</v>
      </c>
      <c r="AA29" s="18">
        <v>1518.6403174914738</v>
      </c>
      <c r="AB29" s="18"/>
      <c r="AC29" s="18">
        <v>1528.2463239405074</v>
      </c>
      <c r="AD29" s="18">
        <v>1557.2406863179217</v>
      </c>
      <c r="AE29" s="18">
        <v>1583.210809652913</v>
      </c>
      <c r="AF29" s="18">
        <v>1586.763278471793</v>
      </c>
      <c r="AG29" s="11"/>
      <c r="AH29" s="18">
        <v>1588.0559894639464</v>
      </c>
      <c r="AI29" s="18"/>
      <c r="AJ29" s="18"/>
      <c r="AK29" s="18"/>
    </row>
    <row r="30" spans="1:37" ht="19.95" customHeight="1">
      <c r="A30" s="17" t="s">
        <v>158</v>
      </c>
      <c r="B30" s="18">
        <v>3452.9900703027015</v>
      </c>
      <c r="C30" s="18">
        <v>3521.5086168324315</v>
      </c>
      <c r="D30" s="18">
        <v>3610.6661293543484</v>
      </c>
      <c r="E30" s="18">
        <v>3744.8194874284959</v>
      </c>
      <c r="F30" s="18">
        <v>3782.8508455700567</v>
      </c>
      <c r="G30" s="18">
        <v>3897.6481487699039</v>
      </c>
      <c r="H30" s="18"/>
      <c r="I30" s="18">
        <v>985.68769686492851</v>
      </c>
      <c r="J30" s="18">
        <v>799.20517287686562</v>
      </c>
      <c r="K30" s="18">
        <v>930.36427780122176</v>
      </c>
      <c r="L30" s="18">
        <v>945.12370144482418</v>
      </c>
      <c r="M30" s="18"/>
      <c r="N30" s="18">
        <v>955.76464571474469</v>
      </c>
      <c r="O30" s="18">
        <v>951.04564854011744</v>
      </c>
      <c r="P30" s="18">
        <v>952.66200024339128</v>
      </c>
      <c r="Q30" s="18">
        <v>970.59835158187605</v>
      </c>
      <c r="R30" s="18"/>
      <c r="S30" s="18">
        <v>985.15394401798994</v>
      </c>
      <c r="T30" s="18">
        <v>972.06297716020538</v>
      </c>
      <c r="U30" s="18">
        <v>971.98884939791719</v>
      </c>
      <c r="V30" s="18">
        <v>991.83624144652151</v>
      </c>
      <c r="W30" s="18"/>
      <c r="X30" s="18">
        <v>1015.7338991069385</v>
      </c>
      <c r="Y30" s="18">
        <v>1011.4486142691461</v>
      </c>
      <c r="Z30" s="18">
        <v>1010.4888444975303</v>
      </c>
      <c r="AA30" s="18">
        <v>1021.58621641248</v>
      </c>
      <c r="AB30" s="18"/>
      <c r="AC30" s="18">
        <v>1038.8232067359827</v>
      </c>
      <c r="AD30" s="18">
        <v>1051.8575883933099</v>
      </c>
      <c r="AE30" s="18">
        <v>1057.8913116085971</v>
      </c>
      <c r="AF30" s="18">
        <v>1073.8378855150218</v>
      </c>
      <c r="AG30" s="11"/>
      <c r="AH30" s="18">
        <v>1064.8105927173208</v>
      </c>
      <c r="AI30" s="18"/>
      <c r="AJ30" s="18"/>
      <c r="AK30" s="18"/>
    </row>
    <row r="31" spans="1:37" ht="19.95" customHeight="1">
      <c r="A31" s="11"/>
      <c r="B31" s="11"/>
      <c r="C31" s="11"/>
      <c r="D31" s="11"/>
      <c r="E31" s="18"/>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9"/>
      <c r="AG31" s="11"/>
      <c r="AH31" s="19"/>
      <c r="AI31" s="11"/>
      <c r="AJ31" s="11"/>
      <c r="AK31" s="11"/>
    </row>
    <row r="32" spans="1:37" ht="15.75" customHeight="1">
      <c r="A32" s="256" t="s">
        <v>159</v>
      </c>
      <c r="B32" s="20">
        <v>155790.31552823042</v>
      </c>
      <c r="C32" s="20">
        <v>147717.38303282252</v>
      </c>
      <c r="D32" s="20">
        <v>158574.61930298092</v>
      </c>
      <c r="E32" s="20">
        <v>164919.65190510231</v>
      </c>
      <c r="F32" s="20">
        <v>171893.61058666918</v>
      </c>
      <c r="G32" s="20">
        <v>177411.76807669082</v>
      </c>
      <c r="H32" s="20"/>
      <c r="I32" s="20">
        <v>44141.867012023868</v>
      </c>
      <c r="J32" s="20">
        <v>32338.664453603858</v>
      </c>
      <c r="K32" s="20">
        <v>42399.538886102084</v>
      </c>
      <c r="L32" s="20">
        <v>42320.404696734455</v>
      </c>
      <c r="M32" s="20"/>
      <c r="N32" s="20">
        <v>44653.139273869128</v>
      </c>
      <c r="O32" s="20">
        <v>44698.122475064163</v>
      </c>
      <c r="P32" s="20">
        <v>46394.313773430244</v>
      </c>
      <c r="Q32" s="20">
        <v>44842.291133723287</v>
      </c>
      <c r="R32" s="20"/>
      <c r="S32" s="20">
        <v>47737.089483333373</v>
      </c>
      <c r="T32" s="20">
        <v>47024.473858596924</v>
      </c>
      <c r="U32" s="20">
        <v>48795.582284648321</v>
      </c>
      <c r="V32" s="20">
        <v>47571.072644663851</v>
      </c>
      <c r="W32" s="20"/>
      <c r="X32" s="20">
        <v>50437.32381288593</v>
      </c>
      <c r="Y32" s="20">
        <v>48624.908683880429</v>
      </c>
      <c r="Z32" s="20">
        <v>49047.473317355652</v>
      </c>
      <c r="AA32" s="20">
        <v>48457.662564058948</v>
      </c>
      <c r="AB32" s="20"/>
      <c r="AC32" s="20">
        <v>47628.831002631145</v>
      </c>
      <c r="AD32" s="20">
        <v>48350.154449407695</v>
      </c>
      <c r="AE32" s="20">
        <v>46832.796012909101</v>
      </c>
      <c r="AF32" s="20">
        <v>47450.168896574934</v>
      </c>
      <c r="AG32" s="76"/>
      <c r="AH32" s="19">
        <v>47494.128919108334</v>
      </c>
      <c r="AI32" s="20"/>
      <c r="AJ32" s="20"/>
      <c r="AK32" s="20"/>
    </row>
    <row r="33" spans="1:37" ht="30" customHeight="1">
      <c r="A33" s="17"/>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1"/>
      <c r="AG33" s="11"/>
      <c r="AH33" s="11"/>
      <c r="AI33" s="18"/>
      <c r="AJ33" s="18"/>
      <c r="AK33" s="18"/>
    </row>
    <row r="34" spans="1:37" ht="19.95" customHeight="1">
      <c r="A34" s="17" t="s">
        <v>160</v>
      </c>
      <c r="B34" s="18">
        <v>5398.266524469087</v>
      </c>
      <c r="C34" s="18">
        <v>5651.3991870641157</v>
      </c>
      <c r="D34" s="18">
        <v>5843.5204687382866</v>
      </c>
      <c r="E34" s="18">
        <v>6263.2725880177613</v>
      </c>
      <c r="F34" s="18">
        <v>6459.6400376763686</v>
      </c>
      <c r="G34" s="18">
        <v>6348.7489060836078</v>
      </c>
      <c r="H34" s="18"/>
      <c r="I34" s="18">
        <v>1689.5747976088742</v>
      </c>
      <c r="J34" s="18">
        <v>1347.4552108412736</v>
      </c>
      <c r="K34" s="18">
        <v>1725.4044524419696</v>
      </c>
      <c r="L34" s="18">
        <v>1757.368027236929</v>
      </c>
      <c r="M34" s="18"/>
      <c r="N34" s="18">
        <v>1830.8242132168716</v>
      </c>
      <c r="O34" s="18">
        <v>1733.9741934309413</v>
      </c>
      <c r="P34" s="18">
        <v>1686.2823821534264</v>
      </c>
      <c r="Q34" s="18">
        <v>1867.3352125138724</v>
      </c>
      <c r="R34" s="18"/>
      <c r="S34" s="18">
        <v>1753.5396914187468</v>
      </c>
      <c r="T34" s="18">
        <v>1628.7232567505207</v>
      </c>
      <c r="U34" s="18">
        <v>1677.8118539999693</v>
      </c>
      <c r="V34" s="18">
        <v>1815.5883460209566</v>
      </c>
      <c r="W34" s="18"/>
      <c r="X34" s="18">
        <v>1875.2901099865128</v>
      </c>
      <c r="Y34" s="18">
        <v>1891.2439737894647</v>
      </c>
      <c r="Z34" s="18">
        <v>1960.0473214217448</v>
      </c>
      <c r="AA34" s="18">
        <v>2062.0310245622868</v>
      </c>
      <c r="AB34" s="18"/>
      <c r="AC34" s="18">
        <v>1954.7182800695118</v>
      </c>
      <c r="AD34" s="18">
        <v>1950.4306110209582</v>
      </c>
      <c r="AE34" s="18">
        <v>2036.1559016700439</v>
      </c>
      <c r="AF34" s="18">
        <v>2044.6931384390923</v>
      </c>
      <c r="AG34" s="11"/>
      <c r="AH34" s="18">
        <v>1941.0703982957423</v>
      </c>
      <c r="AI34" s="18"/>
      <c r="AJ34" s="18"/>
      <c r="AK34" s="18"/>
    </row>
    <row r="35" spans="1:37" ht="19.95" customHeight="1">
      <c r="A35" s="17" t="s">
        <v>161</v>
      </c>
      <c r="B35" s="18">
        <v>7238.919240952755</v>
      </c>
      <c r="C35" s="18">
        <v>7539.1125723278637</v>
      </c>
      <c r="D35" s="18">
        <v>7674.4854687382858</v>
      </c>
      <c r="E35" s="18">
        <v>7957.9376044676064</v>
      </c>
      <c r="F35" s="18">
        <v>8168.175119943975</v>
      </c>
      <c r="G35" s="18">
        <v>8097.3222365870497</v>
      </c>
      <c r="H35" s="18"/>
      <c r="I35" s="18">
        <v>2150.451511128746</v>
      </c>
      <c r="J35" s="18">
        <v>1730.994239225319</v>
      </c>
      <c r="K35" s="18">
        <v>2179.1194059505938</v>
      </c>
      <c r="L35" s="18">
        <v>2187.8309358725114</v>
      </c>
      <c r="M35" s="18"/>
      <c r="N35" s="18">
        <v>2245.6685087128722</v>
      </c>
      <c r="O35" s="18">
        <v>2158.6951539213119</v>
      </c>
      <c r="P35" s="18">
        <v>2136.2938027613254</v>
      </c>
      <c r="Q35" s="18">
        <v>2317.3285141560432</v>
      </c>
      <c r="R35" s="18"/>
      <c r="S35" s="18">
        <v>2195.2283094229838</v>
      </c>
      <c r="T35" s="18">
        <v>2091.8616758736971</v>
      </c>
      <c r="U35" s="18">
        <v>2145.1357758304744</v>
      </c>
      <c r="V35" s="18">
        <v>2283.0824311640927</v>
      </c>
      <c r="W35" s="18"/>
      <c r="X35" s="18">
        <v>2339.5808766686841</v>
      </c>
      <c r="Y35" s="18">
        <v>2359.2156146769785</v>
      </c>
      <c r="Z35" s="18">
        <v>2464.1849505727587</v>
      </c>
      <c r="AA35" s="18">
        <v>2575.9490420304537</v>
      </c>
      <c r="AB35" s="18"/>
      <c r="AC35" s="18">
        <v>2467.3445447380495</v>
      </c>
      <c r="AD35" s="18">
        <v>2467.1209554213747</v>
      </c>
      <c r="AE35" s="18">
        <v>2544.0595292207308</v>
      </c>
      <c r="AF35" s="18">
        <v>2576.7221921654341</v>
      </c>
      <c r="AG35" s="11"/>
      <c r="AH35" s="18">
        <v>2447.8127131308042</v>
      </c>
      <c r="AI35" s="18"/>
      <c r="AJ35" s="18"/>
      <c r="AK35" s="18"/>
    </row>
    <row r="36" spans="1:37" ht="19.95" customHeight="1">
      <c r="A36" s="17" t="s">
        <v>162</v>
      </c>
      <c r="B36" s="18">
        <v>-1840.6527164836689</v>
      </c>
      <c r="C36" s="18">
        <v>-1887.7133852637471</v>
      </c>
      <c r="D36" s="18">
        <v>-1830.9649999999997</v>
      </c>
      <c r="E36" s="18">
        <v>-1694.6650164498442</v>
      </c>
      <c r="F36" s="18">
        <v>-1708.5350822676064</v>
      </c>
      <c r="G36" s="18">
        <v>-1748.5733305034414</v>
      </c>
      <c r="H36" s="18"/>
      <c r="I36" s="18">
        <v>-460.87671351987194</v>
      </c>
      <c r="J36" s="18">
        <v>-383.53902838404548</v>
      </c>
      <c r="K36" s="18">
        <v>-453.71495350862415</v>
      </c>
      <c r="L36" s="18">
        <v>-430.46290863558244</v>
      </c>
      <c r="M36" s="18"/>
      <c r="N36" s="18">
        <v>-414.84429549600065</v>
      </c>
      <c r="O36" s="18">
        <v>-424.72096049037049</v>
      </c>
      <c r="P36" s="18">
        <v>-450.01142060789897</v>
      </c>
      <c r="Q36" s="18">
        <v>-449.99330164217076</v>
      </c>
      <c r="R36" s="18"/>
      <c r="S36" s="18">
        <v>-441.68861800423696</v>
      </c>
      <c r="T36" s="18">
        <v>-463.13841912317633</v>
      </c>
      <c r="U36" s="18">
        <v>-467.32392183050501</v>
      </c>
      <c r="V36" s="18">
        <v>-467.49408514313615</v>
      </c>
      <c r="W36" s="18"/>
      <c r="X36" s="18">
        <v>-464.2907666821713</v>
      </c>
      <c r="Y36" s="18">
        <v>-467.97164088751367</v>
      </c>
      <c r="Z36" s="18">
        <v>-504.13762915101387</v>
      </c>
      <c r="AA36" s="18">
        <v>-513.91801746816714</v>
      </c>
      <c r="AB36" s="18"/>
      <c r="AC36" s="18">
        <v>-512.62626466853771</v>
      </c>
      <c r="AD36" s="18">
        <v>-516.69034440041662</v>
      </c>
      <c r="AE36" s="18">
        <v>-507.90362755068685</v>
      </c>
      <c r="AF36" s="18">
        <v>-532.02905372634166</v>
      </c>
      <c r="AG36" s="11"/>
      <c r="AH36" s="18">
        <v>-506.74231483506196</v>
      </c>
      <c r="AI36" s="18"/>
      <c r="AJ36" s="18"/>
      <c r="AK36" s="18"/>
    </row>
    <row r="37" spans="1:37" ht="19.95" customHeight="1">
      <c r="A37" s="17"/>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1"/>
      <c r="AG37" s="11"/>
      <c r="AH37" s="11"/>
      <c r="AI37" s="18"/>
      <c r="AJ37" s="18"/>
      <c r="AK37" s="18"/>
    </row>
    <row r="38" spans="1:37" ht="18" customHeight="1">
      <c r="A38" s="19" t="s">
        <v>184</v>
      </c>
      <c r="B38" s="20">
        <v>161188.58205269949</v>
      </c>
      <c r="C38" s="20">
        <v>153368.78221988661</v>
      </c>
      <c r="D38" s="20">
        <v>164418.13977171923</v>
      </c>
      <c r="E38" s="20">
        <v>171182.92449312008</v>
      </c>
      <c r="F38" s="19">
        <v>178353.25062434556</v>
      </c>
      <c r="G38" s="19">
        <v>183760.51698277445</v>
      </c>
      <c r="H38" s="19"/>
      <c r="I38" s="19">
        <v>45831.441809632743</v>
      </c>
      <c r="J38" s="19">
        <v>33686.119664445134</v>
      </c>
      <c r="K38" s="19">
        <v>44124.94333854405</v>
      </c>
      <c r="L38" s="19">
        <v>44077.772723971386</v>
      </c>
      <c r="M38" s="19"/>
      <c r="N38" s="19">
        <v>46483.963487086003</v>
      </c>
      <c r="O38" s="19">
        <v>46432.096668495105</v>
      </c>
      <c r="P38" s="19">
        <v>48080.596155583669</v>
      </c>
      <c r="Q38" s="19">
        <v>46709.626346237157</v>
      </c>
      <c r="R38" s="19"/>
      <c r="S38" s="19">
        <v>49490.629174752117</v>
      </c>
      <c r="T38" s="19">
        <v>48653.197115347444</v>
      </c>
      <c r="U38" s="19">
        <v>50473.394138648291</v>
      </c>
      <c r="V38" s="19">
        <v>49386.66099068481</v>
      </c>
      <c r="W38" s="19"/>
      <c r="X38" s="19">
        <v>52312.613922872442</v>
      </c>
      <c r="Y38" s="19">
        <v>50516.152657669896</v>
      </c>
      <c r="Z38" s="19">
        <v>51007.520638777394</v>
      </c>
      <c r="AA38" s="19">
        <v>50519.693588621238</v>
      </c>
      <c r="AB38" s="19"/>
      <c r="AC38" s="19">
        <v>49583.549282700653</v>
      </c>
      <c r="AD38" s="19">
        <v>50300.585060428653</v>
      </c>
      <c r="AE38" s="19">
        <v>48868.951914579142</v>
      </c>
      <c r="AF38" s="19">
        <v>49494.862035014026</v>
      </c>
      <c r="AG38" s="76"/>
      <c r="AH38" s="19">
        <v>49435.199317404076</v>
      </c>
      <c r="AI38" s="19"/>
      <c r="AJ38" s="19"/>
      <c r="AK38" s="19"/>
    </row>
    <row r="39" spans="1:37" ht="30" customHeight="1">
      <c r="A39" s="17" t="s">
        <v>164</v>
      </c>
      <c r="B39" s="18">
        <v>116889.93066002482</v>
      </c>
      <c r="C39" s="18">
        <v>115837.75980745553</v>
      </c>
      <c r="D39" s="18">
        <v>126778.89901698765</v>
      </c>
      <c r="E39" s="18">
        <v>131171.37461860263</v>
      </c>
      <c r="F39" s="17">
        <v>134980.08769284317</v>
      </c>
      <c r="G39" s="17">
        <v>141994.24643723335</v>
      </c>
      <c r="H39" s="17"/>
      <c r="I39" s="17">
        <v>35777.93386466938</v>
      </c>
      <c r="J39" s="17">
        <v>29647.749748938499</v>
      </c>
      <c r="K39" s="17">
        <v>35444.499222981147</v>
      </c>
      <c r="L39" s="17">
        <v>36156.604987620914</v>
      </c>
      <c r="M39" s="17" t="s">
        <v>101</v>
      </c>
      <c r="N39" s="17">
        <v>37590.41062732994</v>
      </c>
      <c r="O39" s="17">
        <v>36228.169290544975</v>
      </c>
      <c r="P39" s="17">
        <v>36742.791905696431</v>
      </c>
      <c r="Q39" s="17">
        <v>37291.884536975391</v>
      </c>
      <c r="R39" s="17" t="s">
        <v>101</v>
      </c>
      <c r="S39" s="17">
        <v>38518.115542004402</v>
      </c>
      <c r="T39" s="17">
        <v>38779.130042420089</v>
      </c>
      <c r="U39" s="17">
        <v>38798.73143947115</v>
      </c>
      <c r="V39" s="17">
        <v>39016.087167689773</v>
      </c>
      <c r="W39" s="17" t="s">
        <v>101</v>
      </c>
      <c r="X39" s="17">
        <v>40171.303115200222</v>
      </c>
      <c r="Y39" s="17">
        <v>40104.237325695576</v>
      </c>
      <c r="Z39" s="17">
        <v>40425.401492920864</v>
      </c>
      <c r="AA39" s="17">
        <v>39504.058498826336</v>
      </c>
      <c r="AB39" s="17" t="s">
        <v>101</v>
      </c>
      <c r="AC39" s="17">
        <v>40466.799813795849</v>
      </c>
      <c r="AD39" s="17">
        <v>41613.942493615505</v>
      </c>
      <c r="AE39" s="17">
        <v>41162.954923542216</v>
      </c>
      <c r="AF39" s="17">
        <v>41485.398133795017</v>
      </c>
      <c r="AG39" s="11" t="s">
        <v>101</v>
      </c>
      <c r="AH39" s="18">
        <v>41023.760611853446</v>
      </c>
      <c r="AI39" s="17"/>
      <c r="AJ39" s="17"/>
      <c r="AK39" s="17"/>
    </row>
    <row r="40" spans="1:37" ht="19.95" customHeight="1">
      <c r="A40" s="18"/>
      <c r="B40" s="18"/>
      <c r="C40" s="18"/>
      <c r="D40" s="18"/>
      <c r="E40" s="18"/>
      <c r="F40" s="18"/>
      <c r="G40" s="18"/>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ht="17.25" customHeight="1">
      <c r="A41" s="19" t="s">
        <v>165</v>
      </c>
      <c r="B41" s="19">
        <v>74997.399999999994</v>
      </c>
      <c r="C41" s="19">
        <v>70164.5</v>
      </c>
      <c r="D41" s="20">
        <v>74072.2</v>
      </c>
      <c r="E41" s="20">
        <v>75945.3</v>
      </c>
      <c r="F41" s="20">
        <v>77927.600000000006</v>
      </c>
      <c r="G41" s="20">
        <v>79088.3</v>
      </c>
      <c r="H41" s="15"/>
      <c r="I41" s="15" t="s">
        <v>166</v>
      </c>
      <c r="J41" s="15" t="s">
        <v>166</v>
      </c>
      <c r="K41" s="15" t="s">
        <v>166</v>
      </c>
      <c r="L41" s="15" t="s">
        <v>166</v>
      </c>
      <c r="M41" s="76"/>
      <c r="N41" s="15" t="s">
        <v>166</v>
      </c>
      <c r="O41" s="15" t="s">
        <v>166</v>
      </c>
      <c r="P41" s="15" t="s">
        <v>166</v>
      </c>
      <c r="Q41" s="15" t="s">
        <v>166</v>
      </c>
      <c r="R41" s="15"/>
      <c r="S41" s="15" t="s">
        <v>166</v>
      </c>
      <c r="T41" s="15" t="s">
        <v>166</v>
      </c>
      <c r="U41" s="15" t="s">
        <v>166</v>
      </c>
      <c r="V41" s="15" t="s">
        <v>166</v>
      </c>
      <c r="W41" s="76"/>
      <c r="X41" s="15" t="s">
        <v>166</v>
      </c>
      <c r="Y41" s="15" t="s">
        <v>166</v>
      </c>
      <c r="Z41" s="15" t="s">
        <v>166</v>
      </c>
      <c r="AA41" s="15" t="s">
        <v>166</v>
      </c>
      <c r="AB41" s="76"/>
      <c r="AC41" s="15" t="s">
        <v>166</v>
      </c>
      <c r="AD41" s="15" t="s">
        <v>166</v>
      </c>
      <c r="AE41" s="15" t="s">
        <v>166</v>
      </c>
      <c r="AF41" s="15" t="s">
        <v>166</v>
      </c>
      <c r="AG41" s="76"/>
      <c r="AH41" s="15" t="s">
        <v>166</v>
      </c>
      <c r="AI41" s="15"/>
      <c r="AJ41" s="15"/>
      <c r="AK41" s="15"/>
    </row>
    <row r="42" spans="1:37" ht="30" customHeight="1">
      <c r="A42" s="17" t="s">
        <v>167</v>
      </c>
      <c r="B42" s="17">
        <v>54385.108377152239</v>
      </c>
      <c r="C42" s="17">
        <v>52993.183432615231</v>
      </c>
      <c r="D42" s="17">
        <v>57115.303559597734</v>
      </c>
      <c r="E42" s="18">
        <v>58194.916714796971</v>
      </c>
      <c r="F42" s="18">
        <v>56241.7</v>
      </c>
      <c r="G42" s="18">
        <v>61736.5</v>
      </c>
      <c r="H42" s="14"/>
      <c r="I42" s="14" t="s">
        <v>166</v>
      </c>
      <c r="J42" s="14" t="s">
        <v>166</v>
      </c>
      <c r="K42" s="14" t="s">
        <v>166</v>
      </c>
      <c r="L42" s="14" t="s">
        <v>166</v>
      </c>
      <c r="M42" s="11"/>
      <c r="N42" s="14" t="s">
        <v>166</v>
      </c>
      <c r="O42" s="14" t="s">
        <v>166</v>
      </c>
      <c r="P42" s="14" t="s">
        <v>166</v>
      </c>
      <c r="Q42" s="14" t="s">
        <v>166</v>
      </c>
      <c r="R42" s="14"/>
      <c r="S42" s="14" t="s">
        <v>166</v>
      </c>
      <c r="T42" s="14" t="s">
        <v>166</v>
      </c>
      <c r="U42" s="14" t="s">
        <v>166</v>
      </c>
      <c r="V42" s="14" t="s">
        <v>166</v>
      </c>
      <c r="W42" s="11"/>
      <c r="X42" s="14" t="s">
        <v>166</v>
      </c>
      <c r="Y42" s="14" t="s">
        <v>166</v>
      </c>
      <c r="Z42" s="14" t="s">
        <v>166</v>
      </c>
      <c r="AA42" s="14" t="s">
        <v>166</v>
      </c>
      <c r="AB42" s="11"/>
      <c r="AC42" s="14" t="s">
        <v>166</v>
      </c>
      <c r="AD42" s="14" t="s">
        <v>166</v>
      </c>
      <c r="AE42" s="14" t="s">
        <v>166</v>
      </c>
      <c r="AF42" s="14" t="s">
        <v>166</v>
      </c>
      <c r="AG42" s="11"/>
      <c r="AH42" s="14" t="s">
        <v>166</v>
      </c>
      <c r="AI42" s="14"/>
      <c r="AJ42" s="14"/>
      <c r="AK42" s="14"/>
    </row>
    <row r="43" spans="1:37" ht="19.95" customHeight="1">
      <c r="A43" s="17"/>
      <c r="B43" s="18"/>
      <c r="C43" s="18"/>
      <c r="D43" s="18"/>
      <c r="E43" s="18"/>
      <c r="F43" s="18"/>
      <c r="G43" s="18"/>
      <c r="H43" s="11"/>
      <c r="I43" s="11"/>
      <c r="J43" s="11"/>
      <c r="K43" s="11"/>
      <c r="L43" s="11"/>
      <c r="M43" s="11"/>
      <c r="N43" s="11"/>
      <c r="O43" s="11"/>
      <c r="P43" s="11"/>
      <c r="Q43" s="11"/>
      <c r="R43" s="11"/>
      <c r="S43" s="11"/>
      <c r="T43" s="205"/>
      <c r="U43" s="11"/>
      <c r="V43" s="11"/>
      <c r="W43" s="11"/>
      <c r="X43" s="11"/>
      <c r="Y43" s="11"/>
      <c r="Z43" s="11"/>
      <c r="AA43" s="11"/>
      <c r="AB43" s="11"/>
      <c r="AC43" s="11"/>
      <c r="AD43" s="11"/>
      <c r="AE43" s="11"/>
      <c r="AF43" s="11"/>
      <c r="AG43" s="11"/>
      <c r="AH43" s="11"/>
      <c r="AI43" s="11"/>
      <c r="AJ43" s="11"/>
      <c r="AK43" s="11"/>
    </row>
    <row r="44" spans="1:37" ht="24" customHeight="1">
      <c r="A44" s="19" t="s">
        <v>121</v>
      </c>
      <c r="B44" s="20"/>
      <c r="C44" s="20"/>
      <c r="D44" s="20"/>
      <c r="E44" s="18"/>
      <c r="F44" s="18"/>
      <c r="G44" s="18"/>
      <c r="H44" s="76"/>
      <c r="I44" s="76"/>
      <c r="J44" s="76"/>
      <c r="K44" s="76"/>
      <c r="L44" s="76"/>
      <c r="M44" s="76"/>
      <c r="N44" s="76"/>
      <c r="O44" s="76"/>
      <c r="P44" s="76"/>
      <c r="Q44" s="76"/>
      <c r="R44" s="76"/>
      <c r="S44" s="76"/>
      <c r="T44" s="205"/>
      <c r="U44" s="76"/>
      <c r="V44" s="76"/>
      <c r="W44" s="76"/>
      <c r="X44" s="76"/>
      <c r="Y44" s="76"/>
      <c r="Z44" s="76"/>
      <c r="AA44" s="76"/>
      <c r="AB44" s="76"/>
      <c r="AC44" s="76"/>
      <c r="AD44" s="76"/>
      <c r="AE44" s="76"/>
      <c r="AF44" s="76"/>
      <c r="AG44" s="76"/>
      <c r="AH44" s="76"/>
      <c r="AI44" s="76"/>
      <c r="AJ44" s="76"/>
      <c r="AK44" s="76"/>
    </row>
    <row r="45" spans="1:37" ht="30" customHeight="1">
      <c r="A45" s="17"/>
      <c r="B45" s="18"/>
      <c r="C45" s="18"/>
      <c r="D45" s="18"/>
      <c r="E45" s="18"/>
      <c r="F45" s="18"/>
      <c r="G45" s="18"/>
      <c r="H45" s="11"/>
      <c r="I45" s="11"/>
      <c r="J45" s="11"/>
      <c r="K45" s="11"/>
      <c r="L45" s="11"/>
      <c r="M45" s="11"/>
      <c r="N45" s="11"/>
      <c r="O45" s="11"/>
      <c r="P45" s="11"/>
      <c r="Q45" s="11"/>
      <c r="R45" s="11"/>
      <c r="S45" s="11"/>
      <c r="T45" s="205"/>
      <c r="U45" s="11"/>
      <c r="V45" s="11"/>
      <c r="W45" s="11"/>
      <c r="X45" s="11"/>
      <c r="Y45" s="11"/>
      <c r="Z45" s="11"/>
      <c r="AA45" s="11"/>
      <c r="AB45" s="11"/>
      <c r="AC45" s="11"/>
      <c r="AD45" s="11"/>
      <c r="AE45" s="11"/>
      <c r="AF45" s="11"/>
      <c r="AG45" s="11"/>
      <c r="AH45" s="11"/>
      <c r="AI45" s="11"/>
      <c r="AJ45" s="11"/>
      <c r="AK45" s="11"/>
    </row>
    <row r="46" spans="1:37" ht="19.95" customHeight="1">
      <c r="A46" s="17" t="s">
        <v>135</v>
      </c>
      <c r="B46" s="205">
        <v>1.7975280852219804</v>
      </c>
      <c r="C46" s="205">
        <v>1.8353840521714311</v>
      </c>
      <c r="D46" s="205">
        <v>1.9758884073675778</v>
      </c>
      <c r="E46" s="205">
        <v>1.7316825648722742</v>
      </c>
      <c r="F46" s="205">
        <v>1.7961312786033943</v>
      </c>
      <c r="G46" s="205">
        <v>1.7858802081526668</v>
      </c>
      <c r="H46" s="205"/>
      <c r="I46" s="205">
        <v>1.6803451812030183</v>
      </c>
      <c r="J46" s="205">
        <v>2.4718259239647451</v>
      </c>
      <c r="K46" s="205">
        <v>1.8731675027769168</v>
      </c>
      <c r="L46" s="205">
        <v>1.7362592578185194</v>
      </c>
      <c r="M46" s="205"/>
      <c r="N46" s="205">
        <v>1.6463511739804977</v>
      </c>
      <c r="O46" s="205">
        <v>1.6758954524028435</v>
      </c>
      <c r="P46" s="205">
        <v>1.6856852002689999</v>
      </c>
      <c r="Q46" s="205">
        <v>1.7280478944753657</v>
      </c>
      <c r="R46" s="205"/>
      <c r="S46" s="205">
        <v>1.6014551423676711</v>
      </c>
      <c r="T46" s="205">
        <v>1.6459694232181088</v>
      </c>
      <c r="U46" s="205">
        <v>1.5898734899021665</v>
      </c>
      <c r="V46" s="205">
        <v>1.6271528237104</v>
      </c>
      <c r="W46" s="205"/>
      <c r="X46" s="205">
        <v>1.5448596186318118</v>
      </c>
      <c r="Y46" s="205">
        <v>1.6165671896777773</v>
      </c>
      <c r="Z46" s="205">
        <v>1.6146600638674857</v>
      </c>
      <c r="AA46" s="205">
        <v>1.5991455741037477</v>
      </c>
      <c r="AB46" s="205" t="s">
        <v>101</v>
      </c>
      <c r="AC46" s="205">
        <v>1.6808528289995577</v>
      </c>
      <c r="AD46" s="205">
        <v>1.6304530529702921</v>
      </c>
      <c r="AE46" s="205">
        <v>1.6502645508220011</v>
      </c>
      <c r="AF46" s="205">
        <v>1.5922459184072271</v>
      </c>
      <c r="AG46" s="11"/>
      <c r="AH46" s="205">
        <v>1.6289918328671043</v>
      </c>
      <c r="AI46" s="205"/>
      <c r="AJ46" s="205"/>
      <c r="AK46" s="205"/>
    </row>
    <row r="47" spans="1:37" ht="19.95" customHeight="1">
      <c r="A47" s="17" t="s">
        <v>136</v>
      </c>
      <c r="B47" s="205">
        <v>27.482499584363566</v>
      </c>
      <c r="C47" s="205">
        <v>24.471096313865495</v>
      </c>
      <c r="D47" s="205">
        <v>22.892389371994177</v>
      </c>
      <c r="E47" s="205">
        <v>23.373563685159223</v>
      </c>
      <c r="F47" s="205">
        <v>24.31868372438953</v>
      </c>
      <c r="G47" s="205">
        <v>22.72864227382221</v>
      </c>
      <c r="H47" s="205"/>
      <c r="I47" s="205">
        <v>21.935831708550658</v>
      </c>
      <c r="J47" s="205">
        <v>11.988231223227034</v>
      </c>
      <c r="K47" s="205">
        <v>19.672419857773182</v>
      </c>
      <c r="L47" s="205">
        <v>17.970889286886766</v>
      </c>
      <c r="M47" s="205"/>
      <c r="N47" s="205">
        <v>19.132518383951556</v>
      </c>
      <c r="O47" s="205">
        <v>21.976021136417152</v>
      </c>
      <c r="P47" s="205">
        <v>23.580831263404704</v>
      </c>
      <c r="Q47" s="205">
        <v>20.162314593253956</v>
      </c>
      <c r="R47" s="205"/>
      <c r="S47" s="205">
        <v>22.170891370169514</v>
      </c>
      <c r="T47" s="205">
        <v>20.29479594016777</v>
      </c>
      <c r="U47" s="205">
        <v>23.130330144050415</v>
      </c>
      <c r="V47" s="205">
        <v>20.998734506370273</v>
      </c>
      <c r="W47" s="205"/>
      <c r="X47" s="205">
        <v>23.209145743649643</v>
      </c>
      <c r="Y47" s="205">
        <v>20.611061579713304</v>
      </c>
      <c r="Z47" s="205">
        <v>20.746193920689599</v>
      </c>
      <c r="AA47" s="205">
        <v>21.804635593189737</v>
      </c>
      <c r="AB47" s="205"/>
      <c r="AC47" s="205">
        <v>18.386641538962134</v>
      </c>
      <c r="AD47" s="205">
        <v>17.269466262425063</v>
      </c>
      <c r="AE47" s="205">
        <v>15.768697074794405</v>
      </c>
      <c r="AF47" s="205">
        <v>16.182414844500219</v>
      </c>
      <c r="AG47" s="11"/>
      <c r="AH47" s="205">
        <v>17.015079986922011</v>
      </c>
      <c r="AI47" s="205"/>
      <c r="AJ47" s="205"/>
      <c r="AK47" s="205"/>
    </row>
    <row r="48" spans="1:37" ht="19.95" customHeight="1">
      <c r="A48" s="17" t="s">
        <v>137</v>
      </c>
      <c r="B48" s="205">
        <v>7.4815328083019397</v>
      </c>
      <c r="C48" s="205">
        <v>6.6425287880346575</v>
      </c>
      <c r="D48" s="205">
        <v>6.5032393845034369</v>
      </c>
      <c r="E48" s="205">
        <v>6.1112560397515612</v>
      </c>
      <c r="F48" s="205">
        <v>5.7972482573684054</v>
      </c>
      <c r="G48" s="205">
        <v>5.8810346917767795</v>
      </c>
      <c r="H48" s="205"/>
      <c r="I48" s="205">
        <v>5.6536663774113523</v>
      </c>
      <c r="J48" s="205">
        <v>5.4271906195453274</v>
      </c>
      <c r="K48" s="205">
        <v>5.3710804419176439</v>
      </c>
      <c r="L48" s="205">
        <v>5.460729089094281</v>
      </c>
      <c r="M48" s="205"/>
      <c r="N48" s="205">
        <v>5.1579052474610121</v>
      </c>
      <c r="O48" s="205">
        <v>5.1997506574605072</v>
      </c>
      <c r="P48" s="205">
        <v>5.2551133344495637</v>
      </c>
      <c r="Q48" s="205">
        <v>5.566784310385553</v>
      </c>
      <c r="R48" s="205"/>
      <c r="S48" s="205">
        <v>5.36470905604493</v>
      </c>
      <c r="T48" s="205">
        <v>5.4273454765261064</v>
      </c>
      <c r="U48" s="205">
        <v>5.391821556783567</v>
      </c>
      <c r="V48" s="205">
        <v>5.5419033051856319</v>
      </c>
      <c r="W48" s="205"/>
      <c r="X48" s="205">
        <v>5.2168682362480983</v>
      </c>
      <c r="Y48" s="205">
        <v>5.4300174225982341</v>
      </c>
      <c r="Z48" s="205">
        <v>5.3914033444636233</v>
      </c>
      <c r="AA48" s="205">
        <v>5.4132833978568877</v>
      </c>
      <c r="AB48" s="205"/>
      <c r="AC48" s="205">
        <v>5.344783208031286</v>
      </c>
      <c r="AD48" s="205">
        <v>5.5116288179735529</v>
      </c>
      <c r="AE48" s="205">
        <v>5.5320076012041568</v>
      </c>
      <c r="AF48" s="205">
        <v>5.164257242239481</v>
      </c>
      <c r="AG48" s="11"/>
      <c r="AH48" s="205">
        <v>5.3698388715251326</v>
      </c>
      <c r="AI48" s="205"/>
      <c r="AJ48" s="205"/>
      <c r="AK48" s="205"/>
    </row>
    <row r="49" spans="1:37" ht="19.95" customHeight="1">
      <c r="A49" s="17" t="s">
        <v>177</v>
      </c>
      <c r="B49" s="205">
        <v>1.0537233616769135</v>
      </c>
      <c r="C49" s="205">
        <v>1.1821318278205226</v>
      </c>
      <c r="D49" s="205">
        <v>1.1958170609232761</v>
      </c>
      <c r="E49" s="205">
        <v>1.4198653493559645</v>
      </c>
      <c r="F49" s="205">
        <v>1.2179995447778469</v>
      </c>
      <c r="G49" s="205">
        <v>0.91871562711747445</v>
      </c>
      <c r="H49" s="205"/>
      <c r="I49" s="205">
        <v>0.78959759025026222</v>
      </c>
      <c r="J49" s="205">
        <v>0.89381499234163408</v>
      </c>
      <c r="K49" s="205">
        <v>1.158602887973313</v>
      </c>
      <c r="L49" s="205">
        <v>0.92352161219639517</v>
      </c>
      <c r="M49" s="205"/>
      <c r="N49" s="205">
        <v>1.0818584869910262</v>
      </c>
      <c r="O49" s="205">
        <v>0.83798866440836284</v>
      </c>
      <c r="P49" s="205">
        <v>0.98678869329786367</v>
      </c>
      <c r="Q49" s="205">
        <v>0.78648001624457742</v>
      </c>
      <c r="R49" s="205"/>
      <c r="S49" s="205">
        <v>1.0827532416647734</v>
      </c>
      <c r="T49" s="205">
        <v>1.5541823289373407</v>
      </c>
      <c r="U49" s="205">
        <v>1.2739509350516838</v>
      </c>
      <c r="V49" s="205">
        <v>1.3105604336528631</v>
      </c>
      <c r="W49" s="205"/>
      <c r="X49" s="205">
        <v>1.251706016759166</v>
      </c>
      <c r="Y49" s="205">
        <v>0.93909786015706231</v>
      </c>
      <c r="Z49" s="205">
        <v>1.1767445170880904</v>
      </c>
      <c r="AA49" s="205">
        <v>0.95682996250822483</v>
      </c>
      <c r="AB49" s="205"/>
      <c r="AC49" s="205">
        <v>1.2022048797273026</v>
      </c>
      <c r="AD49" s="205">
        <v>1.1893399866687027</v>
      </c>
      <c r="AE49" s="205">
        <v>1.5793638673883388</v>
      </c>
      <c r="AF49" s="205">
        <v>1.4030270274831689</v>
      </c>
      <c r="AG49" s="11"/>
      <c r="AH49" s="205">
        <v>0.85575841587770052</v>
      </c>
      <c r="AI49" s="205"/>
      <c r="AJ49" s="205"/>
      <c r="AK49" s="205"/>
    </row>
    <row r="50" spans="1:37" ht="19.95" customHeight="1">
      <c r="A50" s="17" t="s">
        <v>139</v>
      </c>
      <c r="B50" s="205">
        <v>0.68938035769555783</v>
      </c>
      <c r="C50" s="205">
        <v>0.82044026037234896</v>
      </c>
      <c r="D50" s="205">
        <v>0.69618240049328239</v>
      </c>
      <c r="E50" s="205">
        <v>0.95436209902555524</v>
      </c>
      <c r="F50" s="205">
        <v>0.78492188932722962</v>
      </c>
      <c r="G50" s="205">
        <v>0.49267618401446917</v>
      </c>
      <c r="H50" s="205"/>
      <c r="I50" s="205">
        <v>0.36919266633517867</v>
      </c>
      <c r="J50" s="205">
        <v>0.38077652795775957</v>
      </c>
      <c r="K50" s="205">
        <v>0.6779383083851146</v>
      </c>
      <c r="L50" s="205">
        <v>0.42475444521015104</v>
      </c>
      <c r="M50" s="205"/>
      <c r="N50" s="205">
        <v>0.59160116937923946</v>
      </c>
      <c r="O50" s="205">
        <v>0.3894703815004355</v>
      </c>
      <c r="P50" s="205">
        <v>0.53525115484112318</v>
      </c>
      <c r="Q50" s="205">
        <v>0.3002946042918449</v>
      </c>
      <c r="R50" s="205"/>
      <c r="S50" s="205">
        <v>0.61232135129890986</v>
      </c>
      <c r="T50" s="205">
        <v>1.1054648243774823</v>
      </c>
      <c r="U50" s="205">
        <v>0.8365259832047709</v>
      </c>
      <c r="V50" s="205">
        <v>0.87612456522413229</v>
      </c>
      <c r="W50" s="205"/>
      <c r="X50" s="205">
        <v>0.8209156307726686</v>
      </c>
      <c r="Y50" s="205">
        <v>0.48470245740651785</v>
      </c>
      <c r="Z50" s="205">
        <v>0.74913344088738565</v>
      </c>
      <c r="AA50" s="205">
        <v>0.51367649136231119</v>
      </c>
      <c r="AB50" s="205"/>
      <c r="AC50" s="205">
        <v>0.74027854885473321</v>
      </c>
      <c r="AD50" s="205">
        <v>0.72303458579454538</v>
      </c>
      <c r="AE50" s="205">
        <v>1.089701273752685</v>
      </c>
      <c r="AF50" s="205">
        <v>0.9042500178832461</v>
      </c>
      <c r="AG50" s="11"/>
      <c r="AH50" s="205">
        <v>0.34888693612386684</v>
      </c>
      <c r="AI50" s="205"/>
      <c r="AJ50" s="205"/>
      <c r="AK50" s="205"/>
    </row>
    <row r="51" spans="1:37" ht="19.95" customHeight="1">
      <c r="A51" s="17" t="s">
        <v>140</v>
      </c>
      <c r="B51" s="205">
        <v>0.36434300398135555</v>
      </c>
      <c r="C51" s="205">
        <v>0.36169156744817388</v>
      </c>
      <c r="D51" s="205">
        <v>0.49963466042999394</v>
      </c>
      <c r="E51" s="205">
        <v>0.46550325033040946</v>
      </c>
      <c r="F51" s="205">
        <v>0.43307765545061688</v>
      </c>
      <c r="G51" s="205">
        <v>0.42603944310300546</v>
      </c>
      <c r="H51" s="205"/>
      <c r="I51" s="205">
        <v>0.42040492391508361</v>
      </c>
      <c r="J51" s="205">
        <v>0.51303846438387446</v>
      </c>
      <c r="K51" s="205">
        <v>0.48066457958819825</v>
      </c>
      <c r="L51" s="205">
        <v>0.49876716698624407</v>
      </c>
      <c r="M51" s="205"/>
      <c r="N51" s="205">
        <v>0.49025731761178654</v>
      </c>
      <c r="O51" s="205">
        <v>0.44851828290792722</v>
      </c>
      <c r="P51" s="205">
        <v>0.45153753845674066</v>
      </c>
      <c r="Q51" s="205">
        <v>0.48618541195273246</v>
      </c>
      <c r="R51" s="205"/>
      <c r="S51" s="205">
        <v>0.47043189036586358</v>
      </c>
      <c r="T51" s="205">
        <v>0.44871750455985859</v>
      </c>
      <c r="U51" s="205">
        <v>0.43742495184691299</v>
      </c>
      <c r="V51" s="205">
        <v>0.43443586842873072</v>
      </c>
      <c r="W51" s="205"/>
      <c r="X51" s="205">
        <v>0.43079038598649727</v>
      </c>
      <c r="Y51" s="205">
        <v>0.45439540275054435</v>
      </c>
      <c r="Z51" s="205">
        <v>0.42761107620070482</v>
      </c>
      <c r="AA51" s="205">
        <v>0.4431534711459138</v>
      </c>
      <c r="AB51" s="205"/>
      <c r="AC51" s="205">
        <v>0.46192633087256946</v>
      </c>
      <c r="AD51" s="205">
        <v>0.46630540087415739</v>
      </c>
      <c r="AE51" s="205">
        <v>0.48966259363565401</v>
      </c>
      <c r="AF51" s="205">
        <v>0.49877700959992277</v>
      </c>
      <c r="AG51" s="11"/>
      <c r="AH51" s="205">
        <v>0.50687147975383373</v>
      </c>
      <c r="AI51" s="205"/>
      <c r="AJ51" s="205"/>
      <c r="AK51" s="205"/>
    </row>
    <row r="52" spans="1:37" ht="19.95" customHeight="1">
      <c r="A52" s="17" t="s">
        <v>141</v>
      </c>
      <c r="B52" s="205">
        <v>8.5013204179594695</v>
      </c>
      <c r="C52" s="205">
        <v>9.572873274038491</v>
      </c>
      <c r="D52" s="205">
        <v>9.7537340349420809</v>
      </c>
      <c r="E52" s="205">
        <v>9.7312792139788051</v>
      </c>
      <c r="F52" s="205">
        <v>9.7887036730987678</v>
      </c>
      <c r="G52" s="205">
        <v>9.7913783548708189</v>
      </c>
      <c r="H52" s="205"/>
      <c r="I52" s="205">
        <v>10.054969513627334</v>
      </c>
      <c r="J52" s="205">
        <v>8.934844834017543</v>
      </c>
      <c r="K52" s="205">
        <v>9.2417182288034887</v>
      </c>
      <c r="L52" s="205">
        <v>9.6371814673466645</v>
      </c>
      <c r="M52" s="205"/>
      <c r="N52" s="205">
        <v>9.4408169761145349</v>
      </c>
      <c r="O52" s="205">
        <v>8.8597098410958637</v>
      </c>
      <c r="P52" s="205">
        <v>8.6303384796624023</v>
      </c>
      <c r="Q52" s="205">
        <v>9.2792141127433219</v>
      </c>
      <c r="R52" s="205"/>
      <c r="S52" s="205">
        <v>8.9972895214383399</v>
      </c>
      <c r="T52" s="205">
        <v>8.7702058455458012</v>
      </c>
      <c r="U52" s="205">
        <v>8.5924840942421454</v>
      </c>
      <c r="V52" s="205">
        <v>9.0483357512910771</v>
      </c>
      <c r="W52" s="205"/>
      <c r="X52" s="205">
        <v>8.7397968454208126</v>
      </c>
      <c r="Y52" s="205">
        <v>8.831007271238466</v>
      </c>
      <c r="Z52" s="205">
        <v>8.7951462256764561</v>
      </c>
      <c r="AA52" s="205">
        <v>9.0666631040156354</v>
      </c>
      <c r="AB52" s="205"/>
      <c r="AC52" s="205">
        <v>9.2373684358043864</v>
      </c>
      <c r="AD52" s="205">
        <v>9.1375387345493504</v>
      </c>
      <c r="AE52" s="205">
        <v>9.3745163391592659</v>
      </c>
      <c r="AF52" s="205">
        <v>9.2919969977954278</v>
      </c>
      <c r="AG52" s="11"/>
      <c r="AH52" s="205">
        <v>9.2726227305125111</v>
      </c>
      <c r="AI52" s="205"/>
      <c r="AJ52" s="205"/>
      <c r="AK52" s="205"/>
    </row>
    <row r="53" spans="1:37" ht="19.95" customHeight="1">
      <c r="A53" s="17" t="s">
        <v>142</v>
      </c>
      <c r="B53" s="205">
        <v>6.866315934615856</v>
      </c>
      <c r="C53" s="205">
        <v>6.9796503921377999</v>
      </c>
      <c r="D53" s="205">
        <v>8.0309589022877752</v>
      </c>
      <c r="E53" s="205">
        <v>8.5906462184666808</v>
      </c>
      <c r="F53" s="205">
        <v>8.6938923638698444</v>
      </c>
      <c r="G53" s="205">
        <v>9.0078677083373506</v>
      </c>
      <c r="H53" s="205"/>
      <c r="I53" s="205">
        <v>9.527791525811617</v>
      </c>
      <c r="J53" s="205">
        <v>10.551980814780041</v>
      </c>
      <c r="K53" s="205">
        <v>9.7245176276136309</v>
      </c>
      <c r="L53" s="205">
        <v>10.282352774671494</v>
      </c>
      <c r="M53" s="205"/>
      <c r="N53" s="205">
        <v>10.406463232205274</v>
      </c>
      <c r="O53" s="205">
        <v>10.588574784428047</v>
      </c>
      <c r="P53" s="205">
        <v>9.6253349338318905</v>
      </c>
      <c r="Q53" s="205">
        <v>10.152100120859766</v>
      </c>
      <c r="R53" s="205"/>
      <c r="S53" s="205">
        <v>10.188073726324644</v>
      </c>
      <c r="T53" s="205">
        <v>10.649483164145963</v>
      </c>
      <c r="U53" s="205">
        <v>9.8876221863040552</v>
      </c>
      <c r="V53" s="205">
        <v>10.15189994144818</v>
      </c>
      <c r="W53" s="205"/>
      <c r="X53" s="205">
        <v>10.069599526936223</v>
      </c>
      <c r="Y53" s="205">
        <v>10.610371373683657</v>
      </c>
      <c r="Z53" s="205">
        <v>10.249132057042651</v>
      </c>
      <c r="AA53" s="205">
        <v>10.436542899172768</v>
      </c>
      <c r="AB53" s="205"/>
      <c r="AC53" s="205">
        <v>10.972282394407587</v>
      </c>
      <c r="AD53" s="205">
        <v>11.128307945284979</v>
      </c>
      <c r="AE53" s="205">
        <v>11.504950631972671</v>
      </c>
      <c r="AF53" s="205">
        <v>11.486801112783436</v>
      </c>
      <c r="AG53" s="11"/>
      <c r="AH53" s="205">
        <v>11.509243098991689</v>
      </c>
      <c r="AI53" s="205"/>
      <c r="AJ53" s="205"/>
      <c r="AK53" s="205"/>
    </row>
    <row r="54" spans="1:37" ht="19.95" customHeight="1">
      <c r="A54" s="17" t="s">
        <v>143</v>
      </c>
      <c r="B54" s="205">
        <v>3.2456021795441798</v>
      </c>
      <c r="C54" s="205">
        <v>1.6733736268289132</v>
      </c>
      <c r="D54" s="205">
        <v>2.4416234257610507</v>
      </c>
      <c r="E54" s="205">
        <v>2.9138057313823094</v>
      </c>
      <c r="F54" s="205">
        <v>2.3879103953659984</v>
      </c>
      <c r="G54" s="205">
        <v>2.4091946379044376</v>
      </c>
      <c r="H54" s="205"/>
      <c r="I54" s="205">
        <v>1.8307525268258837</v>
      </c>
      <c r="J54" s="205">
        <v>0.11860350796583147</v>
      </c>
      <c r="K54" s="205">
        <v>2.3629476489823085</v>
      </c>
      <c r="L54" s="205">
        <v>1.9929311521383184</v>
      </c>
      <c r="M54" s="205"/>
      <c r="N54" s="205">
        <v>4.0054474266370663</v>
      </c>
      <c r="O54" s="205">
        <v>1.7147572894765699</v>
      </c>
      <c r="P54" s="205">
        <v>3.1547888087431821</v>
      </c>
      <c r="Q54" s="205">
        <v>2.3474585980492519</v>
      </c>
      <c r="R54" s="205"/>
      <c r="S54" s="205">
        <v>3.1044162905268351</v>
      </c>
      <c r="T54" s="205">
        <v>3.1634693382658723</v>
      </c>
      <c r="U54" s="205">
        <v>3.2383767888724742</v>
      </c>
      <c r="V54" s="205">
        <v>2.7388734166279378</v>
      </c>
      <c r="W54" s="205"/>
      <c r="X54" s="205">
        <v>3.1547576911363886</v>
      </c>
      <c r="Y54" s="205">
        <v>2.4233741759630609</v>
      </c>
      <c r="Z54" s="205">
        <v>2.6619132600163851</v>
      </c>
      <c r="AA54" s="205">
        <v>0.40447403307498708</v>
      </c>
      <c r="AB54" s="205"/>
      <c r="AC54" s="205">
        <v>1.7984854593331947</v>
      </c>
      <c r="AD54" s="205">
        <v>2.1752844849560247</v>
      </c>
      <c r="AE54" s="205">
        <v>0.67711049937650503</v>
      </c>
      <c r="AF54" s="205">
        <v>1.2228989831928281</v>
      </c>
      <c r="AG54" s="11"/>
      <c r="AH54" s="205">
        <v>1.151650186798447</v>
      </c>
      <c r="AI54" s="205"/>
      <c r="AJ54" s="205"/>
      <c r="AK54" s="205"/>
    </row>
    <row r="55" spans="1:37" ht="19.95" customHeight="1">
      <c r="A55" s="17" t="s">
        <v>144</v>
      </c>
      <c r="B55" s="205">
        <v>1.6612244317346807</v>
      </c>
      <c r="C55" s="205">
        <v>1.7624608880196329</v>
      </c>
      <c r="D55" s="205">
        <v>1.7708992917725466</v>
      </c>
      <c r="E55" s="205">
        <v>1.7677733554673396</v>
      </c>
      <c r="F55" s="205">
        <v>1.7625195399534721</v>
      </c>
      <c r="G55" s="205">
        <v>1.7603174203007439</v>
      </c>
      <c r="H55" s="205"/>
      <c r="I55" s="205">
        <v>1.7820893509468878</v>
      </c>
      <c r="J55" s="205">
        <v>1.8637635478138459</v>
      </c>
      <c r="K55" s="205">
        <v>1.7596334199030519</v>
      </c>
      <c r="L55" s="205">
        <v>1.8286087205105297</v>
      </c>
      <c r="M55" s="205"/>
      <c r="N55" s="205">
        <v>1.7671023909164318</v>
      </c>
      <c r="O55" s="205">
        <v>1.6694972411795228</v>
      </c>
      <c r="P55" s="205">
        <v>1.6436226469468702</v>
      </c>
      <c r="Q55" s="205">
        <v>1.7533625312883727</v>
      </c>
      <c r="R55" s="205"/>
      <c r="S55" s="205">
        <v>1.6711286551243678</v>
      </c>
      <c r="T55" s="205">
        <v>1.6614818040852259</v>
      </c>
      <c r="U55" s="205">
        <v>1.6537904802481918</v>
      </c>
      <c r="V55" s="205">
        <v>1.7556734593724563</v>
      </c>
      <c r="W55" s="205"/>
      <c r="X55" s="205">
        <v>1.6605717646217741</v>
      </c>
      <c r="Y55" s="205">
        <v>1.6743718763127211</v>
      </c>
      <c r="Z55" s="205">
        <v>1.6744814390625009</v>
      </c>
      <c r="AA55" s="205">
        <v>1.7753633402685598</v>
      </c>
      <c r="AB55" s="205"/>
      <c r="AC55" s="205">
        <v>1.8022088099368565</v>
      </c>
      <c r="AD55" s="205">
        <v>1.7281821693554391</v>
      </c>
      <c r="AE55" s="205">
        <v>1.7346227957540823</v>
      </c>
      <c r="AF55" s="205">
        <v>1.8446029365930534</v>
      </c>
      <c r="AG55" s="11"/>
      <c r="AH55" s="205">
        <v>1.7848547742396252</v>
      </c>
      <c r="AI55" s="205"/>
      <c r="AJ55" s="205"/>
      <c r="AK55" s="205"/>
    </row>
    <row r="56" spans="1:37" ht="19.95" customHeight="1">
      <c r="A56" s="17" t="s">
        <v>145</v>
      </c>
      <c r="B56" s="205">
        <v>1.1496352900189539</v>
      </c>
      <c r="C56" s="205">
        <v>1.2301865518048145</v>
      </c>
      <c r="D56" s="205">
        <v>1.2707373985352035</v>
      </c>
      <c r="E56" s="205">
        <v>1.3106922918906316</v>
      </c>
      <c r="F56" s="205">
        <v>1.3282619181449131</v>
      </c>
      <c r="G56" s="205">
        <v>1.354630607552876</v>
      </c>
      <c r="H56" s="205"/>
      <c r="I56" s="205">
        <v>1.4124037479627689</v>
      </c>
      <c r="J56" s="205">
        <v>1.4895943266030103</v>
      </c>
      <c r="K56" s="205">
        <v>1.4418338807648432</v>
      </c>
      <c r="L56" s="205">
        <v>1.5054090980933665</v>
      </c>
      <c r="M56" s="205"/>
      <c r="N56" s="205">
        <v>1.4517821554912955</v>
      </c>
      <c r="O56" s="205">
        <v>1.3630867645144076</v>
      </c>
      <c r="P56" s="205">
        <v>1.3305797159874622</v>
      </c>
      <c r="Q56" s="205">
        <v>1.4307711907086744</v>
      </c>
      <c r="R56" s="205"/>
      <c r="S56" s="205">
        <v>1.3701825583298135</v>
      </c>
      <c r="T56" s="205">
        <v>1.3318291015262771</v>
      </c>
      <c r="U56" s="205">
        <v>1.3105524031767237</v>
      </c>
      <c r="V56" s="205">
        <v>1.4261478872619404</v>
      </c>
      <c r="W56" s="205"/>
      <c r="X56" s="205">
        <v>1.3528734225897634</v>
      </c>
      <c r="Y56" s="205">
        <v>1.336512438396841</v>
      </c>
      <c r="Z56" s="205">
        <v>1.3250330868564804</v>
      </c>
      <c r="AA56" s="205">
        <v>1.4287767337671662</v>
      </c>
      <c r="AB56" s="205"/>
      <c r="AC56" s="205">
        <v>1.4571072417943027</v>
      </c>
      <c r="AD56" s="205">
        <v>1.3662764466953425</v>
      </c>
      <c r="AE56" s="205">
        <v>1.3584381816729978</v>
      </c>
      <c r="AF56" s="205">
        <v>1.4795952969742598</v>
      </c>
      <c r="AG56" s="11"/>
      <c r="AH56" s="205">
        <v>1.4468270940792662</v>
      </c>
      <c r="AI56" s="205"/>
      <c r="AJ56" s="205"/>
      <c r="AK56" s="205"/>
    </row>
    <row r="57" spans="1:37" ht="19.95" customHeight="1">
      <c r="A57" s="17" t="s">
        <v>146</v>
      </c>
      <c r="B57" s="205">
        <v>8.809881139460865E-2</v>
      </c>
      <c r="C57" s="205">
        <v>8.8709819450729144E-2</v>
      </c>
      <c r="D57" s="205">
        <v>8.7329139792234708E-2</v>
      </c>
      <c r="E57" s="205">
        <v>8.8234249963991707E-2</v>
      </c>
      <c r="F57" s="205">
        <v>9.0598962667141417E-2</v>
      </c>
      <c r="G57" s="205">
        <v>9.3206729491576337E-2</v>
      </c>
      <c r="H57" s="205"/>
      <c r="I57" s="205">
        <v>6.5580207717130773E-2</v>
      </c>
      <c r="J57" s="204" t="s">
        <v>119</v>
      </c>
      <c r="K57" s="204" t="s">
        <v>119</v>
      </c>
      <c r="L57" s="204" t="s">
        <v>119</v>
      </c>
      <c r="M57" s="205"/>
      <c r="N57" s="204" t="s">
        <v>119</v>
      </c>
      <c r="O57" s="204" t="s">
        <v>119</v>
      </c>
      <c r="P57" s="204" t="s">
        <v>119</v>
      </c>
      <c r="Q57" s="204" t="s">
        <v>119</v>
      </c>
      <c r="R57" s="205"/>
      <c r="S57" s="204" t="s">
        <v>119</v>
      </c>
      <c r="T57" s="205">
        <v>6.3987077232761647E-2</v>
      </c>
      <c r="U57" s="205">
        <v>7.3935251866140347E-2</v>
      </c>
      <c r="V57" s="205">
        <v>7.0175179641073532E-2</v>
      </c>
      <c r="W57" s="205"/>
      <c r="X57" s="205">
        <v>5.2756808892965211E-2</v>
      </c>
      <c r="Y57" s="205">
        <v>6.9367377941810138E-2</v>
      </c>
      <c r="Z57" s="205">
        <v>8.106540292802239E-2</v>
      </c>
      <c r="AA57" s="205">
        <v>7.8300456180151606E-2</v>
      </c>
      <c r="AB57" s="205"/>
      <c r="AC57" s="205">
        <v>6.3996056566802448E-2</v>
      </c>
      <c r="AD57" s="205">
        <v>8.0361507177712815E-2</v>
      </c>
      <c r="AE57" s="205">
        <v>9.3688412015551864E-2</v>
      </c>
      <c r="AF57" s="205">
        <v>8.5036892913224138E-2</v>
      </c>
      <c r="AG57" s="11"/>
      <c r="AH57" s="205">
        <v>6.70418856216808E-2</v>
      </c>
      <c r="AI57" s="205"/>
      <c r="AJ57" s="205"/>
      <c r="AK57" s="205"/>
    </row>
    <row r="58" spans="1:37" ht="19.95" customHeight="1">
      <c r="A58" s="17" t="s">
        <v>178</v>
      </c>
      <c r="B58" s="205">
        <v>2.4379075724171253</v>
      </c>
      <c r="C58" s="205">
        <v>2.6457245994887111</v>
      </c>
      <c r="D58" s="205">
        <v>2.5777650259323606</v>
      </c>
      <c r="E58" s="205">
        <v>2.5712752593215438</v>
      </c>
      <c r="F58" s="205">
        <v>2.552224398987148</v>
      </c>
      <c r="G58" s="205">
        <v>2.5509022172056834</v>
      </c>
      <c r="H58" s="205"/>
      <c r="I58" s="205">
        <v>2.4498670312033886</v>
      </c>
      <c r="J58" s="205">
        <v>1.5981062713329421</v>
      </c>
      <c r="K58" s="205">
        <v>1.6922152746020973</v>
      </c>
      <c r="L58" s="205">
        <v>2.1424605987774386</v>
      </c>
      <c r="M58" s="205"/>
      <c r="N58" s="205">
        <v>1.6504081513879603</v>
      </c>
      <c r="O58" s="205">
        <v>1.6793756291428481</v>
      </c>
      <c r="P58" s="205">
        <v>1.6315944372121087</v>
      </c>
      <c r="Q58" s="205">
        <v>2.0794134480565933</v>
      </c>
      <c r="R58" s="205"/>
      <c r="S58" s="205">
        <v>1.640750764284165</v>
      </c>
      <c r="T58" s="205">
        <v>1.6753691775709358</v>
      </c>
      <c r="U58" s="205">
        <v>1.6123294742245993</v>
      </c>
      <c r="V58" s="205">
        <v>2.03124488428154</v>
      </c>
      <c r="W58" s="205"/>
      <c r="X58" s="205">
        <v>1.6365662397329925</v>
      </c>
      <c r="Y58" s="205">
        <v>1.7008322637730098</v>
      </c>
      <c r="Z58" s="205">
        <v>1.6664012972692896</v>
      </c>
      <c r="AA58" s="205">
        <v>2.0587021867246582</v>
      </c>
      <c r="AB58" s="205"/>
      <c r="AC58" s="205">
        <v>1.79979396870722</v>
      </c>
      <c r="AD58" s="205">
        <v>1.7848642183123549</v>
      </c>
      <c r="AE58" s="205">
        <v>1.8332815358576364</v>
      </c>
      <c r="AF58" s="205">
        <v>2.1768513101094773</v>
      </c>
      <c r="AG58" s="11"/>
      <c r="AH58" s="205">
        <v>1.8494928228732281</v>
      </c>
      <c r="AI58" s="205"/>
      <c r="AJ58" s="205"/>
      <c r="AK58" s="205"/>
    </row>
    <row r="59" spans="1:37" ht="19.95" customHeight="1">
      <c r="A59" s="17" t="s">
        <v>148</v>
      </c>
      <c r="B59" s="205">
        <v>2.2750694906902837</v>
      </c>
      <c r="C59" s="205">
        <v>2.4579949103387251</v>
      </c>
      <c r="D59" s="205">
        <v>2.3941688486956578</v>
      </c>
      <c r="E59" s="205">
        <v>2.3952975513828894</v>
      </c>
      <c r="F59" s="205">
        <v>2.3308810197564291</v>
      </c>
      <c r="G59" s="205">
        <v>2.3743329566092779</v>
      </c>
      <c r="H59" s="205"/>
      <c r="I59" s="205">
        <v>2.4752636846077047</v>
      </c>
      <c r="J59" s="205">
        <v>3.1055516346340197</v>
      </c>
      <c r="K59" s="205">
        <v>2.5034194853419667</v>
      </c>
      <c r="L59" s="205">
        <v>2.6390902656350161</v>
      </c>
      <c r="M59" s="205"/>
      <c r="N59" s="205">
        <v>2.5370937627738748</v>
      </c>
      <c r="O59" s="205">
        <v>2.4687235365340285</v>
      </c>
      <c r="P59" s="205">
        <v>2.3521746410324487</v>
      </c>
      <c r="Q59" s="205">
        <v>2.5427887524801096</v>
      </c>
      <c r="R59" s="205"/>
      <c r="S59" s="205">
        <v>2.4792118778702781</v>
      </c>
      <c r="T59" s="205">
        <v>2.5239431728313622</v>
      </c>
      <c r="U59" s="205">
        <v>2.3919958015787004</v>
      </c>
      <c r="V59" s="205">
        <v>2.5152680734997266</v>
      </c>
      <c r="W59" s="205"/>
      <c r="X59" s="205">
        <v>2.4585926230555217</v>
      </c>
      <c r="Y59" s="205">
        <v>2.5197977767899165</v>
      </c>
      <c r="Z59" s="205">
        <v>2.4705694603493389</v>
      </c>
      <c r="AA59" s="205">
        <v>2.5295546754909508</v>
      </c>
      <c r="AB59" s="205"/>
      <c r="AC59" s="205">
        <v>2.6411223894262266</v>
      </c>
      <c r="AD59" s="205">
        <v>2.6341268183354405</v>
      </c>
      <c r="AE59" s="205">
        <v>2.7253619029104375</v>
      </c>
      <c r="AF59" s="205">
        <v>2.6589952080431085</v>
      </c>
      <c r="AG59" s="11"/>
      <c r="AH59" s="205">
        <v>2.6725349366493045</v>
      </c>
      <c r="AI59" s="205"/>
      <c r="AJ59" s="205"/>
      <c r="AK59" s="205"/>
    </row>
    <row r="60" spans="1:37" ht="19.95" customHeight="1">
      <c r="A60" s="17" t="s">
        <v>149</v>
      </c>
      <c r="B60" s="205">
        <v>3.5224823188318246</v>
      </c>
      <c r="C60" s="205">
        <v>4.3676804953848416</v>
      </c>
      <c r="D60" s="205">
        <v>4.6924144281797453</v>
      </c>
      <c r="E60" s="205">
        <v>4.4759323333121825</v>
      </c>
      <c r="F60" s="205">
        <v>4.7056311435092448</v>
      </c>
      <c r="G60" s="205">
        <v>4.7175634994116837</v>
      </c>
      <c r="H60" s="205"/>
      <c r="I60" s="205">
        <v>4.776075162569148</v>
      </c>
      <c r="J60" s="205">
        <v>6.4768423977413763</v>
      </c>
      <c r="K60" s="205">
        <v>5.1765552659645842</v>
      </c>
      <c r="L60" s="205">
        <v>5.0922008527234128</v>
      </c>
      <c r="M60" s="205"/>
      <c r="N60" s="205">
        <v>4.9707934721005236</v>
      </c>
      <c r="O60" s="205">
        <v>4.7504105188751771</v>
      </c>
      <c r="P60" s="205">
        <v>4.5188224041494518</v>
      </c>
      <c r="Q60" s="205">
        <v>4.8435830879171968</v>
      </c>
      <c r="R60" s="205"/>
      <c r="S60" s="205">
        <v>4.6731932907061111</v>
      </c>
      <c r="T60" s="205">
        <v>4.6069201366347592</v>
      </c>
      <c r="U60" s="205">
        <v>4.500931533451066</v>
      </c>
      <c r="V60" s="205">
        <v>4.6564710046348941</v>
      </c>
      <c r="W60" s="205"/>
      <c r="X60" s="205">
        <v>4.5754768238327213</v>
      </c>
      <c r="Y60" s="205">
        <v>4.838493314968944</v>
      </c>
      <c r="Z60" s="205">
        <v>4.7974652598955885</v>
      </c>
      <c r="AA60" s="205">
        <v>4.8589740157733337</v>
      </c>
      <c r="AB60" s="205"/>
      <c r="AC60" s="205">
        <v>5.0079109181882266</v>
      </c>
      <c r="AD60" s="205">
        <v>5.0783393769813419</v>
      </c>
      <c r="AE60" s="205">
        <v>5.2037892338590988</v>
      </c>
      <c r="AF60" s="205">
        <v>5.1981049627180624</v>
      </c>
      <c r="AG60" s="11"/>
      <c r="AH60" s="205">
        <v>5.2178493634876988</v>
      </c>
      <c r="AI60" s="205"/>
      <c r="AJ60" s="205"/>
      <c r="AK60" s="205"/>
    </row>
    <row r="61" spans="1:37" ht="19.95" customHeight="1">
      <c r="A61" s="17" t="s">
        <v>150</v>
      </c>
      <c r="B61" s="205">
        <v>3.9647788207999248</v>
      </c>
      <c r="C61" s="205">
        <v>4.410806743522226</v>
      </c>
      <c r="D61" s="205">
        <v>4.3621242470104367</v>
      </c>
      <c r="E61" s="205">
        <v>4.3986810323671861</v>
      </c>
      <c r="F61" s="205">
        <v>4.4499803933154825</v>
      </c>
      <c r="G61" s="205">
        <v>4.5549178534103767</v>
      </c>
      <c r="H61" s="205"/>
      <c r="I61" s="205">
        <v>4.7123398604779574</v>
      </c>
      <c r="J61" s="205">
        <v>5.3332046588037887</v>
      </c>
      <c r="K61" s="205">
        <v>4.6239900023955975</v>
      </c>
      <c r="L61" s="205">
        <v>4.7978605682981899</v>
      </c>
      <c r="M61" s="205"/>
      <c r="N61" s="205">
        <v>4.7676500123018943</v>
      </c>
      <c r="O61" s="205">
        <v>4.7848850310110311</v>
      </c>
      <c r="P61" s="205">
        <v>4.4654918360444489</v>
      </c>
      <c r="Q61" s="205">
        <v>4.6366695923100494</v>
      </c>
      <c r="R61" s="205"/>
      <c r="S61" s="205">
        <v>4.5937121576309048</v>
      </c>
      <c r="T61" s="205">
        <v>4.7018721497642479</v>
      </c>
      <c r="U61" s="205">
        <v>4.457638439343933</v>
      </c>
      <c r="V61" s="205">
        <v>4.5698136448733218</v>
      </c>
      <c r="W61" s="205"/>
      <c r="X61" s="205">
        <v>4.517066325184838</v>
      </c>
      <c r="Y61" s="205">
        <v>4.759810984801736</v>
      </c>
      <c r="Z61" s="205">
        <v>4.6887702395949979</v>
      </c>
      <c r="AA61" s="205">
        <v>4.7485383372126249</v>
      </c>
      <c r="AB61" s="205"/>
      <c r="AC61" s="205">
        <v>4.9245429399838976</v>
      </c>
      <c r="AD61" s="205">
        <v>4.8819358061500582</v>
      </c>
      <c r="AE61" s="205">
        <v>5.0967488695514982</v>
      </c>
      <c r="AF61" s="205">
        <v>5.0886231440097118</v>
      </c>
      <c r="AG61" s="11"/>
      <c r="AH61" s="205">
        <v>5.099889248175419</v>
      </c>
      <c r="AI61" s="205"/>
      <c r="AJ61" s="205"/>
      <c r="AK61" s="205"/>
    </row>
    <row r="62" spans="1:37" ht="19.95" customHeight="1">
      <c r="A62" s="17" t="s">
        <v>179</v>
      </c>
      <c r="B62" s="205">
        <v>1.565341607949166</v>
      </c>
      <c r="C62" s="205">
        <v>1.6930968452814956</v>
      </c>
      <c r="D62" s="205">
        <v>1.625307153870412</v>
      </c>
      <c r="E62" s="205">
        <v>1.6235673228593774</v>
      </c>
      <c r="F62" s="205">
        <v>1.5803039830972605</v>
      </c>
      <c r="G62" s="205">
        <v>1.6010594710230233</v>
      </c>
      <c r="H62" s="205"/>
      <c r="I62" s="205">
        <v>1.5879372401783203</v>
      </c>
      <c r="J62" s="205">
        <v>1.9341472761604206</v>
      </c>
      <c r="K62" s="205">
        <v>1.6866274616035852</v>
      </c>
      <c r="L62" s="205">
        <v>1.7356986968698938</v>
      </c>
      <c r="M62" s="205"/>
      <c r="N62" s="205">
        <v>1.6574670331948278</v>
      </c>
      <c r="O62" s="205">
        <v>1.6405585810972023</v>
      </c>
      <c r="P62" s="205">
        <v>1.6019977528135487</v>
      </c>
      <c r="Q62" s="205">
        <v>1.6769447661092181</v>
      </c>
      <c r="R62" s="205"/>
      <c r="S62" s="205">
        <v>1.6001348779527576</v>
      </c>
      <c r="T62" s="205">
        <v>1.6244115427287158</v>
      </c>
      <c r="U62" s="205">
        <v>1.567849729191146</v>
      </c>
      <c r="V62" s="205">
        <v>1.6322854385100634</v>
      </c>
      <c r="W62" s="205"/>
      <c r="X62" s="205">
        <v>1.5638773821694645</v>
      </c>
      <c r="Y62" s="205">
        <v>1.634811201617193</v>
      </c>
      <c r="Z62" s="205">
        <v>1.6463622391128689</v>
      </c>
      <c r="AA62" s="205">
        <v>1.6846259800582779</v>
      </c>
      <c r="AB62" s="205"/>
      <c r="AC62" s="205">
        <v>1.7351481504253856</v>
      </c>
      <c r="AD62" s="205">
        <v>1.7190343116774711</v>
      </c>
      <c r="AE62" s="205">
        <v>1.7828613027322575</v>
      </c>
      <c r="AF62" s="205">
        <v>1.7756212112535192</v>
      </c>
      <c r="AG62" s="11"/>
      <c r="AH62" s="205">
        <v>1.8043040436193762</v>
      </c>
      <c r="AI62" s="205"/>
      <c r="AJ62" s="205"/>
      <c r="AK62" s="205"/>
    </row>
    <row r="63" spans="1:37" ht="19.95" customHeight="1">
      <c r="A63" s="17" t="s">
        <v>152</v>
      </c>
      <c r="B63" s="205">
        <v>1.5972432574618864</v>
      </c>
      <c r="C63" s="205">
        <v>1.6932023520842905</v>
      </c>
      <c r="D63" s="205">
        <v>1.6151813146684779</v>
      </c>
      <c r="E63" s="205">
        <v>1.6112135415614122</v>
      </c>
      <c r="F63" s="205">
        <v>1.5610041571980771</v>
      </c>
      <c r="G63" s="205">
        <v>1.5702383085881562</v>
      </c>
      <c r="H63" s="205"/>
      <c r="I63" s="205">
        <v>1.5853642666535315</v>
      </c>
      <c r="J63" s="205">
        <v>1.7081440498293636</v>
      </c>
      <c r="K63" s="205">
        <v>1.5060647151064455</v>
      </c>
      <c r="L63" s="205">
        <v>1.6091101516853878</v>
      </c>
      <c r="M63" s="205"/>
      <c r="N63" s="205">
        <v>1.5759192933828141</v>
      </c>
      <c r="O63" s="205">
        <v>1.5618252493765792</v>
      </c>
      <c r="P63" s="205">
        <v>1.4681402438365445</v>
      </c>
      <c r="Q63" s="205">
        <v>1.6083721016938273</v>
      </c>
      <c r="R63" s="205"/>
      <c r="S63" s="205">
        <v>1.5350384320397206</v>
      </c>
      <c r="T63" s="205">
        <v>1.5356156456833063</v>
      </c>
      <c r="U63" s="205">
        <v>1.4694294779102783</v>
      </c>
      <c r="V63" s="205">
        <v>1.5656394547126651</v>
      </c>
      <c r="W63" s="205"/>
      <c r="X63" s="205">
        <v>1.4935117520941958</v>
      </c>
      <c r="Y63" s="205">
        <v>1.5592905757622024</v>
      </c>
      <c r="Z63" s="205">
        <v>1.5454597437157027</v>
      </c>
      <c r="AA63" s="205">
        <v>1.5880746492682496</v>
      </c>
      <c r="AB63" s="205"/>
      <c r="AC63" s="205">
        <v>1.6232273391977377</v>
      </c>
      <c r="AD63" s="205">
        <v>1.6096521251265365</v>
      </c>
      <c r="AE63" s="205">
        <v>1.6682306059061018</v>
      </c>
      <c r="AF63" s="205">
        <v>1.6830474014107029</v>
      </c>
      <c r="AG63" s="11"/>
      <c r="AH63" s="205">
        <v>1.6760172423695221</v>
      </c>
      <c r="AI63" s="205"/>
      <c r="AJ63" s="205"/>
      <c r="AK63" s="205"/>
    </row>
    <row r="64" spans="1:37" ht="19.95" customHeight="1">
      <c r="A64" s="17" t="s">
        <v>180</v>
      </c>
      <c r="B64" s="205">
        <v>13.79781729291954</v>
      </c>
      <c r="C64" s="205">
        <v>15.658774542960597</v>
      </c>
      <c r="D64" s="205">
        <v>14.977303341411357</v>
      </c>
      <c r="E64" s="205">
        <v>14.606957314084672</v>
      </c>
      <c r="F64" s="205">
        <v>14.396600785235817</v>
      </c>
      <c r="G64" s="205">
        <v>15.512097686245582</v>
      </c>
      <c r="H64" s="205"/>
      <c r="I64" s="205">
        <v>15.971381121962827</v>
      </c>
      <c r="J64" s="205">
        <v>21.360401597473544</v>
      </c>
      <c r="K64" s="205">
        <v>17.964970910169058</v>
      </c>
      <c r="L64" s="205">
        <v>18.309359044027357</v>
      </c>
      <c r="M64" s="205"/>
      <c r="N64" s="205">
        <v>16.856391145475953</v>
      </c>
      <c r="O64" s="205">
        <v>17.251898659838393</v>
      </c>
      <c r="P64" s="205">
        <v>16.593015429829354</v>
      </c>
      <c r="Q64" s="205">
        <v>17.252125555576519</v>
      </c>
      <c r="R64" s="205"/>
      <c r="S64" s="205">
        <v>16.647588997564476</v>
      </c>
      <c r="T64" s="205">
        <v>17.338396668199</v>
      </c>
      <c r="U64" s="205">
        <v>16.669292965340045</v>
      </c>
      <c r="V64" s="205">
        <v>16.664084888044442</v>
      </c>
      <c r="W64" s="205"/>
      <c r="X64" s="205">
        <v>16.244507030255853</v>
      </c>
      <c r="Y64" s="205">
        <v>17.553394066515342</v>
      </c>
      <c r="Z64" s="205">
        <v>17.422834175675753</v>
      </c>
      <c r="AA64" s="205">
        <v>17.222043646107682</v>
      </c>
      <c r="AB64" s="205"/>
      <c r="AC64" s="205">
        <v>17.873660364422634</v>
      </c>
      <c r="AD64" s="205">
        <v>18.563103232572345</v>
      </c>
      <c r="AE64" s="205">
        <v>19.153849207348081</v>
      </c>
      <c r="AF64" s="205">
        <v>18.624164300917908</v>
      </c>
      <c r="AG64" s="11"/>
      <c r="AH64" s="205">
        <v>18.683524570511427</v>
      </c>
      <c r="AI64" s="205"/>
      <c r="AJ64" s="205"/>
      <c r="AK64" s="205"/>
    </row>
    <row r="65" spans="1:37" ht="19.95" customHeight="1">
      <c r="A65" s="17" t="s">
        <v>181</v>
      </c>
      <c r="B65" s="205">
        <v>12.594653895579375</v>
      </c>
      <c r="C65" s="205">
        <v>14.408120324153712</v>
      </c>
      <c r="D65" s="205">
        <v>13.754305826271734</v>
      </c>
      <c r="E65" s="205">
        <v>13.377121099099121</v>
      </c>
      <c r="F65" s="205">
        <v>13.208900712462626</v>
      </c>
      <c r="G65" s="205">
        <v>14.171822284435965</v>
      </c>
      <c r="H65" s="205"/>
      <c r="I65" s="205">
        <v>14.504235436038149</v>
      </c>
      <c r="J65" s="205">
        <v>19.450892051670994</v>
      </c>
      <c r="K65" s="205">
        <v>16.50777540648135</v>
      </c>
      <c r="L65" s="205">
        <v>16.75690502266265</v>
      </c>
      <c r="M65" s="205"/>
      <c r="N65" s="205">
        <v>15.255295956163661</v>
      </c>
      <c r="O65" s="205">
        <v>15.536103845568178</v>
      </c>
      <c r="P65" s="205">
        <v>14.978931234962294</v>
      </c>
      <c r="Q65" s="205">
        <v>15.528180349757953</v>
      </c>
      <c r="R65" s="205"/>
      <c r="S65" s="205">
        <v>14.957200224188894</v>
      </c>
      <c r="T65" s="205">
        <v>15.592686856509921</v>
      </c>
      <c r="U65" s="205">
        <v>14.94093393782356</v>
      </c>
      <c r="V65" s="205">
        <v>14.939503916712646</v>
      </c>
      <c r="W65" s="205"/>
      <c r="X65" s="205">
        <v>14.582757799653685</v>
      </c>
      <c r="Y65" s="205">
        <v>15.793745158054262</v>
      </c>
      <c r="Z65" s="205">
        <v>15.585133771955551</v>
      </c>
      <c r="AA65" s="205">
        <v>15.413654708420699</v>
      </c>
      <c r="AB65" s="205"/>
      <c r="AC65" s="205">
        <v>16.008586738035071</v>
      </c>
      <c r="AD65" s="205">
        <v>16.710483108438446</v>
      </c>
      <c r="AE65" s="205">
        <v>17.178134075997004</v>
      </c>
      <c r="AF65" s="205">
        <v>16.667813352310578</v>
      </c>
      <c r="AG65" s="11"/>
      <c r="AH65" s="205">
        <v>16.722855564061952</v>
      </c>
      <c r="AI65" s="205"/>
      <c r="AJ65" s="205"/>
      <c r="AK65" s="205"/>
    </row>
    <row r="66" spans="1:37" ht="19.95" customHeight="1">
      <c r="A66" s="17" t="s">
        <v>182</v>
      </c>
      <c r="B66" s="205">
        <v>1.2031633973401692</v>
      </c>
      <c r="C66" s="205">
        <v>1.2506542188068854</v>
      </c>
      <c r="D66" s="205">
        <v>1.2229975151396257</v>
      </c>
      <c r="E66" s="205">
        <v>1.2298362149855533</v>
      </c>
      <c r="F66" s="205">
        <v>1.1877000727731906</v>
      </c>
      <c r="G66" s="205">
        <v>1.340275401809619</v>
      </c>
      <c r="H66" s="205"/>
      <c r="I66" s="205">
        <v>1.4671456859246779</v>
      </c>
      <c r="J66" s="205">
        <v>1.9095095458025533</v>
      </c>
      <c r="K66" s="205">
        <v>1.4571955036877096</v>
      </c>
      <c r="L66" s="205">
        <v>1.5524540213647096</v>
      </c>
      <c r="M66" s="205"/>
      <c r="N66" s="205">
        <v>1.60109518931229</v>
      </c>
      <c r="O66" s="205">
        <v>1.7157948142702113</v>
      </c>
      <c r="P66" s="205">
        <v>1.6140841948670597</v>
      </c>
      <c r="Q66" s="205">
        <v>1.7239452058185656</v>
      </c>
      <c r="R66" s="205"/>
      <c r="S66" s="205">
        <v>1.6903887733755834</v>
      </c>
      <c r="T66" s="205">
        <v>1.7457098116890786</v>
      </c>
      <c r="U66" s="205">
        <v>1.7283590275164815</v>
      </c>
      <c r="V66" s="205">
        <v>1.7245809713317937</v>
      </c>
      <c r="W66" s="205"/>
      <c r="X66" s="205">
        <v>1.6617492306021695</v>
      </c>
      <c r="Y66" s="205">
        <v>1.7596489084610791</v>
      </c>
      <c r="Z66" s="205">
        <v>1.8377004037202</v>
      </c>
      <c r="AA66" s="205">
        <v>1.8083889376869837</v>
      </c>
      <c r="AB66" s="205"/>
      <c r="AC66" s="205">
        <v>1.8650736263875631</v>
      </c>
      <c r="AD66" s="205">
        <v>1.8526201241339</v>
      </c>
      <c r="AE66" s="205">
        <v>1.9757151313510752</v>
      </c>
      <c r="AF66" s="205">
        <v>1.9563509486073307</v>
      </c>
      <c r="AG66" s="11"/>
      <c r="AH66" s="205">
        <v>1.960669006449469</v>
      </c>
      <c r="AI66" s="205"/>
      <c r="AJ66" s="205"/>
      <c r="AK66" s="205"/>
    </row>
    <row r="67" spans="1:37" ht="19.95" customHeight="1">
      <c r="A67" s="17" t="s">
        <v>156</v>
      </c>
      <c r="B67" s="205">
        <v>4.7277743228594655</v>
      </c>
      <c r="C67" s="205">
        <v>4.3523149260406875</v>
      </c>
      <c r="D67" s="205">
        <v>4.7206307024758729</v>
      </c>
      <c r="E67" s="205">
        <v>4.1600521574589182</v>
      </c>
      <c r="F67" s="205">
        <v>4.2620421014427281</v>
      </c>
      <c r="G67" s="205">
        <v>4.5030664716378999</v>
      </c>
      <c r="H67" s="205"/>
      <c r="I67" s="205">
        <v>4.5018413179323629</v>
      </c>
      <c r="J67" s="205">
        <v>6.2011399988724323</v>
      </c>
      <c r="K67" s="205">
        <v>4.652266957175085</v>
      </c>
      <c r="L67" s="205">
        <v>4.6700447206701297</v>
      </c>
      <c r="M67" s="205"/>
      <c r="N67" s="205">
        <v>4.4482534634005102</v>
      </c>
      <c r="O67" s="205">
        <v>4.5791317430529475</v>
      </c>
      <c r="P67" s="205">
        <v>4.366324303322707</v>
      </c>
      <c r="Q67" s="205">
        <v>4.5585672269825119</v>
      </c>
      <c r="R67" s="205"/>
      <c r="S67" s="205">
        <v>4.296526386761129</v>
      </c>
      <c r="T67" s="205">
        <v>4.5259044459961686</v>
      </c>
      <c r="U67" s="205">
        <v>4.418583916570527</v>
      </c>
      <c r="V67" s="205">
        <v>4.5671408015937285</v>
      </c>
      <c r="W67" s="205"/>
      <c r="X67" s="205">
        <v>4.3709056588271293</v>
      </c>
      <c r="Y67" s="205">
        <v>4.6296485354723558</v>
      </c>
      <c r="Z67" s="205">
        <v>4.6600423562364224</v>
      </c>
      <c r="AA67" s="205">
        <v>4.742719879880652</v>
      </c>
      <c r="AB67" s="205"/>
      <c r="AC67" s="205">
        <v>4.850234037289507</v>
      </c>
      <c r="AD67" s="205">
        <v>4.8941783374695493</v>
      </c>
      <c r="AE67" s="205">
        <v>5.143322218696647</v>
      </c>
      <c r="AF67" s="205">
        <v>5.0997155806839816</v>
      </c>
      <c r="AG67" s="11"/>
      <c r="AH67" s="205">
        <v>5.1155017974736072</v>
      </c>
      <c r="AI67" s="205"/>
      <c r="AJ67" s="205"/>
      <c r="AK67" s="205"/>
    </row>
    <row r="68" spans="1:37" ht="19.95" customHeight="1">
      <c r="A68" s="17" t="s">
        <v>183</v>
      </c>
      <c r="B68" s="205">
        <v>2.5305955957823669</v>
      </c>
      <c r="C68" s="205">
        <v>2.6199569713735942</v>
      </c>
      <c r="D68" s="205">
        <v>2.7204677434956568</v>
      </c>
      <c r="E68" s="205">
        <v>2.6707200306049943</v>
      </c>
      <c r="F68" s="205">
        <v>2.6554317984720441</v>
      </c>
      <c r="G68" s="205">
        <v>2.7568392486830038</v>
      </c>
      <c r="H68" s="205"/>
      <c r="I68" s="205">
        <v>2.847709290191526</v>
      </c>
      <c r="J68" s="205">
        <v>3.6596698170328392</v>
      </c>
      <c r="K68" s="205">
        <v>3.0110552511549322</v>
      </c>
      <c r="L68" s="205">
        <v>3.0405123413908579</v>
      </c>
      <c r="M68" s="205"/>
      <c r="N68" s="205">
        <v>2.9028287244069144</v>
      </c>
      <c r="O68" s="205">
        <v>2.9783153933587831</v>
      </c>
      <c r="P68" s="205">
        <v>2.9513506038599058</v>
      </c>
      <c r="Q68" s="205">
        <v>2.9500801505937515</v>
      </c>
      <c r="R68" s="205"/>
      <c r="S68" s="205">
        <v>2.8193642022278467</v>
      </c>
      <c r="T68" s="205">
        <v>2.9550729377138825</v>
      </c>
      <c r="U68" s="205">
        <v>2.9038029801021761</v>
      </c>
      <c r="V68" s="205">
        <v>2.9403374956453363</v>
      </c>
      <c r="W68" s="205"/>
      <c r="X68" s="205">
        <v>2.7657530378746387</v>
      </c>
      <c r="Y68" s="205">
        <v>2.921984322377964</v>
      </c>
      <c r="Z68" s="205">
        <v>2.9686984692051137</v>
      </c>
      <c r="AA68" s="205">
        <v>3.0060362793521049</v>
      </c>
      <c r="AB68" s="205"/>
      <c r="AC68" s="205">
        <v>3.0821640363565135</v>
      </c>
      <c r="AD68" s="205">
        <v>3.0958699276502037</v>
      </c>
      <c r="AE68" s="205">
        <v>3.2397069051538043</v>
      </c>
      <c r="AF68" s="205">
        <v>3.2059151459989379</v>
      </c>
      <c r="AG68" s="11"/>
      <c r="AH68" s="205">
        <v>3.2123992851078844</v>
      </c>
      <c r="AI68" s="205"/>
      <c r="AJ68" s="205"/>
      <c r="AK68" s="205"/>
    </row>
    <row r="69" spans="1:37" ht="19.95" customHeight="1">
      <c r="A69" s="17" t="s">
        <v>158</v>
      </c>
      <c r="B69" s="205">
        <v>2.1422051278878862</v>
      </c>
      <c r="C69" s="205">
        <v>2.2961052215851878</v>
      </c>
      <c r="D69" s="205">
        <v>2.1960266272124565</v>
      </c>
      <c r="E69" s="205">
        <v>2.1876127531510901</v>
      </c>
      <c r="F69" s="205">
        <v>2.1209878891064573</v>
      </c>
      <c r="G69" s="205">
        <v>2.1210476617973741</v>
      </c>
      <c r="H69" s="205"/>
      <c r="I69" s="205">
        <v>2.1506800963389265</v>
      </c>
      <c r="J69" s="205">
        <v>2.3725058891849957</v>
      </c>
      <c r="K69" s="205">
        <v>2.1084769914900474</v>
      </c>
      <c r="L69" s="205">
        <v>2.1442183736539513</v>
      </c>
      <c r="M69" s="205"/>
      <c r="N69" s="205">
        <v>2.0561169358552474</v>
      </c>
      <c r="O69" s="205">
        <v>2.0482504921760651</v>
      </c>
      <c r="P69" s="205">
        <v>1.9813855825761371</v>
      </c>
      <c r="Q69" s="205">
        <v>2.0779407319323715</v>
      </c>
      <c r="R69" s="205"/>
      <c r="S69" s="205">
        <v>1.9905868251126841</v>
      </c>
      <c r="T69" s="205">
        <v>1.9979426528859545</v>
      </c>
      <c r="U69" s="205">
        <v>1.9257449711582793</v>
      </c>
      <c r="V69" s="205">
        <v>2.0083079551249665</v>
      </c>
      <c r="W69" s="205"/>
      <c r="X69" s="205">
        <v>1.9416615285263599</v>
      </c>
      <c r="Y69" s="205">
        <v>2.0022281212177333</v>
      </c>
      <c r="Z69" s="205">
        <v>1.9810585416483222</v>
      </c>
      <c r="AA69" s="205">
        <v>2.0221544190889076</v>
      </c>
      <c r="AB69" s="205"/>
      <c r="AC69" s="205">
        <v>2.0950965022958146</v>
      </c>
      <c r="AD69" s="205">
        <v>2.0911438448074904</v>
      </c>
      <c r="AE69" s="205">
        <v>2.1647513813223296</v>
      </c>
      <c r="AF69" s="205">
        <v>2.169594663695313</v>
      </c>
      <c r="AG69" s="11"/>
      <c r="AH69" s="205">
        <v>2.1539522595642602</v>
      </c>
      <c r="AI69" s="205"/>
      <c r="AJ69" s="205"/>
      <c r="AK69" s="205"/>
    </row>
    <row r="70" spans="1:37" ht="19.95" customHeight="1">
      <c r="A70" s="17"/>
      <c r="B70" s="205"/>
      <c r="C70" s="205"/>
      <c r="D70" s="205"/>
      <c r="E70" s="205" t="s">
        <v>101</v>
      </c>
      <c r="F70" s="205" t="s">
        <v>101</v>
      </c>
      <c r="G70" s="205" t="s">
        <v>101</v>
      </c>
      <c r="H70" s="205"/>
      <c r="I70" s="205"/>
      <c r="J70" s="205"/>
      <c r="K70" s="205"/>
      <c r="L70" s="205"/>
      <c r="M70" s="11"/>
      <c r="N70" s="205"/>
      <c r="O70" s="205" t="s">
        <v>101</v>
      </c>
      <c r="P70" s="205" t="s">
        <v>101</v>
      </c>
      <c r="Q70" s="205" t="s">
        <v>101</v>
      </c>
      <c r="R70" s="205"/>
      <c r="S70" s="205" t="s">
        <v>101</v>
      </c>
      <c r="T70" s="205" t="s">
        <v>101</v>
      </c>
      <c r="U70" s="205" t="s">
        <v>101</v>
      </c>
      <c r="V70" s="205" t="s">
        <v>101</v>
      </c>
      <c r="W70" s="205"/>
      <c r="X70" s="205" t="s">
        <v>101</v>
      </c>
      <c r="Y70" s="205" t="s">
        <v>101</v>
      </c>
      <c r="Z70" s="205" t="s">
        <v>101</v>
      </c>
      <c r="AA70" s="205" t="s">
        <v>101</v>
      </c>
      <c r="AB70" s="205"/>
      <c r="AC70" s="205" t="s">
        <v>101</v>
      </c>
      <c r="AD70" s="205" t="s">
        <v>101</v>
      </c>
      <c r="AE70" s="205" t="s">
        <v>101</v>
      </c>
      <c r="AF70" s="205" t="s">
        <v>101</v>
      </c>
      <c r="AG70" s="11"/>
      <c r="AH70" s="205" t="s">
        <v>101</v>
      </c>
      <c r="AI70" s="205"/>
      <c r="AJ70" s="205"/>
      <c r="AK70" s="205"/>
    </row>
    <row r="71" spans="1:37" ht="18.75" customHeight="1">
      <c r="A71" s="19" t="s">
        <v>159</v>
      </c>
      <c r="B71" s="204">
        <v>96.650962211018054</v>
      </c>
      <c r="C71" s="204">
        <v>96.315156770977282</v>
      </c>
      <c r="D71" s="204">
        <v>96.445939312504365</v>
      </c>
      <c r="E71" s="204">
        <v>96.341181454538415</v>
      </c>
      <c r="F71" s="204">
        <v>96.378176447547943</v>
      </c>
      <c r="G71" s="204">
        <v>96.545096296894528</v>
      </c>
      <c r="H71" s="204"/>
      <c r="I71" s="204">
        <v>96.313502846742722</v>
      </c>
      <c r="J71" s="204">
        <v>95.999969054721717</v>
      </c>
      <c r="K71" s="204">
        <v>96.089729930746927</v>
      </c>
      <c r="L71" s="204">
        <v>96.013028974394615</v>
      </c>
      <c r="M71" s="204"/>
      <c r="N71" s="204">
        <v>96.061385312537922</v>
      </c>
      <c r="O71" s="204">
        <v>96.265569901331915</v>
      </c>
      <c r="P71" s="204">
        <v>96.492800595282148</v>
      </c>
      <c r="Q71" s="204">
        <v>96.002247590952322</v>
      </c>
      <c r="R71" s="204"/>
      <c r="S71" s="204">
        <v>96.456824815811146</v>
      </c>
      <c r="T71" s="204">
        <v>96.652381850900511</v>
      </c>
      <c r="U71" s="204">
        <v>96.675848964325468</v>
      </c>
      <c r="V71" s="204">
        <v>96.323727278579511</v>
      </c>
      <c r="W71" s="204"/>
      <c r="X71" s="204">
        <v>96.415223844957623</v>
      </c>
      <c r="Y71" s="204">
        <v>96.256159912640697</v>
      </c>
      <c r="Z71" s="204">
        <v>96.157336610610216</v>
      </c>
      <c r="AA71" s="204">
        <v>95.918361973147967</v>
      </c>
      <c r="AB71" s="204"/>
      <c r="AC71" s="204">
        <v>96.057728201495465</v>
      </c>
      <c r="AD71" s="204">
        <v>96.122449453266185</v>
      </c>
      <c r="AE71" s="204">
        <v>95.833436523809326</v>
      </c>
      <c r="AF71" s="204">
        <v>95.868877991835561</v>
      </c>
      <c r="AG71" s="76"/>
      <c r="AH71" s="204">
        <v>96.073505467565951</v>
      </c>
      <c r="AI71" s="204"/>
      <c r="AJ71" s="204"/>
      <c r="AK71" s="204"/>
    </row>
    <row r="72" spans="1:37" ht="30" customHeight="1">
      <c r="A72" s="17"/>
      <c r="B72" s="205"/>
      <c r="C72" s="205"/>
      <c r="D72" s="205"/>
      <c r="E72" s="205" t="s">
        <v>101</v>
      </c>
      <c r="F72" s="205" t="s">
        <v>101</v>
      </c>
      <c r="G72" s="205" t="s">
        <v>101</v>
      </c>
      <c r="H72" s="204"/>
      <c r="I72" s="204"/>
      <c r="J72" s="204"/>
      <c r="K72" s="204"/>
      <c r="L72" s="204"/>
      <c r="M72" s="204"/>
      <c r="N72" s="205"/>
      <c r="O72" s="205" t="s">
        <v>101</v>
      </c>
      <c r="P72" s="205" t="s">
        <v>101</v>
      </c>
      <c r="Q72" s="205" t="s">
        <v>101</v>
      </c>
      <c r="R72" s="205"/>
      <c r="S72" s="205" t="s">
        <v>101</v>
      </c>
      <c r="T72" s="205" t="s">
        <v>101</v>
      </c>
      <c r="U72" s="205" t="s">
        <v>101</v>
      </c>
      <c r="V72" s="205" t="s">
        <v>101</v>
      </c>
      <c r="W72" s="205"/>
      <c r="X72" s="205" t="s">
        <v>101</v>
      </c>
      <c r="Y72" s="205" t="s">
        <v>101</v>
      </c>
      <c r="Z72" s="205" t="s">
        <v>101</v>
      </c>
      <c r="AA72" s="205" t="s">
        <v>101</v>
      </c>
      <c r="AB72" s="205"/>
      <c r="AC72" s="205" t="s">
        <v>101</v>
      </c>
      <c r="AD72" s="205" t="s">
        <v>101</v>
      </c>
      <c r="AE72" s="205" t="s">
        <v>101</v>
      </c>
      <c r="AF72" s="205" t="s">
        <v>101</v>
      </c>
      <c r="AG72" s="11" t="s">
        <v>101</v>
      </c>
      <c r="AH72" s="205" t="s">
        <v>101</v>
      </c>
      <c r="AI72" s="205"/>
      <c r="AJ72" s="205"/>
      <c r="AK72" s="205"/>
    </row>
    <row r="73" spans="1:37" ht="19.95" customHeight="1">
      <c r="A73" s="17" t="s">
        <v>160</v>
      </c>
      <c r="B73" s="205">
        <v>3.3490377889819527</v>
      </c>
      <c r="C73" s="205">
        <v>3.6848432290227349</v>
      </c>
      <c r="D73" s="205">
        <v>3.5540606874956278</v>
      </c>
      <c r="E73" s="205">
        <v>3.6588185454615743</v>
      </c>
      <c r="F73" s="205">
        <v>3.6218235524520437</v>
      </c>
      <c r="G73" s="205">
        <v>3.4549037031054572</v>
      </c>
      <c r="H73" s="205"/>
      <c r="I73" s="205">
        <v>3.6864971532572719</v>
      </c>
      <c r="J73" s="205">
        <v>4.0000309452782687</v>
      </c>
      <c r="K73" s="205">
        <v>3.9102700692530821</v>
      </c>
      <c r="L73" s="205">
        <v>3.986971025605377</v>
      </c>
      <c r="M73" s="205"/>
      <c r="N73" s="205">
        <v>3.9386146874620622</v>
      </c>
      <c r="O73" s="205">
        <v>3.7344300986680832</v>
      </c>
      <c r="P73" s="205">
        <v>3.5071994047178556</v>
      </c>
      <c r="Q73" s="205">
        <v>3.9977524090476937</v>
      </c>
      <c r="R73" s="205"/>
      <c r="S73" s="205">
        <v>3.5431751841888555</v>
      </c>
      <c r="T73" s="205">
        <v>3.3476181490994907</v>
      </c>
      <c r="U73" s="205">
        <v>3.3241510356745394</v>
      </c>
      <c r="V73" s="205">
        <v>3.6762727214204829</v>
      </c>
      <c r="W73" s="205"/>
      <c r="X73" s="205">
        <v>3.5847761550423822</v>
      </c>
      <c r="Y73" s="205">
        <v>3.7438400873592972</v>
      </c>
      <c r="Z73" s="205">
        <v>3.842663389389799</v>
      </c>
      <c r="AA73" s="205">
        <v>4.0816380268520209</v>
      </c>
      <c r="AB73" s="205"/>
      <c r="AC73" s="205">
        <v>3.9422717985045477</v>
      </c>
      <c r="AD73" s="205">
        <v>3.8775505467338136</v>
      </c>
      <c r="AE73" s="205">
        <v>4.1665634761906869</v>
      </c>
      <c r="AF73" s="205">
        <v>4.1311220081644437</v>
      </c>
      <c r="AG73" s="11"/>
      <c r="AH73" s="205">
        <v>3.9264945324340426</v>
      </c>
      <c r="AI73" s="205"/>
      <c r="AJ73" s="205"/>
      <c r="AK73" s="205"/>
    </row>
    <row r="74" spans="1:37" ht="19.95" customHeight="1">
      <c r="A74" s="17" t="s">
        <v>161</v>
      </c>
      <c r="B74" s="205">
        <v>4.4909627895268907</v>
      </c>
      <c r="C74" s="205">
        <v>4.9156760999242666</v>
      </c>
      <c r="D74" s="205">
        <v>4.6676634825048282</v>
      </c>
      <c r="E74" s="205">
        <v>4.6487917109906833</v>
      </c>
      <c r="F74" s="205">
        <v>4.5797736185633635</v>
      </c>
      <c r="G74" s="205">
        <v>4.4064537744776189</v>
      </c>
      <c r="H74" s="205"/>
      <c r="I74" s="205">
        <v>4.6920878467252782</v>
      </c>
      <c r="J74" s="205">
        <v>5.1385979046210553</v>
      </c>
      <c r="K74" s="205">
        <v>4.9385205760640334</v>
      </c>
      <c r="L74" s="205">
        <v>4.9635696194845957</v>
      </c>
      <c r="M74" s="205"/>
      <c r="N74" s="205">
        <v>4.8310607363263136</v>
      </c>
      <c r="O74" s="205">
        <v>4.6491442532381262</v>
      </c>
      <c r="P74" s="205">
        <v>4.4431516527967059</v>
      </c>
      <c r="Q74" s="205">
        <v>4.9611369120762046</v>
      </c>
      <c r="R74" s="205"/>
      <c r="S74" s="205">
        <v>4.4356443755677493</v>
      </c>
      <c r="T74" s="205">
        <v>4.2995358987700074</v>
      </c>
      <c r="U74" s="205">
        <v>4.2500327398983249</v>
      </c>
      <c r="V74" s="205">
        <v>4.622872624643974</v>
      </c>
      <c r="W74" s="205"/>
      <c r="X74" s="205">
        <v>4.4723073485069316</v>
      </c>
      <c r="Y74" s="205">
        <v>4.6702202969900508</v>
      </c>
      <c r="Z74" s="205">
        <v>4.8310227976448905</v>
      </c>
      <c r="AA74" s="205">
        <v>5.098900763346367</v>
      </c>
      <c r="AB74" s="205"/>
      <c r="AC74" s="205">
        <v>4.9761353925482066</v>
      </c>
      <c r="AD74" s="205">
        <v>4.9047559833697694</v>
      </c>
      <c r="AE74" s="205">
        <v>5.2058810953581309</v>
      </c>
      <c r="AF74" s="205">
        <v>5.2060397508383591</v>
      </c>
      <c r="AG74" s="11"/>
      <c r="AH74" s="205">
        <v>4.9515582963757385</v>
      </c>
      <c r="AI74" s="205"/>
      <c r="AJ74" s="205"/>
      <c r="AK74" s="205"/>
    </row>
    <row r="75" spans="1:37" ht="19.95" customHeight="1">
      <c r="A75" s="17" t="s">
        <v>162</v>
      </c>
      <c r="B75" s="205">
        <v>-1.1419250005449395</v>
      </c>
      <c r="C75" s="205">
        <v>-1.230832870901531</v>
      </c>
      <c r="D75" s="205">
        <v>-1.1136027950092009</v>
      </c>
      <c r="E75" s="205">
        <v>-0.98997316552910841</v>
      </c>
      <c r="F75" s="205">
        <v>-0.95795006611132005</v>
      </c>
      <c r="G75" s="205">
        <v>-0.95155007137216041</v>
      </c>
      <c r="H75" s="205"/>
      <c r="I75" s="205">
        <v>-1.005590693468007</v>
      </c>
      <c r="J75" s="205">
        <v>-1.1385669593427867</v>
      </c>
      <c r="K75" s="205">
        <v>-1.0282505068109511</v>
      </c>
      <c r="L75" s="205">
        <v>-0.97659859387921899</v>
      </c>
      <c r="M75" s="205"/>
      <c r="N75" s="205">
        <v>-0.89244604886425205</v>
      </c>
      <c r="O75" s="205">
        <v>-0.9147141545700439</v>
      </c>
      <c r="P75" s="205">
        <v>-0.93595224807885102</v>
      </c>
      <c r="Q75" s="205">
        <v>-0.96338450302850998</v>
      </c>
      <c r="R75" s="205"/>
      <c r="S75" s="205">
        <v>-0.89246919137889358</v>
      </c>
      <c r="T75" s="205">
        <v>-0.95191774967051701</v>
      </c>
      <c r="U75" s="205">
        <v>-0.92588170422378546</v>
      </c>
      <c r="V75" s="205">
        <v>-0.94659990322349141</v>
      </c>
      <c r="W75" s="205"/>
      <c r="X75" s="205">
        <v>-0.88753119346454845</v>
      </c>
      <c r="Y75" s="205">
        <v>-0.92638020963075307</v>
      </c>
      <c r="Z75" s="205">
        <v>-0.9883594082550915</v>
      </c>
      <c r="AA75" s="205">
        <v>-1.0172627364943461</v>
      </c>
      <c r="AB75" s="205"/>
      <c r="AC75" s="205">
        <v>-1.0338635940436587</v>
      </c>
      <c r="AD75" s="205">
        <v>-1.027205436635956</v>
      </c>
      <c r="AE75" s="205">
        <v>-1.0393176191674438</v>
      </c>
      <c r="AF75" s="205">
        <v>-1.0749177426739156</v>
      </c>
      <c r="AG75" s="11"/>
      <c r="AH75" s="205">
        <v>-1.0250637639416962</v>
      </c>
      <c r="AI75" s="205"/>
      <c r="AJ75" s="205"/>
      <c r="AK75" s="205"/>
    </row>
    <row r="76" spans="1:37" ht="19.95" customHeight="1">
      <c r="A76" s="17"/>
      <c r="B76" s="205"/>
      <c r="C76" s="205" t="s">
        <v>101</v>
      </c>
      <c r="D76" s="205" t="s">
        <v>101</v>
      </c>
      <c r="E76" s="205" t="s">
        <v>101</v>
      </c>
      <c r="F76" s="205" t="s">
        <v>101</v>
      </c>
      <c r="G76" s="205" t="s">
        <v>101</v>
      </c>
      <c r="H76" s="205"/>
      <c r="I76" s="205" t="s">
        <v>101</v>
      </c>
      <c r="J76" s="205" t="s">
        <v>101</v>
      </c>
      <c r="K76" s="205" t="s">
        <v>101</v>
      </c>
      <c r="L76" s="205" t="s">
        <v>101</v>
      </c>
      <c r="M76" s="11"/>
      <c r="N76" s="205"/>
      <c r="O76" s="205" t="s">
        <v>101</v>
      </c>
      <c r="P76" s="205" t="s">
        <v>101</v>
      </c>
      <c r="Q76" s="205" t="s">
        <v>101</v>
      </c>
      <c r="R76" s="205"/>
      <c r="S76" s="205" t="s">
        <v>101</v>
      </c>
      <c r="T76" s="205" t="s">
        <v>101</v>
      </c>
      <c r="U76" s="205" t="s">
        <v>101</v>
      </c>
      <c r="V76" s="205" t="s">
        <v>101</v>
      </c>
      <c r="W76" s="205"/>
      <c r="X76" s="205" t="s">
        <v>101</v>
      </c>
      <c r="Y76" s="205" t="s">
        <v>101</v>
      </c>
      <c r="Z76" s="205" t="s">
        <v>101</v>
      </c>
      <c r="AA76" s="205" t="s">
        <v>101</v>
      </c>
      <c r="AB76" s="205"/>
      <c r="AC76" s="205" t="s">
        <v>101</v>
      </c>
      <c r="AD76" s="205" t="s">
        <v>101</v>
      </c>
      <c r="AE76" s="205" t="s">
        <v>101</v>
      </c>
      <c r="AF76" s="205" t="s">
        <v>101</v>
      </c>
      <c r="AG76" s="11"/>
      <c r="AH76" s="205" t="s">
        <v>101</v>
      </c>
      <c r="AI76" s="205"/>
      <c r="AJ76" s="205"/>
      <c r="AK76" s="205"/>
    </row>
    <row r="77" spans="1:37" ht="19.95" customHeight="1">
      <c r="A77" s="17" t="s">
        <v>164</v>
      </c>
      <c r="B77" s="205">
        <v>72.51750041563642</v>
      </c>
      <c r="C77" s="205">
        <v>75.528903686134498</v>
      </c>
      <c r="D77" s="205">
        <v>77.10761062800583</v>
      </c>
      <c r="E77" s="205">
        <v>76.626436314840774</v>
      </c>
      <c r="F77" s="205">
        <v>75.68131627561047</v>
      </c>
      <c r="G77" s="205">
        <v>77.271357726177797</v>
      </c>
      <c r="H77" s="205"/>
      <c r="I77" s="205">
        <v>78.064168291449349</v>
      </c>
      <c r="J77" s="205">
        <v>88.011768776772954</v>
      </c>
      <c r="K77" s="205">
        <v>80.327580142226822</v>
      </c>
      <c r="L77" s="205">
        <v>82.029110713113226</v>
      </c>
      <c r="M77" s="205"/>
      <c r="N77" s="205">
        <v>80.867481616048437</v>
      </c>
      <c r="O77" s="205">
        <v>78.02397886358284</v>
      </c>
      <c r="P77" s="205">
        <v>76.419168736595282</v>
      </c>
      <c r="Q77" s="205">
        <v>79.837685406746047</v>
      </c>
      <c r="R77" s="205"/>
      <c r="S77" s="205">
        <v>77.829108629830472</v>
      </c>
      <c r="T77" s="205">
        <v>79.705204059832241</v>
      </c>
      <c r="U77" s="205">
        <v>76.869669855949581</v>
      </c>
      <c r="V77" s="205">
        <v>79.001265493629731</v>
      </c>
      <c r="W77" s="205"/>
      <c r="X77" s="205">
        <v>76.790854256350357</v>
      </c>
      <c r="Y77" s="205">
        <v>79.388938420286706</v>
      </c>
      <c r="Z77" s="205">
        <v>79.253806079310394</v>
      </c>
      <c r="AA77" s="205">
        <v>78.19536440681027</v>
      </c>
      <c r="AB77" s="205" t="s">
        <v>101</v>
      </c>
      <c r="AC77" s="205">
        <v>81.613358461037848</v>
      </c>
      <c r="AD77" s="205">
        <v>82.730533737574945</v>
      </c>
      <c r="AE77" s="205">
        <v>84.231302925205597</v>
      </c>
      <c r="AF77" s="205">
        <v>83.817585155499785</v>
      </c>
      <c r="AG77" s="11"/>
      <c r="AH77" s="205">
        <v>82.984920013077982</v>
      </c>
      <c r="AI77" s="205"/>
      <c r="AJ77" s="205"/>
      <c r="AK77" s="205"/>
    </row>
    <row r="78" spans="1:37" ht="19.95" customHeight="1">
      <c r="A78" s="19" t="s">
        <v>168</v>
      </c>
      <c r="B78" s="17"/>
      <c r="C78" s="17"/>
      <c r="D78" s="17"/>
      <c r="E78" s="17"/>
      <c r="F78" s="17"/>
      <c r="G78" s="17"/>
      <c r="H78" s="11"/>
      <c r="I78" s="11"/>
      <c r="J78" s="11"/>
      <c r="K78" s="11"/>
      <c r="L78" s="11"/>
      <c r="M78" s="11" t="s">
        <v>101</v>
      </c>
      <c r="N78" s="11"/>
      <c r="O78" s="11"/>
      <c r="P78" s="11"/>
      <c r="Q78" s="11"/>
      <c r="R78" s="11"/>
      <c r="S78" s="11"/>
      <c r="T78" s="11"/>
      <c r="U78" s="11"/>
      <c r="V78" s="205"/>
      <c r="W78" s="205"/>
      <c r="X78" s="205"/>
      <c r="Y78" s="205"/>
      <c r="Z78" s="205"/>
      <c r="AA78" s="205"/>
      <c r="AB78" s="205"/>
      <c r="AC78" s="205"/>
      <c r="AD78" s="205"/>
      <c r="AE78" s="205"/>
      <c r="AF78" s="11"/>
      <c r="AG78" s="11"/>
      <c r="AH78" s="11"/>
      <c r="AI78" s="205"/>
      <c r="AJ78" s="205"/>
      <c r="AK78" s="205"/>
    </row>
    <row r="79" spans="1:37" ht="23.25" customHeight="1">
      <c r="A79" s="19"/>
      <c r="B79" s="17"/>
      <c r="C79" s="17"/>
      <c r="D79" s="17"/>
      <c r="E79" s="17"/>
      <c r="F79" s="17"/>
      <c r="G79" s="17"/>
      <c r="H79" s="11"/>
      <c r="I79" s="11"/>
      <c r="J79" s="11"/>
      <c r="K79" s="11"/>
      <c r="L79" s="11"/>
      <c r="M79" s="11"/>
      <c r="N79" s="11"/>
      <c r="O79" s="11"/>
      <c r="P79" s="11"/>
      <c r="Q79" s="11"/>
      <c r="R79" s="11"/>
      <c r="S79" s="11"/>
      <c r="T79" s="11"/>
      <c r="U79" s="11"/>
      <c r="V79" s="205"/>
      <c r="W79" s="205"/>
      <c r="X79" s="205"/>
      <c r="Y79" s="205"/>
      <c r="Z79" s="205"/>
      <c r="AA79" s="205"/>
      <c r="AB79" s="205"/>
      <c r="AC79" s="205"/>
      <c r="AD79" s="205"/>
      <c r="AE79" s="205"/>
      <c r="AF79" s="11"/>
      <c r="AG79" s="11"/>
      <c r="AH79" s="11"/>
      <c r="AI79" s="205"/>
      <c r="AJ79" s="205"/>
      <c r="AK79" s="205"/>
    </row>
    <row r="80" spans="1:37" ht="19.95" customHeight="1">
      <c r="A80" s="19" t="s">
        <v>169</v>
      </c>
      <c r="B80" s="13"/>
      <c r="C80" s="13"/>
      <c r="D80" s="13"/>
      <c r="E80" s="13"/>
      <c r="F80" s="13"/>
      <c r="G80" s="13"/>
      <c r="H80" s="11"/>
      <c r="I80" s="11"/>
      <c r="J80" s="11"/>
      <c r="K80" s="11"/>
      <c r="L80" s="11"/>
      <c r="M80" s="11"/>
      <c r="N80" s="11"/>
      <c r="O80" s="11"/>
      <c r="P80" s="11"/>
      <c r="Q80" s="11"/>
      <c r="R80" s="11"/>
      <c r="S80" s="11"/>
      <c r="T80" s="11"/>
      <c r="U80" s="11"/>
      <c r="V80" s="205"/>
      <c r="W80" s="205"/>
      <c r="X80" s="205"/>
      <c r="Y80" s="205"/>
      <c r="Z80" s="205"/>
      <c r="AA80" s="205"/>
      <c r="AB80" s="205"/>
      <c r="AC80" s="205"/>
      <c r="AD80" s="205"/>
      <c r="AE80" s="205"/>
      <c r="AF80" s="11"/>
      <c r="AG80" s="11"/>
      <c r="AH80" s="11"/>
      <c r="AI80" s="205"/>
      <c r="AJ80" s="205"/>
      <c r="AK80" s="205"/>
    </row>
    <row r="81" spans="1:37" ht="26.25" customHeight="1">
      <c r="A81" s="17" t="s">
        <v>135</v>
      </c>
      <c r="B81" s="14">
        <v>-2.2930836135903845</v>
      </c>
      <c r="C81" s="14">
        <v>-2.8475038661298422</v>
      </c>
      <c r="D81" s="14">
        <v>15.411270120773152</v>
      </c>
      <c r="E81" s="14">
        <v>-8.7534227823443018</v>
      </c>
      <c r="F81" s="14">
        <v>8.0663240911431888</v>
      </c>
      <c r="G81" s="14">
        <v>2.4437395338385679</v>
      </c>
      <c r="H81" s="16"/>
      <c r="I81" s="16">
        <v>-6.5321255348565783</v>
      </c>
      <c r="J81" s="16">
        <v>-0.80917697560064283</v>
      </c>
      <c r="K81" s="16">
        <v>0.28027888903931253</v>
      </c>
      <c r="L81" s="16">
        <v>-3.6281448512462471</v>
      </c>
      <c r="M81" s="16"/>
      <c r="N81" s="16">
        <v>-0.62809756832861263</v>
      </c>
      <c r="O81" s="16">
        <v>-6.5463329056133528</v>
      </c>
      <c r="P81" s="16">
        <v>-1.9414329856906771</v>
      </c>
      <c r="Q81" s="16">
        <v>5.4697587666273577</v>
      </c>
      <c r="R81" s="16"/>
      <c r="S81" s="16">
        <v>3.564788909288541</v>
      </c>
      <c r="T81" s="16">
        <v>2.9124529322020245</v>
      </c>
      <c r="U81" s="16">
        <v>-0.99006842116412908</v>
      </c>
      <c r="V81" s="16">
        <v>-0.44207405040600867</v>
      </c>
      <c r="W81" s="16"/>
      <c r="X81" s="16">
        <v>1.9665414529238887</v>
      </c>
      <c r="Y81" s="16">
        <v>1.9743345098005904</v>
      </c>
      <c r="Z81" s="16">
        <v>2.6337599972246246</v>
      </c>
      <c r="AA81" s="16">
        <v>0.53347612886491824</v>
      </c>
      <c r="AB81" s="16" t="s">
        <v>101</v>
      </c>
      <c r="AC81" s="16">
        <v>3.1268751187588673</v>
      </c>
      <c r="AD81" s="16">
        <v>0.42857670317725932</v>
      </c>
      <c r="AE81" s="16">
        <v>-2.0800286256172846</v>
      </c>
      <c r="AF81" s="16">
        <v>-2.4512847298325742</v>
      </c>
      <c r="AG81" s="16"/>
      <c r="AH81" s="16">
        <v>-3.3753584393911669</v>
      </c>
      <c r="AI81" s="16"/>
      <c r="AJ81" s="16"/>
      <c r="AK81" s="16"/>
    </row>
    <row r="82" spans="1:37" ht="30" customHeight="1">
      <c r="A82" s="17" t="s">
        <v>136</v>
      </c>
      <c r="B82" s="14">
        <v>6.0029697459423232</v>
      </c>
      <c r="C82" s="14">
        <v>-15.277279933995263</v>
      </c>
      <c r="D82" s="14">
        <v>0.28834370966847817</v>
      </c>
      <c r="E82" s="14">
        <v>6.3027549765005464</v>
      </c>
      <c r="F82" s="14">
        <v>8.4016067048826937</v>
      </c>
      <c r="G82" s="14">
        <v>-3.7048079442557182</v>
      </c>
      <c r="H82" s="16"/>
      <c r="I82" s="16">
        <v>-7.569258047344217</v>
      </c>
      <c r="J82" s="16">
        <v>-60.741828277842558</v>
      </c>
      <c r="K82" s="16">
        <v>-15.174934887871295</v>
      </c>
      <c r="L82" s="16">
        <v>-23.61032935726395</v>
      </c>
      <c r="M82" s="16"/>
      <c r="N82" s="16">
        <v>-11.537814378397366</v>
      </c>
      <c r="O82" s="16">
        <v>152.67441050332795</v>
      </c>
      <c r="P82" s="16">
        <v>30.613181755989071</v>
      </c>
      <c r="Q82" s="16">
        <v>18.893351620916643</v>
      </c>
      <c r="R82" s="16"/>
      <c r="S82" s="16">
        <v>23.37604336281731</v>
      </c>
      <c r="T82" s="16">
        <v>-3.2326798575181517</v>
      </c>
      <c r="U82" s="16">
        <v>2.9711083545410184</v>
      </c>
      <c r="V82" s="16">
        <v>10.117414907215005</v>
      </c>
      <c r="W82" s="16"/>
      <c r="X82" s="16">
        <v>10.652045775875864</v>
      </c>
      <c r="Y82" s="16">
        <v>5.4470792539138717</v>
      </c>
      <c r="Z82" s="16">
        <v>-9.3582451285519195</v>
      </c>
      <c r="AA82" s="16">
        <v>6.2201116139739936</v>
      </c>
      <c r="AB82" s="16"/>
      <c r="AC82" s="16">
        <v>-24.911324540478518</v>
      </c>
      <c r="AD82" s="16">
        <v>-16.570176669252902</v>
      </c>
      <c r="AE82" s="16">
        <v>-27.179075525205743</v>
      </c>
      <c r="AF82" s="16">
        <v>-27.290039694223928</v>
      </c>
      <c r="AG82" s="16"/>
      <c r="AH82" s="16">
        <v>-7.7364280521235216</v>
      </c>
      <c r="AI82" s="16"/>
      <c r="AJ82" s="16"/>
      <c r="AK82" s="16"/>
    </row>
    <row r="83" spans="1:37" ht="19.95" customHeight="1">
      <c r="A83" s="17" t="s">
        <v>137</v>
      </c>
      <c r="B83" s="14">
        <v>8.3357606335568555</v>
      </c>
      <c r="C83" s="14">
        <v>-15.521624318545562</v>
      </c>
      <c r="D83" s="14">
        <v>4.9564315395293521</v>
      </c>
      <c r="E83" s="14">
        <v>-2.1611250499225645</v>
      </c>
      <c r="F83" s="14">
        <v>-1.1647177819792196</v>
      </c>
      <c r="G83" s="14">
        <v>4.5208703593036619</v>
      </c>
      <c r="H83" s="16"/>
      <c r="I83" s="16">
        <v>-2.43015653670499</v>
      </c>
      <c r="J83" s="16">
        <v>-34.788253680957709</v>
      </c>
      <c r="K83" s="16">
        <v>-16.13270569589978</v>
      </c>
      <c r="L83" s="16">
        <v>-4.5592964314639239</v>
      </c>
      <c r="M83" s="16"/>
      <c r="N83" s="16">
        <v>-7.4699463482874693</v>
      </c>
      <c r="O83" s="16">
        <v>32.061051456584778</v>
      </c>
      <c r="P83" s="16">
        <v>6.6120055079278943</v>
      </c>
      <c r="Q83" s="16">
        <v>8.0290395814498492</v>
      </c>
      <c r="R83" s="16"/>
      <c r="S83" s="16">
        <v>10.736970429328311</v>
      </c>
      <c r="T83" s="16">
        <v>9.3699561513786591</v>
      </c>
      <c r="U83" s="16">
        <v>7.7075359319028713</v>
      </c>
      <c r="V83" s="16">
        <v>5.2586561368239799</v>
      </c>
      <c r="W83" s="16"/>
      <c r="X83" s="16">
        <v>2.789118105883285</v>
      </c>
      <c r="Y83" s="16">
        <v>3.8801668768184321</v>
      </c>
      <c r="Z83" s="16">
        <v>1.0503952660561615</v>
      </c>
      <c r="AA83" s="16">
        <v>-7.9899278227477583E-2</v>
      </c>
      <c r="AB83" s="16"/>
      <c r="AC83" s="16">
        <v>-2.8928034083370862</v>
      </c>
      <c r="AD83" s="16">
        <v>1.0698238168635739</v>
      </c>
      <c r="AE83" s="16">
        <v>-1.6940611057882304</v>
      </c>
      <c r="AF83" s="16">
        <v>-6.5355373557778869</v>
      </c>
      <c r="AG83" s="16"/>
      <c r="AH83" s="16">
        <v>0.1681927960174173</v>
      </c>
      <c r="AI83" s="16"/>
      <c r="AJ83" s="16"/>
      <c r="AK83" s="16"/>
    </row>
    <row r="84" spans="1:37" ht="19.95" customHeight="1">
      <c r="A84" s="17" t="s">
        <v>177</v>
      </c>
      <c r="B84" s="14">
        <v>15.551384396039779</v>
      </c>
      <c r="C84" s="14">
        <v>6.7436369819184829</v>
      </c>
      <c r="D84" s="14">
        <v>8.4455150908809475</v>
      </c>
      <c r="E84" s="14">
        <v>23.62124888797165</v>
      </c>
      <c r="F84" s="14">
        <v>-10.624074346498915</v>
      </c>
      <c r="G84" s="14">
        <v>-22.284946089477202</v>
      </c>
      <c r="H84" s="16"/>
      <c r="I84" s="16">
        <v>-49.45239308381516</v>
      </c>
      <c r="J84" s="16">
        <v>116.44993867132736</v>
      </c>
      <c r="K84" s="16">
        <v>18.568509088126568</v>
      </c>
      <c r="L84" s="16">
        <v>1.2520124077168719</v>
      </c>
      <c r="M84" s="16"/>
      <c r="N84" s="16">
        <v>38.964629415409661</v>
      </c>
      <c r="O84" s="16">
        <v>29.228355213863424</v>
      </c>
      <c r="P84" s="16">
        <v>-7.1941738525273786</v>
      </c>
      <c r="Q84" s="16">
        <v>-9.7541207071425955</v>
      </c>
      <c r="R84" s="16"/>
      <c r="S84" s="16">
        <v>6.5562332665754992</v>
      </c>
      <c r="T84" s="16">
        <v>94.337634405254406</v>
      </c>
      <c r="U84" s="16">
        <v>35.525557874468177</v>
      </c>
      <c r="V84" s="16">
        <v>76.186501427649645</v>
      </c>
      <c r="W84" s="16"/>
      <c r="X84" s="16">
        <v>22.195804013261007</v>
      </c>
      <c r="Y84" s="16">
        <v>-37.262419320294782</v>
      </c>
      <c r="Z84" s="16">
        <v>-6.6528237313110621</v>
      </c>
      <c r="AA84" s="16">
        <v>-25.315795867690134</v>
      </c>
      <c r="AB84" s="16"/>
      <c r="AC84" s="16">
        <v>-8.9652221725064276</v>
      </c>
      <c r="AD84" s="16">
        <v>26.106635521251459</v>
      </c>
      <c r="AE84" s="16">
        <v>28.587521512520119</v>
      </c>
      <c r="AF84" s="16">
        <v>43.658286130302123</v>
      </c>
      <c r="AG84" s="16"/>
      <c r="AH84" s="16">
        <v>-29.030561232546511</v>
      </c>
      <c r="AI84" s="16"/>
      <c r="AJ84" s="16"/>
      <c r="AK84" s="16"/>
    </row>
    <row r="85" spans="1:37" ht="19.95" customHeight="1">
      <c r="A85" s="17" t="s">
        <v>139</v>
      </c>
      <c r="B85" s="14" t="s">
        <v>166</v>
      </c>
      <c r="C85" s="14">
        <v>13.237625255492997</v>
      </c>
      <c r="D85" s="14">
        <v>-9.0319600138262253</v>
      </c>
      <c r="E85" s="14">
        <v>42.725263965598955</v>
      </c>
      <c r="F85" s="14">
        <v>-14.309269656879215</v>
      </c>
      <c r="G85" s="14">
        <v>-35.329487396395777</v>
      </c>
      <c r="H85" s="16"/>
      <c r="I85" s="16">
        <v>-67.565715713185455</v>
      </c>
      <c r="J85" s="16">
        <v>326.30326439869901</v>
      </c>
      <c r="K85" s="16">
        <v>27.005402701727636</v>
      </c>
      <c r="L85" s="16">
        <v>-8.5835127794638755</v>
      </c>
      <c r="M85" s="16"/>
      <c r="N85" s="16">
        <v>62.52328414983667</v>
      </c>
      <c r="O85" s="16">
        <v>40.984566834452167</v>
      </c>
      <c r="P85" s="16">
        <v>-13.969366521793242</v>
      </c>
      <c r="Q85" s="16">
        <v>-25.080245058519463</v>
      </c>
      <c r="R85" s="16"/>
      <c r="S85" s="16">
        <v>10.197109547924764</v>
      </c>
      <c r="T85" s="16">
        <v>197.41548823476379</v>
      </c>
      <c r="U85" s="16">
        <v>64.064450588739291</v>
      </c>
      <c r="V85" s="16">
        <v>208.4761558364093</v>
      </c>
      <c r="W85" s="16"/>
      <c r="X85" s="16">
        <v>41.710675356004742</v>
      </c>
      <c r="Y85" s="16">
        <v>-54.475081547185113</v>
      </c>
      <c r="Z85" s="16">
        <v>-9.4994011998943932</v>
      </c>
      <c r="AA85" s="16">
        <v>-40.024362056271109</v>
      </c>
      <c r="AB85" s="16"/>
      <c r="AC85" s="16">
        <v>-14.527219922924875</v>
      </c>
      <c r="AD85" s="16">
        <v>48.534254166313453</v>
      </c>
      <c r="AE85" s="16">
        <v>39.362871220209541</v>
      </c>
      <c r="AF85" s="16">
        <v>72.46391706073743</v>
      </c>
      <c r="AG85" s="16"/>
      <c r="AH85" s="16">
        <v>-53.011863548644314</v>
      </c>
      <c r="AI85" s="16"/>
      <c r="AJ85" s="16"/>
      <c r="AK85" s="16"/>
    </row>
    <row r="86" spans="1:37" ht="19.95" customHeight="1">
      <c r="A86" s="17" t="s">
        <v>140</v>
      </c>
      <c r="B86" s="14" t="s">
        <v>166</v>
      </c>
      <c r="C86" s="14">
        <v>-5.5437622819264201</v>
      </c>
      <c r="D86" s="14">
        <v>48.090410123198374</v>
      </c>
      <c r="E86" s="14">
        <v>-2.9979593638264586</v>
      </c>
      <c r="F86" s="14">
        <v>-3.0687871831175517</v>
      </c>
      <c r="G86" s="14">
        <v>1.3573404131132643</v>
      </c>
      <c r="H86" s="16"/>
      <c r="I86" s="16">
        <v>-0.80295895491645686</v>
      </c>
      <c r="J86" s="16">
        <v>-11.728098596627143</v>
      </c>
      <c r="K86" s="16">
        <v>8.4111162633152716</v>
      </c>
      <c r="L86" s="16">
        <v>11.464969391796981</v>
      </c>
      <c r="M86" s="16"/>
      <c r="N86" s="16">
        <v>18.275807610768275</v>
      </c>
      <c r="O86" s="16">
        <v>20.502909163340835</v>
      </c>
      <c r="P86" s="16">
        <v>2.3616845407007236</v>
      </c>
      <c r="Q86" s="16">
        <v>3.297739713875071</v>
      </c>
      <c r="R86" s="16"/>
      <c r="S86" s="16">
        <v>2.1627309398708574</v>
      </c>
      <c r="T86" s="16">
        <v>4.8300879236623659</v>
      </c>
      <c r="U86" s="16">
        <v>1.6956456695851614</v>
      </c>
      <c r="V86" s="16">
        <v>-5.5227980411003532</v>
      </c>
      <c r="W86" s="16"/>
      <c r="X86" s="16">
        <v>-3.2050513193142782</v>
      </c>
      <c r="Y86" s="16">
        <v>5.1428633628101466</v>
      </c>
      <c r="Z86" s="16">
        <v>-1.209064737634413</v>
      </c>
      <c r="AA86" s="16">
        <v>4.3468933657033872</v>
      </c>
      <c r="AB86" s="16"/>
      <c r="AC86" s="16">
        <v>1.6337397360447063</v>
      </c>
      <c r="AD86" s="16">
        <v>2.1831499286702822</v>
      </c>
      <c r="AE86" s="16">
        <v>9.7101461297143725</v>
      </c>
      <c r="AF86" s="16">
        <v>10.268554601037739</v>
      </c>
      <c r="AG86" s="16"/>
      <c r="AH86" s="16">
        <v>9.4016356172688553</v>
      </c>
      <c r="AI86" s="16"/>
      <c r="AJ86" s="16"/>
      <c r="AK86" s="16"/>
    </row>
    <row r="87" spans="1:37" ht="19.95" customHeight="1">
      <c r="A87" s="17" t="s">
        <v>141</v>
      </c>
      <c r="B87" s="14">
        <v>2.5730577384276905</v>
      </c>
      <c r="C87" s="14">
        <v>7.1417211856426759</v>
      </c>
      <c r="D87" s="14">
        <v>9.2298558205589476</v>
      </c>
      <c r="E87" s="14">
        <v>3.8746888632100469</v>
      </c>
      <c r="F87" s="14">
        <v>4.8035117960995581</v>
      </c>
      <c r="G87" s="14">
        <v>3.0599259449937475</v>
      </c>
      <c r="H87" s="16"/>
      <c r="I87" s="16">
        <v>4.312349027683017</v>
      </c>
      <c r="J87" s="16">
        <v>-32.409858289124095</v>
      </c>
      <c r="K87" s="16">
        <v>-10.100794212020325</v>
      </c>
      <c r="L87" s="16">
        <v>-7.3685456540544907</v>
      </c>
      <c r="M87" s="16"/>
      <c r="N87" s="16">
        <v>-4.7711693311893972</v>
      </c>
      <c r="O87" s="16">
        <v>36.678370326612637</v>
      </c>
      <c r="P87" s="16">
        <v>1.7561786166506714</v>
      </c>
      <c r="Q87" s="16">
        <v>2.0347045012566793</v>
      </c>
      <c r="R87" s="16"/>
      <c r="S87" s="16">
        <v>1.4663273682653906</v>
      </c>
      <c r="T87" s="16">
        <v>3.7249841464585383</v>
      </c>
      <c r="U87" s="16">
        <v>4.5161911162483168</v>
      </c>
      <c r="V87" s="16">
        <v>3.1005027222550439</v>
      </c>
      <c r="W87" s="16"/>
      <c r="X87" s="16">
        <v>2.6769803684269551</v>
      </c>
      <c r="Y87" s="16">
        <v>4.5488688721779038</v>
      </c>
      <c r="Z87" s="16">
        <v>3.4417909350583482</v>
      </c>
      <c r="AA87" s="16">
        <v>2.5014040752576032</v>
      </c>
      <c r="AB87" s="16"/>
      <c r="AC87" s="16">
        <v>0.17932896730995451</v>
      </c>
      <c r="AD87" s="16">
        <v>3.0295393562019117</v>
      </c>
      <c r="AE87" s="16">
        <v>2.1185446876019145</v>
      </c>
      <c r="AF87" s="16">
        <v>0.40630666841374913</v>
      </c>
      <c r="AG87" s="16"/>
      <c r="AH87" s="16">
        <v>8.1314913857120863E-2</v>
      </c>
      <c r="AI87" s="16"/>
      <c r="AJ87" s="16"/>
      <c r="AK87" s="16"/>
    </row>
    <row r="88" spans="1:37" ht="19.95" customHeight="1">
      <c r="A88" s="17" t="s">
        <v>142</v>
      </c>
      <c r="B88" s="14">
        <v>-3.857957463338721</v>
      </c>
      <c r="C88" s="14">
        <v>-3.2808254401899521</v>
      </c>
      <c r="D88" s="14">
        <v>23.352085086759956</v>
      </c>
      <c r="E88" s="14">
        <v>11.370236543710146</v>
      </c>
      <c r="F88" s="14">
        <v>5.4408776866955399</v>
      </c>
      <c r="G88" s="14">
        <v>6.7527116089882444</v>
      </c>
      <c r="H88" s="16"/>
      <c r="I88" s="16">
        <v>10.401881357851646</v>
      </c>
      <c r="J88" s="16">
        <v>-12.042080715040282</v>
      </c>
      <c r="K88" s="16">
        <v>2.7440295408369351</v>
      </c>
      <c r="L88" s="16">
        <v>3.4739534598939947</v>
      </c>
      <c r="M88" s="16"/>
      <c r="N88" s="16">
        <v>10.77723977039183</v>
      </c>
      <c r="O88" s="16">
        <v>38.315491141669241</v>
      </c>
      <c r="P88" s="16">
        <v>7.8533069790222125</v>
      </c>
      <c r="Q88" s="16">
        <v>4.6285349479028204</v>
      </c>
      <c r="R88" s="16"/>
      <c r="S88" s="16">
        <v>4.2338426500290325</v>
      </c>
      <c r="T88" s="16">
        <v>5.3862890759322664</v>
      </c>
      <c r="U88" s="16">
        <v>7.8372189417291223</v>
      </c>
      <c r="V88" s="16">
        <v>5.7291420337289649</v>
      </c>
      <c r="W88" s="16"/>
      <c r="X88" s="16">
        <v>4.4728796936855559</v>
      </c>
      <c r="Y88" s="16">
        <v>3.4477231804532273</v>
      </c>
      <c r="Z88" s="16">
        <v>4.7531108909300768</v>
      </c>
      <c r="AA88" s="16">
        <v>5.1623729105767335</v>
      </c>
      <c r="AB88" s="16"/>
      <c r="AC88" s="16">
        <v>3.2799378209422079</v>
      </c>
      <c r="AD88" s="16">
        <v>4.4338574245058844</v>
      </c>
      <c r="AE88" s="16">
        <v>7.5465495723434248</v>
      </c>
      <c r="AF88" s="16">
        <v>7.830557148899155</v>
      </c>
      <c r="AG88" s="16"/>
      <c r="AH88" s="16">
        <v>4.5799585075108675</v>
      </c>
      <c r="AI88" s="16"/>
      <c r="AJ88" s="16"/>
      <c r="AK88" s="16"/>
    </row>
    <row r="89" spans="1:37" ht="19.95" customHeight="1">
      <c r="A89" s="17" t="s">
        <v>143</v>
      </c>
      <c r="B89" s="14">
        <v>123.352205919092</v>
      </c>
      <c r="C89" s="14">
        <v>-50.943074342079875</v>
      </c>
      <c r="D89" s="14">
        <v>56.422248409216778</v>
      </c>
      <c r="E89" s="14">
        <v>24.248919722677169</v>
      </c>
      <c r="F89" s="14">
        <v>-14.615700368038087</v>
      </c>
      <c r="G89" s="14">
        <v>3.9501299632016438</v>
      </c>
      <c r="H89" s="16"/>
      <c r="I89" s="16">
        <v>-23.473418284501982</v>
      </c>
      <c r="J89" s="16">
        <v>-97.144860021690363</v>
      </c>
      <c r="K89" s="16">
        <v>6.0705702044865815</v>
      </c>
      <c r="L89" s="16">
        <v>-7.3775045622338515</v>
      </c>
      <c r="M89" s="16"/>
      <c r="N89" s="16">
        <v>121.90190214795156</v>
      </c>
      <c r="O89" s="13">
        <v>1892.839997328347</v>
      </c>
      <c r="P89" s="16">
        <v>45.479525124294945</v>
      </c>
      <c r="Q89" s="16">
        <v>24.822362307412828</v>
      </c>
      <c r="R89" s="16"/>
      <c r="S89" s="16">
        <v>-17.481990835148</v>
      </c>
      <c r="T89" s="16">
        <v>93.309884270829997</v>
      </c>
      <c r="U89" s="16">
        <v>7.7580572359610729</v>
      </c>
      <c r="V89" s="16">
        <v>23.36083232923442</v>
      </c>
      <c r="W89" s="16"/>
      <c r="X89" s="16">
        <v>7.4161296627275801</v>
      </c>
      <c r="Y89" s="16">
        <v>-20.461805358321509</v>
      </c>
      <c r="Z89" s="16">
        <v>-16.931144818422869</v>
      </c>
      <c r="AA89" s="16">
        <v>-84.893295720509116</v>
      </c>
      <c r="AB89" s="16"/>
      <c r="AC89" s="16">
        <v>-45.965378567287686</v>
      </c>
      <c r="AD89" s="16">
        <v>-10.620410412097964</v>
      </c>
      <c r="AE89" s="16">
        <v>-75.629498886681333</v>
      </c>
      <c r="AF89" s="16">
        <v>196.20974933399629</v>
      </c>
      <c r="AG89" s="16"/>
      <c r="AH89" s="16">
        <v>-36.157140625429051</v>
      </c>
      <c r="AI89" s="16"/>
      <c r="AJ89" s="16"/>
      <c r="AK89" s="16"/>
    </row>
    <row r="90" spans="1:37" ht="19.95" customHeight="1">
      <c r="A90" s="17" t="s">
        <v>144</v>
      </c>
      <c r="B90" s="14">
        <v>-0.17749223396801384</v>
      </c>
      <c r="C90" s="14">
        <v>0.94710594693401207</v>
      </c>
      <c r="D90" s="14">
        <v>7.7177162613284551</v>
      </c>
      <c r="E90" s="14">
        <v>3.9305991179853192</v>
      </c>
      <c r="F90" s="14">
        <v>3.8790440028058004</v>
      </c>
      <c r="G90" s="14">
        <v>2.9030438516038561</v>
      </c>
      <c r="H90" s="16"/>
      <c r="I90" s="16">
        <v>2.4370957256866155</v>
      </c>
      <c r="J90" s="16">
        <v>-21.306230516493969</v>
      </c>
      <c r="K90" s="16">
        <v>-4.2792424493165271</v>
      </c>
      <c r="L90" s="16">
        <v>-2.712297064494515</v>
      </c>
      <c r="M90" s="16"/>
      <c r="N90" s="16">
        <v>0.5707921580242975</v>
      </c>
      <c r="O90" s="16">
        <v>23.470213807866152</v>
      </c>
      <c r="P90" s="16">
        <v>1.7807385865202574</v>
      </c>
      <c r="Q90" s="16">
        <v>1.6102890893912685</v>
      </c>
      <c r="R90" s="16"/>
      <c r="S90" s="16">
        <v>0.68574673695168653</v>
      </c>
      <c r="T90" s="16">
        <v>4.2804682967326571</v>
      </c>
      <c r="U90" s="16">
        <v>5.6260495824691308</v>
      </c>
      <c r="V90" s="16">
        <v>5.8705803771246243</v>
      </c>
      <c r="W90" s="16"/>
      <c r="X90" s="16">
        <v>5.0343153854585276</v>
      </c>
      <c r="Y90" s="16">
        <v>4.6345749095604418</v>
      </c>
      <c r="Z90" s="16">
        <v>2.322596924064332</v>
      </c>
      <c r="AA90" s="16">
        <v>3.4414374553396838</v>
      </c>
      <c r="AB90" s="16"/>
      <c r="AC90" s="16">
        <v>2.8676098997648554</v>
      </c>
      <c r="AD90" s="16">
        <v>2.7733158492551513</v>
      </c>
      <c r="AE90" s="16">
        <v>-0.75159811386372022</v>
      </c>
      <c r="AF90" s="16">
        <v>1.7923306324330288</v>
      </c>
      <c r="AG90" s="16"/>
      <c r="AH90" s="16">
        <v>-1.2592423563436179</v>
      </c>
      <c r="AI90" s="16"/>
      <c r="AJ90" s="16"/>
      <c r="AK90" s="16"/>
    </row>
    <row r="91" spans="1:37" ht="19.95" customHeight="1">
      <c r="A91" s="17" t="s">
        <v>145</v>
      </c>
      <c r="B91" s="14" t="s">
        <v>166</v>
      </c>
      <c r="C91" s="14">
        <v>1.8154259848623053</v>
      </c>
      <c r="D91" s="14">
        <v>10.73823510723186</v>
      </c>
      <c r="E91" s="14">
        <v>7.387973026290175</v>
      </c>
      <c r="F91" s="14">
        <v>5.5853256017328583</v>
      </c>
      <c r="G91" s="14">
        <v>5.0771627583041559</v>
      </c>
      <c r="H91" s="16"/>
      <c r="I91" s="16">
        <v>5.5845031642532375</v>
      </c>
      <c r="J91" s="16">
        <v>-18.328797901995578</v>
      </c>
      <c r="K91" s="16">
        <v>2.3780898680406932</v>
      </c>
      <c r="L91" s="16">
        <v>3.6214444920396125</v>
      </c>
      <c r="M91" s="16"/>
      <c r="N91" s="16">
        <v>4.2514787976211945</v>
      </c>
      <c r="O91" s="16">
        <v>26.131278870050913</v>
      </c>
      <c r="P91" s="16">
        <v>0.5567793420685534</v>
      </c>
      <c r="Q91" s="16">
        <v>0.71691213696738354</v>
      </c>
      <c r="R91" s="16"/>
      <c r="S91" s="16">
        <v>0.48397448248712427</v>
      </c>
      <c r="T91" s="16">
        <v>2.3806985897893602</v>
      </c>
      <c r="U91" s="16">
        <v>3.396576423166739</v>
      </c>
      <c r="V91" s="16">
        <v>5.3895736523787026</v>
      </c>
      <c r="W91" s="16"/>
      <c r="X91" s="16">
        <v>4.3667539904659218</v>
      </c>
      <c r="Y91" s="16">
        <v>4.1941623380933972</v>
      </c>
      <c r="Z91" s="16">
        <v>2.1748562789082002</v>
      </c>
      <c r="AA91" s="16">
        <v>2.4827686668974969</v>
      </c>
      <c r="AB91" s="16"/>
      <c r="AC91" s="16">
        <v>2.0858482085749275</v>
      </c>
      <c r="AD91" s="16">
        <v>1.7907574681614753</v>
      </c>
      <c r="AE91" s="16">
        <v>-1.7772774666511753</v>
      </c>
      <c r="AF91" s="16">
        <v>1.456057705493643</v>
      </c>
      <c r="AG91" s="16"/>
      <c r="AH91" s="16">
        <v>-1.00259863035978</v>
      </c>
      <c r="AI91" s="16"/>
      <c r="AJ91" s="16"/>
      <c r="AK91" s="16"/>
    </row>
    <row r="92" spans="1:37" ht="19.95" customHeight="1">
      <c r="A92" s="17" t="s">
        <v>146</v>
      </c>
      <c r="B92" s="14" t="s">
        <v>166</v>
      </c>
      <c r="C92" s="14">
        <v>-4.1914338685245802</v>
      </c>
      <c r="D92" s="14">
        <v>5.5359072743451643</v>
      </c>
      <c r="E92" s="14">
        <v>5.1934569167619591</v>
      </c>
      <c r="F92" s="14">
        <v>6.9809904434189427</v>
      </c>
      <c r="G92" s="14">
        <v>5.9974015916052803</v>
      </c>
      <c r="H92" s="16"/>
      <c r="I92" s="16">
        <v>-14.669771759449485</v>
      </c>
      <c r="J92" s="16">
        <v>-98.818828779052083</v>
      </c>
      <c r="K92" s="16">
        <v>-94.653750310856978</v>
      </c>
      <c r="L92" s="16">
        <v>-81.092412895702765</v>
      </c>
      <c r="M92" s="16"/>
      <c r="N92" s="16">
        <v>-69.654059938947242</v>
      </c>
      <c r="O92" s="13">
        <v>2475.9958095341199</v>
      </c>
      <c r="P92" s="16">
        <v>510.290616463942</v>
      </c>
      <c r="Q92" s="16">
        <v>154.67026387709976</v>
      </c>
      <c r="R92" s="16"/>
      <c r="S92" s="16">
        <v>110.21057839151661</v>
      </c>
      <c r="T92" s="16">
        <v>148.20546686574033</v>
      </c>
      <c r="U92" s="16">
        <v>131.78646274579739</v>
      </c>
      <c r="V92" s="16">
        <v>58.232913423149235</v>
      </c>
      <c r="W92" s="16"/>
      <c r="X92" s="16">
        <v>43.943967501969752</v>
      </c>
      <c r="Y92" s="16">
        <v>12.559430851986781</v>
      </c>
      <c r="Z92" s="16">
        <v>10.804064809960982</v>
      </c>
      <c r="AA92" s="16">
        <v>14.138405792926999</v>
      </c>
      <c r="AB92" s="16"/>
      <c r="AC92" s="16">
        <v>14.975653101119557</v>
      </c>
      <c r="AD92" s="16">
        <v>15.354771741588049</v>
      </c>
      <c r="AE92" s="16">
        <v>10.725880657650338</v>
      </c>
      <c r="AF92" s="16">
        <v>6.4002139965881693</v>
      </c>
      <c r="AG92" s="16"/>
      <c r="AH92" s="16">
        <v>4.4459695069926406</v>
      </c>
      <c r="AI92" s="16"/>
      <c r="AJ92" s="16"/>
      <c r="AK92" s="16"/>
    </row>
    <row r="93" spans="1:37" ht="19.95" customHeight="1">
      <c r="A93" s="17" t="s">
        <v>178</v>
      </c>
      <c r="B93" s="14">
        <v>5.7538201257548423</v>
      </c>
      <c r="C93" s="14">
        <v>3.259517956412977</v>
      </c>
      <c r="D93" s="14">
        <v>4.4507235606895037</v>
      </c>
      <c r="E93" s="14">
        <v>3.8522608090974555</v>
      </c>
      <c r="F93" s="14">
        <v>3.4167469438851059</v>
      </c>
      <c r="G93" s="14">
        <v>2.9783976826535024</v>
      </c>
      <c r="H93" s="16"/>
      <c r="I93" s="16">
        <v>-4.4454692083041243</v>
      </c>
      <c r="J93" s="16">
        <v>-53.836726051306947</v>
      </c>
      <c r="K93" s="16">
        <v>-36.028578686002668</v>
      </c>
      <c r="L93" s="16">
        <v>-19.910533513191044</v>
      </c>
      <c r="M93" s="16"/>
      <c r="N93" s="16">
        <v>-31.673609588770553</v>
      </c>
      <c r="O93" s="16">
        <v>44.846997936964996</v>
      </c>
      <c r="P93" s="16">
        <v>5.0611833836205582</v>
      </c>
      <c r="Q93" s="16">
        <v>2.8524772960295115</v>
      </c>
      <c r="R93" s="16"/>
      <c r="S93" s="16">
        <v>5.8451783224944451</v>
      </c>
      <c r="T93" s="16">
        <v>4.533565519648433</v>
      </c>
      <c r="U93" s="16">
        <v>3.7371336005149809</v>
      </c>
      <c r="V93" s="16">
        <v>3.2820163007218808</v>
      </c>
      <c r="W93" s="16"/>
      <c r="X93" s="16">
        <v>5.4324791891944422</v>
      </c>
      <c r="Y93" s="16">
        <v>5.4070956798417749</v>
      </c>
      <c r="Z93" s="16">
        <v>4.4473691892720417</v>
      </c>
      <c r="AA93" s="16">
        <v>3.6769671588658968</v>
      </c>
      <c r="AB93" s="16"/>
      <c r="AC93" s="16">
        <v>4.2366377027946882</v>
      </c>
      <c r="AD93" s="16">
        <v>4.4928241553652795</v>
      </c>
      <c r="AE93" s="16">
        <v>5.4018855944090918</v>
      </c>
      <c r="AF93" s="16">
        <v>3.5940113161725842</v>
      </c>
      <c r="AG93" s="16"/>
      <c r="AH93" s="16">
        <v>2.4539098440196181</v>
      </c>
      <c r="AI93" s="16"/>
      <c r="AJ93" s="16"/>
      <c r="AK93" s="16"/>
    </row>
    <row r="94" spans="1:37" ht="19.95" customHeight="1">
      <c r="A94" s="17" t="s">
        <v>148</v>
      </c>
      <c r="B94" s="14">
        <v>8.9017843715008347</v>
      </c>
      <c r="C94" s="14">
        <v>2.7990277245478192</v>
      </c>
      <c r="D94" s="14">
        <v>4.4206897387382567</v>
      </c>
      <c r="E94" s="14">
        <v>4.1634620749149089</v>
      </c>
      <c r="F94" s="14">
        <v>1.3867548208735614</v>
      </c>
      <c r="G94" s="14">
        <v>4.9524763463946968</v>
      </c>
      <c r="H94" s="16"/>
      <c r="I94" s="16">
        <v>5.3215245882474189</v>
      </c>
      <c r="J94" s="16">
        <v>-2.803106855029684</v>
      </c>
      <c r="K94" s="16">
        <v>0.52498021916886606</v>
      </c>
      <c r="L94" s="16">
        <v>4.7235660137468969</v>
      </c>
      <c r="M94" s="16"/>
      <c r="N94" s="16">
        <v>3.9572251974510024</v>
      </c>
      <c r="O94" s="16">
        <v>9.5723588051605208</v>
      </c>
      <c r="P94" s="16">
        <v>2.3815307150764764</v>
      </c>
      <c r="Q94" s="16">
        <v>2.1040076774039069</v>
      </c>
      <c r="R94" s="16"/>
      <c r="S94" s="16">
        <v>4.0391870366653704</v>
      </c>
      <c r="T94" s="16">
        <v>7.1273110359023324</v>
      </c>
      <c r="U94" s="16">
        <v>6.7538425001043914</v>
      </c>
      <c r="V94" s="16">
        <v>4.5868946039261216</v>
      </c>
      <c r="W94" s="16"/>
      <c r="X94" s="16">
        <v>4.8229496593222736</v>
      </c>
      <c r="Y94" s="16">
        <v>3.6585188275075273</v>
      </c>
      <c r="Z94" s="16">
        <v>4.37785296145901</v>
      </c>
      <c r="AA94" s="16">
        <v>2.8752339304337373</v>
      </c>
      <c r="AB94" s="16"/>
      <c r="AC94" s="16">
        <v>1.8200117191197043</v>
      </c>
      <c r="AD94" s="16">
        <v>4.091139064102209</v>
      </c>
      <c r="AE94" s="16">
        <v>5.6880592484588952</v>
      </c>
      <c r="AF94" s="16">
        <v>2.9847440283050246</v>
      </c>
      <c r="AG94" s="16"/>
      <c r="AH94" s="16">
        <v>0.88661317430653985</v>
      </c>
      <c r="AI94" s="16"/>
      <c r="AJ94" s="16"/>
      <c r="AK94" s="16"/>
    </row>
    <row r="95" spans="1:37" ht="19.95" customHeight="1">
      <c r="A95" s="17" t="s">
        <v>149</v>
      </c>
      <c r="B95" s="14">
        <v>2.5581549318573868</v>
      </c>
      <c r="C95" s="14">
        <v>17.979006269955313</v>
      </c>
      <c r="D95" s="14">
        <v>15.175010687726202</v>
      </c>
      <c r="E95" s="14">
        <v>-0.6888840333038031</v>
      </c>
      <c r="F95" s="14">
        <v>9.5355155534923846</v>
      </c>
      <c r="G95" s="14">
        <v>3.2930373228059904</v>
      </c>
      <c r="H95" s="16"/>
      <c r="I95" s="16">
        <v>6.7532833290857548</v>
      </c>
      <c r="J95" s="16">
        <v>-2.4069835789303333</v>
      </c>
      <c r="K95" s="16">
        <v>2.7991869206715454</v>
      </c>
      <c r="L95" s="16">
        <v>3.8659519003189464</v>
      </c>
      <c r="M95" s="16"/>
      <c r="N95" s="16">
        <v>5.5587400873679851</v>
      </c>
      <c r="O95" s="16">
        <v>1.0962672055630811</v>
      </c>
      <c r="P95" s="16">
        <v>-4.8803811244474584</v>
      </c>
      <c r="Q95" s="16">
        <v>0.79708686623371239</v>
      </c>
      <c r="R95" s="16"/>
      <c r="S95" s="16">
        <v>9.3954774938561594E-2</v>
      </c>
      <c r="T95" s="16">
        <v>1.6184650982991944</v>
      </c>
      <c r="U95" s="16">
        <v>4.5610172618140155</v>
      </c>
      <c r="V95" s="16">
        <v>1.6467320065842741</v>
      </c>
      <c r="W95" s="16"/>
      <c r="X95" s="16">
        <v>3.4918288046369468</v>
      </c>
      <c r="Y95" s="16">
        <v>9.0481606778799257</v>
      </c>
      <c r="Z95" s="16">
        <v>7.7162276565184262</v>
      </c>
      <c r="AA95" s="16">
        <v>6.7428309695929087</v>
      </c>
      <c r="AB95" s="16"/>
      <c r="AC95" s="16">
        <v>3.7412377047009495</v>
      </c>
      <c r="AD95" s="16">
        <v>4.5091570510898658</v>
      </c>
      <c r="AE95" s="16">
        <v>3.9218024432761842</v>
      </c>
      <c r="AF95" s="16">
        <v>4.8093139753703475</v>
      </c>
      <c r="AG95" s="16"/>
      <c r="AH95" s="16">
        <v>3.8804017404117932</v>
      </c>
      <c r="AI95" s="16"/>
      <c r="AJ95" s="16"/>
      <c r="AK95" s="16"/>
    </row>
    <row r="96" spans="1:37" ht="19.95" customHeight="1">
      <c r="A96" s="17" t="s">
        <v>150</v>
      </c>
      <c r="B96" s="14">
        <v>4.6187770024281898</v>
      </c>
      <c r="C96" s="14">
        <v>5.8526559584690157</v>
      </c>
      <c r="D96" s="14">
        <v>6.0212115274861766</v>
      </c>
      <c r="E96" s="14">
        <v>4.9869092019509322</v>
      </c>
      <c r="F96" s="14">
        <v>5.4037869372798495</v>
      </c>
      <c r="G96" s="14">
        <v>5.4614228638533477</v>
      </c>
      <c r="H96" s="16"/>
      <c r="I96" s="16">
        <v>5.2529819616820976</v>
      </c>
      <c r="J96" s="16">
        <v>-13.385817773358607</v>
      </c>
      <c r="K96" s="16">
        <v>-3.3149557746215996</v>
      </c>
      <c r="L96" s="16">
        <v>-0.88668843381586837</v>
      </c>
      <c r="M96" s="16"/>
      <c r="N96" s="16">
        <v>2.6141834205422576</v>
      </c>
      <c r="O96" s="16">
        <v>23.666071635902799</v>
      </c>
      <c r="P96" s="16">
        <v>5.2296428650369124</v>
      </c>
      <c r="Q96" s="16">
        <v>2.4106867687148164</v>
      </c>
      <c r="R96" s="16"/>
      <c r="S96" s="16">
        <v>2.5839070137275089</v>
      </c>
      <c r="T96" s="16">
        <v>2.9656576709835973</v>
      </c>
      <c r="U96" s="16">
        <v>4.7920186729221106</v>
      </c>
      <c r="V96" s="16">
        <v>4.2066926502010951</v>
      </c>
      <c r="W96" s="16"/>
      <c r="X96" s="16">
        <v>3.9384257588428189</v>
      </c>
      <c r="Y96" s="16">
        <v>5.1084844307003054</v>
      </c>
      <c r="Z96" s="16">
        <v>6.2981768037943091</v>
      </c>
      <c r="AA96" s="16">
        <v>6.2949181009007118</v>
      </c>
      <c r="AB96" s="16"/>
      <c r="AC96" s="16">
        <v>3.3333838066778969</v>
      </c>
      <c r="AD96" s="16">
        <v>2.1280705298905254</v>
      </c>
      <c r="AE96" s="16">
        <v>4.1437218649103338</v>
      </c>
      <c r="AF96" s="16">
        <v>4.9880212367599155</v>
      </c>
      <c r="AG96" s="16"/>
      <c r="AH96" s="16">
        <v>3.2508164592323934</v>
      </c>
      <c r="AI96" s="16"/>
      <c r="AJ96" s="16"/>
      <c r="AK96" s="16"/>
    </row>
    <row r="97" spans="1:37" ht="19.95" customHeight="1">
      <c r="A97" s="17" t="s">
        <v>179</v>
      </c>
      <c r="B97" s="14">
        <v>5.7599418149033106</v>
      </c>
      <c r="C97" s="14">
        <v>2.9142149566769948</v>
      </c>
      <c r="D97" s="14">
        <v>2.9120922072206676</v>
      </c>
      <c r="E97" s="14">
        <v>4.002927998440498</v>
      </c>
      <c r="F97" s="14">
        <v>1.4123672356490158</v>
      </c>
      <c r="G97" s="14">
        <v>4.3849780396990061</v>
      </c>
      <c r="H97" s="16"/>
      <c r="I97" s="16">
        <v>0.38085676516590716</v>
      </c>
      <c r="J97" s="16">
        <v>-10.697170567079411</v>
      </c>
      <c r="K97" s="16">
        <v>0.75737779793281135</v>
      </c>
      <c r="L97" s="16">
        <v>2.1590186248829561</v>
      </c>
      <c r="M97" s="16"/>
      <c r="N97" s="16">
        <v>5.8647062278466695</v>
      </c>
      <c r="O97" s="16">
        <v>16.914805142428232</v>
      </c>
      <c r="P97" s="16">
        <v>3.4971566031738592</v>
      </c>
      <c r="Q97" s="16">
        <v>2.3837831316415694</v>
      </c>
      <c r="R97" s="16"/>
      <c r="S97" s="16">
        <v>2.7854203098086816</v>
      </c>
      <c r="T97" s="16">
        <v>3.7522235876680332</v>
      </c>
      <c r="U97" s="16">
        <v>2.7389680556457439</v>
      </c>
      <c r="V97" s="16">
        <v>2.915459985986367</v>
      </c>
      <c r="W97" s="16"/>
      <c r="X97" s="16">
        <v>3.3069531796934735</v>
      </c>
      <c r="Y97" s="16">
        <v>4.493775456712414</v>
      </c>
      <c r="Z97" s="16">
        <v>6.1188817574207706</v>
      </c>
      <c r="AA97" s="16">
        <v>5.5743535407851974</v>
      </c>
      <c r="AB97" s="16"/>
      <c r="AC97" s="16">
        <v>5.1635051796854468</v>
      </c>
      <c r="AD97" s="16">
        <v>4.7031409020970516</v>
      </c>
      <c r="AE97" s="16">
        <v>3.7506850545130441</v>
      </c>
      <c r="AF97" s="16">
        <v>3.2633572575785736</v>
      </c>
      <c r="AG97" s="16"/>
      <c r="AH97" s="16">
        <v>3.6744736495087831</v>
      </c>
      <c r="AI97" s="16"/>
      <c r="AJ97" s="16"/>
      <c r="AK97" s="16"/>
    </row>
    <row r="98" spans="1:37" ht="19.95" customHeight="1">
      <c r="A98" s="17" t="s">
        <v>152</v>
      </c>
      <c r="B98" s="14">
        <v>5.5791839027614332</v>
      </c>
      <c r="C98" s="14">
        <v>0.86500024325561964</v>
      </c>
      <c r="D98" s="14">
        <v>2.2645660465259265</v>
      </c>
      <c r="E98" s="14">
        <v>3.8586164370269445</v>
      </c>
      <c r="F98" s="14">
        <v>0.94191598974036528</v>
      </c>
      <c r="G98" s="14">
        <v>3.6412598919894164</v>
      </c>
      <c r="H98" s="16"/>
      <c r="I98" s="16">
        <v>2.2378844168586935</v>
      </c>
      <c r="J98" s="16">
        <v>-19.734543684015406</v>
      </c>
      <c r="K98" s="16">
        <v>-8.3044747521535971</v>
      </c>
      <c r="L98" s="16">
        <v>-3.2613141369262006</v>
      </c>
      <c r="M98" s="16"/>
      <c r="N98" s="16">
        <v>0.81949987413750192</v>
      </c>
      <c r="O98" s="16">
        <v>26.030382690381131</v>
      </c>
      <c r="P98" s="16">
        <v>6.2208060908499911</v>
      </c>
      <c r="Q98" s="16">
        <v>5.9223258638824241</v>
      </c>
      <c r="R98" s="16"/>
      <c r="S98" s="16">
        <v>3.7062915124398992</v>
      </c>
      <c r="T98" s="16">
        <v>3.0251315665372256</v>
      </c>
      <c r="U98" s="16">
        <v>5.0688238757241235</v>
      </c>
      <c r="V98" s="16">
        <v>2.922066460669225</v>
      </c>
      <c r="W98" s="16"/>
      <c r="X98" s="16">
        <v>2.8425501662155228</v>
      </c>
      <c r="Y98" s="16">
        <v>5.4298063230089646</v>
      </c>
      <c r="Z98" s="16">
        <v>6.2871232718353109</v>
      </c>
      <c r="AA98" s="16">
        <v>3.76005636964834</v>
      </c>
      <c r="AB98" s="16"/>
      <c r="AC98" s="16">
        <v>3.0153386143523209</v>
      </c>
      <c r="AD98" s="16">
        <v>2.7892607652001642</v>
      </c>
      <c r="AE98" s="16">
        <v>3.4182533342951094</v>
      </c>
      <c r="AF98" s="16">
        <v>3.8304759413491563</v>
      </c>
      <c r="AG98" s="16"/>
      <c r="AH98" s="16">
        <v>2.9432350056582037</v>
      </c>
      <c r="AI98" s="16"/>
      <c r="AJ98" s="16"/>
      <c r="AK98" s="16"/>
    </row>
    <row r="99" spans="1:37" ht="19.95" customHeight="1">
      <c r="A99" s="17" t="s">
        <v>180</v>
      </c>
      <c r="B99" s="14">
        <v>-0.45154064352473144</v>
      </c>
      <c r="C99" s="14">
        <v>7.9816788994445194</v>
      </c>
      <c r="D99" s="14">
        <v>2.5388909342601647</v>
      </c>
      <c r="E99" s="14">
        <v>1.5399267149075162</v>
      </c>
      <c r="F99" s="14">
        <v>2.688258644273517</v>
      </c>
      <c r="G99" s="14">
        <v>11.015020639760534</v>
      </c>
      <c r="H99" s="16"/>
      <c r="I99" s="16">
        <v>13.649114632773212</v>
      </c>
      <c r="J99" s="16">
        <v>-2.615839175794985</v>
      </c>
      <c r="K99" s="16">
        <v>7.4277372759896698</v>
      </c>
      <c r="L99" s="16">
        <v>10.604424042853758</v>
      </c>
      <c r="M99" s="16"/>
      <c r="N99" s="16">
        <v>7.0438592985024293</v>
      </c>
      <c r="O99" s="16">
        <v>11.325535436664895</v>
      </c>
      <c r="P99" s="16">
        <v>0.64321042237404369</v>
      </c>
      <c r="Q99" s="16">
        <v>-0.1481258122946276</v>
      </c>
      <c r="R99" s="16"/>
      <c r="S99" s="16">
        <v>5.1493442513887056</v>
      </c>
      <c r="T99" s="16">
        <v>5.3089118542413409</v>
      </c>
      <c r="U99" s="16">
        <v>5.4592136812983565</v>
      </c>
      <c r="V99" s="16">
        <v>2.1273659172949251</v>
      </c>
      <c r="W99" s="16"/>
      <c r="X99" s="16">
        <v>3.1427335588409702</v>
      </c>
      <c r="Y99" s="16">
        <v>5.1165385033873561</v>
      </c>
      <c r="Z99" s="16">
        <v>5.6266065195585382</v>
      </c>
      <c r="AA99" s="16">
        <v>5.7192952533488928</v>
      </c>
      <c r="AB99" s="16"/>
      <c r="AC99" s="16">
        <v>4.2889163595449622</v>
      </c>
      <c r="AD99" s="16">
        <v>5.3009396651320353</v>
      </c>
      <c r="AE99" s="16">
        <v>5.3261165562836217</v>
      </c>
      <c r="AF99" s="16">
        <v>5.9476965439229312</v>
      </c>
      <c r="AG99" s="16"/>
      <c r="AH99" s="16">
        <v>4.21829998876402</v>
      </c>
      <c r="AI99" s="16"/>
      <c r="AJ99" s="16"/>
      <c r="AK99" s="16"/>
    </row>
    <row r="100" spans="1:37" ht="19.95" customHeight="1">
      <c r="A100" s="17" t="s">
        <v>181</v>
      </c>
      <c r="B100" s="14" t="s">
        <v>166</v>
      </c>
      <c r="C100" s="14">
        <v>8.8488345812375364</v>
      </c>
      <c r="D100" s="14">
        <v>2.3396932827761985</v>
      </c>
      <c r="E100" s="14">
        <v>1.2592469579553307</v>
      </c>
      <c r="F100" s="14">
        <v>2.8784955257317999</v>
      </c>
      <c r="G100" s="14">
        <v>10.542732786533469</v>
      </c>
      <c r="H100" s="16"/>
      <c r="I100" s="16">
        <v>13.945503818787437</v>
      </c>
      <c r="J100" s="16">
        <v>-3.4748766207199884</v>
      </c>
      <c r="K100" s="16">
        <v>7.8636529097449088</v>
      </c>
      <c r="L100" s="16">
        <v>10.783166036577878</v>
      </c>
      <c r="M100" s="16"/>
      <c r="N100" s="16">
        <v>6.6756820364030771</v>
      </c>
      <c r="O100" s="16">
        <v>10.095584048121616</v>
      </c>
      <c r="P100" s="16">
        <v>-1.1269437744115489</v>
      </c>
      <c r="Q100" s="16">
        <v>-1.7995426866421187</v>
      </c>
      <c r="R100" s="16"/>
      <c r="S100" s="16">
        <v>4.3877396067279371</v>
      </c>
      <c r="T100" s="16">
        <v>5.1651706331890761</v>
      </c>
      <c r="U100" s="16">
        <v>4.7103436497510716</v>
      </c>
      <c r="V100" s="16">
        <v>1.7229348187796121</v>
      </c>
      <c r="W100" s="16"/>
      <c r="X100" s="16">
        <v>3.0558860267070123</v>
      </c>
      <c r="Y100" s="16">
        <v>5.1678636576758326</v>
      </c>
      <c r="Z100" s="16">
        <v>5.4155047181589655</v>
      </c>
      <c r="AA100" s="16">
        <v>5.5408268931546605</v>
      </c>
      <c r="AB100" s="16"/>
      <c r="AC100" s="16">
        <v>4.0505836611540893</v>
      </c>
      <c r="AD100" s="16">
        <v>5.3529374513023047</v>
      </c>
      <c r="AE100" s="16">
        <v>5.6000842545579053</v>
      </c>
      <c r="AF100" s="16">
        <v>5.94303565526877</v>
      </c>
      <c r="AG100" s="16"/>
      <c r="AH100" s="16">
        <v>4.1492444454239914</v>
      </c>
      <c r="AI100" s="16"/>
      <c r="AJ100" s="16"/>
      <c r="AK100" s="16"/>
    </row>
    <row r="101" spans="1:37" ht="19.95" customHeight="1">
      <c r="A101" s="17" t="s">
        <v>182</v>
      </c>
      <c r="B101" s="14" t="s">
        <v>166</v>
      </c>
      <c r="C101" s="14">
        <v>-1.0956631389790938</v>
      </c>
      <c r="D101" s="14">
        <v>4.8337408517762093</v>
      </c>
      <c r="E101" s="14">
        <v>4.6965604517495114</v>
      </c>
      <c r="F101" s="14">
        <v>0.61902229412074017</v>
      </c>
      <c r="G101" s="14">
        <v>16.267527989038072</v>
      </c>
      <c r="H101" s="16"/>
      <c r="I101" s="16">
        <v>10.799893839734636</v>
      </c>
      <c r="J101" s="16">
        <v>7.0925869155263328</v>
      </c>
      <c r="K101" s="16">
        <v>2.7247568430410585</v>
      </c>
      <c r="L101" s="16">
        <v>8.7111992916813499</v>
      </c>
      <c r="M101" s="16"/>
      <c r="N101" s="16">
        <v>10.683668039322361</v>
      </c>
      <c r="O101" s="16">
        <v>23.854224669953357</v>
      </c>
      <c r="P101" s="16">
        <v>20.696324669176764</v>
      </c>
      <c r="Q101" s="16">
        <v>17.676966161725417</v>
      </c>
      <c r="R101" s="16"/>
      <c r="S101" s="16">
        <v>12.405942318415081</v>
      </c>
      <c r="T101" s="16">
        <v>6.6104535762372629</v>
      </c>
      <c r="U101" s="16">
        <v>12.408834241454258</v>
      </c>
      <c r="V101" s="16">
        <v>5.7702189590274902</v>
      </c>
      <c r="W101" s="16"/>
      <c r="X101" s="16">
        <v>3.9111934229647232</v>
      </c>
      <c r="Y101" s="16">
        <v>4.6581020248136333</v>
      </c>
      <c r="Z101" s="16">
        <v>7.4514924481487403</v>
      </c>
      <c r="AA101" s="16">
        <v>7.2653106683700104</v>
      </c>
      <c r="AB101" s="16"/>
      <c r="AC101" s="16">
        <v>6.3804160589987404</v>
      </c>
      <c r="AD101" s="16">
        <v>4.834233051325409</v>
      </c>
      <c r="AE101" s="16">
        <v>3.0026566396639671</v>
      </c>
      <c r="AF101" s="16">
        <v>5.9874232458798922</v>
      </c>
      <c r="AG101" s="16"/>
      <c r="AH101" s="16">
        <v>4.8110281468700045</v>
      </c>
      <c r="AI101" s="16"/>
      <c r="AJ101" s="16"/>
      <c r="AK101" s="16"/>
    </row>
    <row r="102" spans="1:37" ht="19.95" customHeight="1">
      <c r="A102" s="17" t="s">
        <v>156</v>
      </c>
      <c r="B102" s="14">
        <v>4.5663942086023814</v>
      </c>
      <c r="C102" s="14">
        <v>-12.407631603006854</v>
      </c>
      <c r="D102" s="14">
        <v>16.276640395096454</v>
      </c>
      <c r="E102" s="14">
        <v>-8.2492843595101011</v>
      </c>
      <c r="F102" s="14">
        <v>6.7430350997558497</v>
      </c>
      <c r="G102" s="14">
        <v>8.8583625259125647</v>
      </c>
      <c r="H102" s="16"/>
      <c r="I102" s="16">
        <v>0.67015413011945857</v>
      </c>
      <c r="J102" s="16">
        <v>0.32125825079293052</v>
      </c>
      <c r="K102" s="16">
        <v>-1.7131106303816122</v>
      </c>
      <c r="L102" s="16">
        <v>0.19184101319364419</v>
      </c>
      <c r="M102" s="16"/>
      <c r="N102" s="16">
        <v>0.21644069976139729</v>
      </c>
      <c r="O102" s="16">
        <v>1.7838584319684352</v>
      </c>
      <c r="P102" s="16">
        <v>2.2673599949121028</v>
      </c>
      <c r="Q102" s="16">
        <v>3.4413253634593661</v>
      </c>
      <c r="R102" s="16"/>
      <c r="S102" s="16">
        <v>2.8366170290436363</v>
      </c>
      <c r="T102" s="16">
        <v>3.5655536515871846</v>
      </c>
      <c r="U102" s="16">
        <v>6.2330828133981431</v>
      </c>
      <c r="V102" s="16">
        <v>5.9300819935286571</v>
      </c>
      <c r="W102" s="16"/>
      <c r="X102" s="16">
        <v>7.531918839290455</v>
      </c>
      <c r="Y102" s="16">
        <v>6.2090501125289039</v>
      </c>
      <c r="Z102" s="16">
        <v>6.5806735127494145</v>
      </c>
      <c r="AA102" s="16">
        <v>6.2268044081016143</v>
      </c>
      <c r="AB102" s="16"/>
      <c r="AC102" s="16">
        <v>5.1774051940957539</v>
      </c>
      <c r="AD102" s="16">
        <v>5.2627077643068798</v>
      </c>
      <c r="AE102" s="16">
        <v>5.7432561850438386</v>
      </c>
      <c r="AF102" s="16">
        <v>5.345961438955384</v>
      </c>
      <c r="AG102" s="16"/>
      <c r="AH102" s="16">
        <v>5.1536192072843319</v>
      </c>
      <c r="AI102" s="16"/>
      <c r="AJ102" s="16"/>
      <c r="AK102" s="16"/>
    </row>
    <row r="103" spans="1:37" ht="19.95" customHeight="1">
      <c r="A103" s="17" t="s">
        <v>183</v>
      </c>
      <c r="B103" s="14">
        <v>4.5922527456502804</v>
      </c>
      <c r="C103" s="14">
        <v>-1.4914094618945579</v>
      </c>
      <c r="D103" s="14">
        <v>11.31717675686142</v>
      </c>
      <c r="E103" s="14">
        <v>2.2104956059613912</v>
      </c>
      <c r="F103" s="14">
        <v>3.5922761065149023</v>
      </c>
      <c r="G103" s="14">
        <v>6.9664213758159743</v>
      </c>
      <c r="H103" s="16"/>
      <c r="I103" s="16">
        <v>7.1311634106450956</v>
      </c>
      <c r="J103" s="16">
        <v>-2.942726738728799</v>
      </c>
      <c r="K103" s="16">
        <v>3.6806764450819753</v>
      </c>
      <c r="L103" s="16">
        <v>3.4038313845069066</v>
      </c>
      <c r="M103" s="16"/>
      <c r="N103" s="16">
        <v>3.3868709279886957</v>
      </c>
      <c r="O103" s="16">
        <v>12.175002990080927</v>
      </c>
      <c r="P103" s="16">
        <v>6.8040601869993278</v>
      </c>
      <c r="Q103" s="16">
        <v>2.8190997101870412</v>
      </c>
      <c r="R103" s="16"/>
      <c r="S103" s="16">
        <v>3.4069176542292712</v>
      </c>
      <c r="T103" s="16">
        <v>3.9658258367074399</v>
      </c>
      <c r="U103" s="16">
        <v>3.2854173550022687</v>
      </c>
      <c r="V103" s="16">
        <v>5.3820489219421415</v>
      </c>
      <c r="W103" s="16"/>
      <c r="X103" s="16">
        <v>3.6920983279485462</v>
      </c>
      <c r="Y103" s="16">
        <v>2.6664534151499493</v>
      </c>
      <c r="Z103" s="16">
        <v>3.3167284214737429</v>
      </c>
      <c r="AA103" s="16">
        <v>4.5798654348707695</v>
      </c>
      <c r="AB103" s="16"/>
      <c r="AC103" s="16">
        <v>5.6266583794395713</v>
      </c>
      <c r="AD103" s="16">
        <v>5.4988179482938131</v>
      </c>
      <c r="AE103" s="16">
        <v>4.5534682781364246</v>
      </c>
      <c r="AF103" s="16">
        <v>4.4857864100991591</v>
      </c>
      <c r="AG103" s="16"/>
      <c r="AH103" s="16">
        <v>3.913614224781691</v>
      </c>
      <c r="AI103" s="16"/>
      <c r="AJ103" s="16"/>
      <c r="AK103" s="16"/>
    </row>
    <row r="104" spans="1:37" ht="19.95" customHeight="1">
      <c r="A104" s="17" t="s">
        <v>158</v>
      </c>
      <c r="B104" s="14">
        <v>5.0048615639852674</v>
      </c>
      <c r="C104" s="14">
        <v>1.9843250381465301</v>
      </c>
      <c r="D104" s="14">
        <v>2.5317987891823877</v>
      </c>
      <c r="E104" s="14">
        <v>3.7154739116833411</v>
      </c>
      <c r="F104" s="14">
        <v>1.0155725334487684</v>
      </c>
      <c r="G104" s="14">
        <v>3.0346769641811719</v>
      </c>
      <c r="H104" s="16"/>
      <c r="I104" s="16">
        <v>2.1873365595962042</v>
      </c>
      <c r="J104" s="16">
        <v>-17.434335120230141</v>
      </c>
      <c r="K104" s="16">
        <v>-4.8723879720313672</v>
      </c>
      <c r="L104" s="16">
        <v>-4.2504585987482546</v>
      </c>
      <c r="M104" s="16"/>
      <c r="N104" s="16">
        <v>-3.0357537428291814</v>
      </c>
      <c r="O104" s="16">
        <v>18.998935544508299</v>
      </c>
      <c r="P104" s="16">
        <v>2.3966657979245376</v>
      </c>
      <c r="Q104" s="16">
        <v>2.6953773456435814</v>
      </c>
      <c r="R104" s="16"/>
      <c r="S104" s="16">
        <v>3.0749513946780489</v>
      </c>
      <c r="T104" s="16">
        <v>2.2099179626498628</v>
      </c>
      <c r="U104" s="16">
        <v>2.0287204852915504</v>
      </c>
      <c r="V104" s="16">
        <v>2.1881234220140664</v>
      </c>
      <c r="W104" s="16"/>
      <c r="X104" s="16">
        <v>3.1040788370827541</v>
      </c>
      <c r="Y104" s="16">
        <v>4.0517577599758328</v>
      </c>
      <c r="Z104" s="16">
        <v>3.9609502849195546</v>
      </c>
      <c r="AA104" s="16">
        <v>2.9994845643642023</v>
      </c>
      <c r="AB104" s="16"/>
      <c r="AC104" s="16">
        <v>2.2731650139219539</v>
      </c>
      <c r="AD104" s="16">
        <v>3.9951583851209871</v>
      </c>
      <c r="AE104" s="16">
        <v>4.6910430896085629</v>
      </c>
      <c r="AF104" s="16">
        <v>5.1147586237052769</v>
      </c>
      <c r="AG104" s="16"/>
      <c r="AH104" s="16">
        <v>2.5016177741149361</v>
      </c>
      <c r="AI104" s="16"/>
      <c r="AJ104" s="16"/>
      <c r="AK104" s="16"/>
    </row>
    <row r="105" spans="1:37" ht="19.95" customHeight="1">
      <c r="A105" s="17"/>
      <c r="B105" s="14"/>
      <c r="C105" s="14" t="s">
        <v>101</v>
      </c>
      <c r="D105" s="14" t="s">
        <v>101</v>
      </c>
      <c r="E105" s="14" t="s">
        <v>101</v>
      </c>
      <c r="F105" s="14" t="s">
        <v>101</v>
      </c>
      <c r="G105" s="14" t="s">
        <v>101</v>
      </c>
      <c r="H105" s="16"/>
      <c r="I105" s="16"/>
      <c r="J105" s="16"/>
      <c r="K105" s="16"/>
      <c r="L105" s="16"/>
      <c r="M105" s="16"/>
      <c r="N105" s="16" t="s">
        <v>101</v>
      </c>
      <c r="O105" s="16"/>
      <c r="P105" s="16" t="s">
        <v>101</v>
      </c>
      <c r="Q105" s="16" t="s">
        <v>101</v>
      </c>
      <c r="R105" s="16"/>
      <c r="S105" s="16" t="s">
        <v>101</v>
      </c>
      <c r="T105" s="16" t="s">
        <v>101</v>
      </c>
      <c r="U105" s="16" t="s">
        <v>101</v>
      </c>
      <c r="V105" s="16" t="s">
        <v>101</v>
      </c>
      <c r="W105" s="16"/>
      <c r="X105" s="16"/>
      <c r="Y105" s="16" t="s">
        <v>101</v>
      </c>
      <c r="Z105" s="16" t="s">
        <v>101</v>
      </c>
      <c r="AA105" s="16" t="s">
        <v>101</v>
      </c>
      <c r="AB105" s="16"/>
      <c r="AC105" s="16" t="s">
        <v>101</v>
      </c>
      <c r="AD105" s="16" t="s">
        <v>101</v>
      </c>
      <c r="AE105" s="16" t="s">
        <v>101</v>
      </c>
      <c r="AF105" s="16" t="s">
        <v>101</v>
      </c>
      <c r="AG105" s="16"/>
      <c r="AH105" s="16" t="s">
        <v>101</v>
      </c>
      <c r="AI105" s="16"/>
      <c r="AJ105" s="16"/>
      <c r="AK105" s="16"/>
    </row>
    <row r="106" spans="1:37" ht="19.95" customHeight="1">
      <c r="A106" s="19" t="s">
        <v>159</v>
      </c>
      <c r="B106" s="15">
        <v>5.5327718650087769</v>
      </c>
      <c r="C106" s="15">
        <v>-5.1819219108937666</v>
      </c>
      <c r="D106" s="15">
        <v>7.3500058336031779</v>
      </c>
      <c r="E106" s="15">
        <v>4.0012913983405092</v>
      </c>
      <c r="F106" s="15">
        <v>4.2287008255267313</v>
      </c>
      <c r="G106" s="15">
        <v>3.2102167562763295</v>
      </c>
      <c r="H106" s="75"/>
      <c r="I106" s="75">
        <v>0.77424175243408311</v>
      </c>
      <c r="J106" s="75">
        <v>-27.276564621159739</v>
      </c>
      <c r="K106" s="75">
        <v>-4.9548082065760282</v>
      </c>
      <c r="L106" s="75">
        <v>-4.9645081555381241</v>
      </c>
      <c r="M106" s="75"/>
      <c r="N106" s="75">
        <v>1.1582479320731827</v>
      </c>
      <c r="O106" s="75">
        <v>38.21882638101016</v>
      </c>
      <c r="P106" s="75">
        <v>9.4217413497333702</v>
      </c>
      <c r="Q106" s="75">
        <v>5.9590319493882991</v>
      </c>
      <c r="R106" s="75"/>
      <c r="S106" s="75">
        <v>6.9064577756775156</v>
      </c>
      <c r="T106" s="75">
        <v>5.2045841183386798</v>
      </c>
      <c r="U106" s="75">
        <v>5.1757819351415204</v>
      </c>
      <c r="V106" s="75">
        <v>6.0852856576911289</v>
      </c>
      <c r="W106" s="75"/>
      <c r="X106" s="75">
        <v>5.656470385559011</v>
      </c>
      <c r="Y106" s="75">
        <v>3.4034082552332818</v>
      </c>
      <c r="Z106" s="75">
        <v>0.51621688053219461</v>
      </c>
      <c r="AA106" s="75">
        <v>1.8637164774852895</v>
      </c>
      <c r="AB106" s="75"/>
      <c r="AC106" s="75">
        <v>-5.5682827674874789</v>
      </c>
      <c r="AD106" s="75">
        <v>-0.56504832998034382</v>
      </c>
      <c r="AE106" s="75">
        <v>-4.5153749105825574</v>
      </c>
      <c r="AF106" s="75">
        <v>-2.0791214725888816</v>
      </c>
      <c r="AG106" s="75"/>
      <c r="AH106" s="75">
        <v>-0.28281627049668534</v>
      </c>
      <c r="AI106" s="75"/>
      <c r="AJ106" s="75"/>
      <c r="AK106" s="75"/>
    </row>
    <row r="107" spans="1:37" ht="21" customHeight="1">
      <c r="A107" s="17"/>
      <c r="B107" s="14"/>
      <c r="C107" s="14"/>
      <c r="D107" s="14" t="s">
        <v>101</v>
      </c>
      <c r="E107" s="14" t="s">
        <v>101</v>
      </c>
      <c r="F107" s="14" t="s">
        <v>101</v>
      </c>
      <c r="G107" s="14" t="s">
        <v>101</v>
      </c>
      <c r="H107" s="16"/>
      <c r="I107" s="16"/>
      <c r="J107" s="16"/>
      <c r="K107" s="16"/>
      <c r="L107" s="16"/>
      <c r="M107" s="16"/>
      <c r="N107" s="16" t="s">
        <v>101</v>
      </c>
      <c r="O107" s="16"/>
      <c r="P107" s="16" t="s">
        <v>101</v>
      </c>
      <c r="Q107" s="16" t="s">
        <v>101</v>
      </c>
      <c r="R107" s="16"/>
      <c r="S107" s="16" t="s">
        <v>101</v>
      </c>
      <c r="T107" s="16" t="s">
        <v>101</v>
      </c>
      <c r="U107" s="16" t="s">
        <v>101</v>
      </c>
      <c r="V107" s="16" t="s">
        <v>101</v>
      </c>
      <c r="W107" s="16"/>
      <c r="X107" s="16"/>
      <c r="Y107" s="16" t="s">
        <v>101</v>
      </c>
      <c r="Z107" s="16" t="s">
        <v>101</v>
      </c>
      <c r="AA107" s="16" t="s">
        <v>101</v>
      </c>
      <c r="AB107" s="16"/>
      <c r="AC107" s="16" t="s">
        <v>101</v>
      </c>
      <c r="AD107" s="16" t="s">
        <v>101</v>
      </c>
      <c r="AE107" s="16" t="s">
        <v>101</v>
      </c>
      <c r="AF107" s="16" t="s">
        <v>101</v>
      </c>
      <c r="AG107" s="16"/>
      <c r="AH107" s="16" t="s">
        <v>101</v>
      </c>
      <c r="AI107" s="16"/>
      <c r="AJ107" s="16"/>
      <c r="AK107" s="16"/>
    </row>
    <row r="108" spans="1:37" ht="30" customHeight="1">
      <c r="A108" s="17" t="s">
        <v>160</v>
      </c>
      <c r="B108" s="14">
        <v>10.671818054012709</v>
      </c>
      <c r="C108" s="14">
        <v>4.6891471817413457</v>
      </c>
      <c r="D108" s="14">
        <v>3.3995347933292472</v>
      </c>
      <c r="E108" s="14">
        <v>7.1832061088015013</v>
      </c>
      <c r="F108" s="16">
        <v>3.1352211946559203</v>
      </c>
      <c r="G108" s="16">
        <v>-1.716676640586462</v>
      </c>
      <c r="H108" s="16"/>
      <c r="I108" s="16">
        <v>11.145036637514652</v>
      </c>
      <c r="J108" s="16">
        <v>-18.172858974341473</v>
      </c>
      <c r="K108" s="16">
        <v>8.9776597471578174</v>
      </c>
      <c r="L108" s="16">
        <v>9.9301800164634155</v>
      </c>
      <c r="M108" s="16"/>
      <c r="N108" s="16">
        <v>8.3600569686466031</v>
      </c>
      <c r="O108" s="16">
        <v>28.685108008031492</v>
      </c>
      <c r="P108" s="16">
        <v>-2.2674144739323965</v>
      </c>
      <c r="Q108" s="16">
        <v>6.2574932269504391</v>
      </c>
      <c r="R108" s="16"/>
      <c r="S108" s="16">
        <v>-4.2212966837668784</v>
      </c>
      <c r="T108" s="16">
        <v>-6.0699252087578692</v>
      </c>
      <c r="U108" s="16">
        <v>-0.50231967333015537</v>
      </c>
      <c r="V108" s="16">
        <v>-2.7711610719990865</v>
      </c>
      <c r="W108" s="16"/>
      <c r="X108" s="16">
        <v>6.9431230535341175</v>
      </c>
      <c r="Y108" s="16">
        <v>16.118190487603233</v>
      </c>
      <c r="Z108" s="16">
        <v>16.82163984888502</v>
      </c>
      <c r="AA108" s="16">
        <v>13.573708989784716</v>
      </c>
      <c r="AB108" s="16"/>
      <c r="AC108" s="16">
        <v>4.2355137298500596</v>
      </c>
      <c r="AD108" s="16">
        <v>3.1295083052083368</v>
      </c>
      <c r="AE108" s="16">
        <v>3.8829970795344302</v>
      </c>
      <c r="AF108" s="16">
        <v>-0.84081596817268334</v>
      </c>
      <c r="AG108" s="16"/>
      <c r="AH108" s="16">
        <v>-0.69820198199017236</v>
      </c>
      <c r="AI108" s="16"/>
      <c r="AJ108" s="16"/>
      <c r="AK108" s="16"/>
    </row>
    <row r="109" spans="1:37" ht="19.95" customHeight="1">
      <c r="A109" s="17" t="s">
        <v>161</v>
      </c>
      <c r="B109" s="14" t="s">
        <v>166</v>
      </c>
      <c r="C109" s="14">
        <v>4.1469357701467962</v>
      </c>
      <c r="D109" s="14">
        <v>1.795607839937357</v>
      </c>
      <c r="E109" s="14">
        <v>3.6934350437426939</v>
      </c>
      <c r="F109" s="16">
        <v>2.6418593098586336</v>
      </c>
      <c r="G109" s="16">
        <v>-0.86742610578862422</v>
      </c>
      <c r="H109" s="16"/>
      <c r="I109" s="16">
        <v>8.6242447999808345</v>
      </c>
      <c r="J109" s="16">
        <v>-11.721516627540272</v>
      </c>
      <c r="K109" s="16">
        <v>5.1825463692458529</v>
      </c>
      <c r="L109" s="16">
        <v>4.930802543665199</v>
      </c>
      <c r="M109" s="16"/>
      <c r="N109" s="16">
        <v>4.4277677079148789</v>
      </c>
      <c r="O109" s="16">
        <v>24.708396192433554</v>
      </c>
      <c r="P109" s="16">
        <v>-1.9652710664832342</v>
      </c>
      <c r="Q109" s="16">
        <v>5.9189938381544946</v>
      </c>
      <c r="R109" s="16"/>
      <c r="S109" s="16">
        <v>-2.246110638956178</v>
      </c>
      <c r="T109" s="16">
        <v>-3.0960127893098046</v>
      </c>
      <c r="U109" s="16">
        <v>0.41389311983773019</v>
      </c>
      <c r="V109" s="16">
        <v>-1.4778259872412924</v>
      </c>
      <c r="W109" s="16"/>
      <c r="X109" s="16">
        <v>6.5757427883955932</v>
      </c>
      <c r="Y109" s="16">
        <v>12.780670055137227</v>
      </c>
      <c r="Z109" s="16">
        <v>14.873145948944263</v>
      </c>
      <c r="AA109" s="16">
        <v>12.827684487810407</v>
      </c>
      <c r="AB109" s="16"/>
      <c r="AC109" s="16">
        <v>5.4609639420239819</v>
      </c>
      <c r="AD109" s="16">
        <v>4.5737803731504423</v>
      </c>
      <c r="AE109" s="16">
        <v>3.2414197899149837</v>
      </c>
      <c r="AF109" s="204" t="s">
        <v>119</v>
      </c>
      <c r="AG109" s="16"/>
      <c r="AH109" s="16">
        <v>-0.79161346350673256</v>
      </c>
      <c r="AI109" s="16"/>
      <c r="AJ109" s="16"/>
      <c r="AK109" s="204"/>
    </row>
    <row r="110" spans="1:37" ht="19.95" customHeight="1">
      <c r="A110" s="17" t="s">
        <v>162</v>
      </c>
      <c r="B110" s="14" t="s">
        <v>166</v>
      </c>
      <c r="C110" s="14">
        <v>-2.5567380722411128</v>
      </c>
      <c r="D110" s="14">
        <v>3.006197111635073</v>
      </c>
      <c r="E110" s="14">
        <v>7.4441610598867545</v>
      </c>
      <c r="F110" s="16">
        <v>-0.81845472014396348</v>
      </c>
      <c r="G110" s="16">
        <v>-2.3434255843722758</v>
      </c>
      <c r="H110" s="16"/>
      <c r="I110" s="16">
        <v>0.28590718478060939</v>
      </c>
      <c r="J110" s="16">
        <v>22.097853500908073</v>
      </c>
      <c r="K110" s="16">
        <v>-7.1180563949555413</v>
      </c>
      <c r="L110" s="16">
        <v>-11.500334053442707</v>
      </c>
      <c r="M110" s="16"/>
      <c r="N110" s="16">
        <v>-9.9880112562654944</v>
      </c>
      <c r="O110" s="16">
        <v>10.737351106049298</v>
      </c>
      <c r="P110" s="16">
        <v>0.81626864446176606</v>
      </c>
      <c r="Q110" s="16">
        <v>-4.5370675648902878</v>
      </c>
      <c r="R110" s="16"/>
      <c r="S110" s="16">
        <v>-6.4709392896774434</v>
      </c>
      <c r="T110" s="16">
        <v>-9.0453408723812849</v>
      </c>
      <c r="U110" s="16">
        <v>-3.8471248572357148</v>
      </c>
      <c r="V110" s="16">
        <v>-3.8891208907109007</v>
      </c>
      <c r="W110" s="16"/>
      <c r="X110" s="16">
        <v>-5.1172132938498143</v>
      </c>
      <c r="Y110" s="16">
        <v>-1.0435803994597768</v>
      </c>
      <c r="Z110" s="16">
        <v>-7.8775567868021357</v>
      </c>
      <c r="AA110" s="16">
        <v>-9.9303785438947383</v>
      </c>
      <c r="AB110" s="16"/>
      <c r="AC110" s="16">
        <v>-10.410609354084857</v>
      </c>
      <c r="AD110" s="16">
        <v>-10.410610228540209</v>
      </c>
      <c r="AE110" s="16">
        <v>-0.747017913742138</v>
      </c>
      <c r="AF110" s="16">
        <v>-3.5241100024862129</v>
      </c>
      <c r="AG110" s="16"/>
      <c r="AH110" s="16">
        <v>1.1478049875732166</v>
      </c>
      <c r="AI110" s="16"/>
      <c r="AJ110" s="16"/>
      <c r="AK110" s="16"/>
    </row>
    <row r="111" spans="1:37" ht="19.95" customHeight="1">
      <c r="A111" s="17"/>
      <c r="B111" s="14"/>
      <c r="C111" s="14"/>
      <c r="D111" s="14" t="s">
        <v>101</v>
      </c>
      <c r="E111" s="14" t="s">
        <v>101</v>
      </c>
      <c r="F111" s="14" t="s">
        <v>101</v>
      </c>
      <c r="G111" s="14" t="s">
        <v>101</v>
      </c>
      <c r="H111" s="14"/>
      <c r="I111" s="14"/>
      <c r="J111" s="14"/>
      <c r="K111" s="14"/>
      <c r="L111" s="14"/>
      <c r="M111" s="14"/>
      <c r="N111" s="14" t="s">
        <v>101</v>
      </c>
      <c r="O111" s="14"/>
      <c r="P111" s="14" t="s">
        <v>101</v>
      </c>
      <c r="Q111" s="14" t="s">
        <v>101</v>
      </c>
      <c r="R111" s="14"/>
      <c r="S111" s="14" t="s">
        <v>101</v>
      </c>
      <c r="T111" s="14" t="s">
        <v>101</v>
      </c>
      <c r="U111" s="14"/>
      <c r="V111" s="14" t="s">
        <v>101</v>
      </c>
      <c r="W111" s="14"/>
      <c r="X111" s="14"/>
      <c r="Y111" s="14" t="s">
        <v>101</v>
      </c>
      <c r="Z111" s="14" t="s">
        <v>101</v>
      </c>
      <c r="AA111" s="14" t="s">
        <v>101</v>
      </c>
      <c r="AB111" s="14"/>
      <c r="AC111" s="14" t="s">
        <v>101</v>
      </c>
      <c r="AD111" s="14" t="s">
        <v>101</v>
      </c>
      <c r="AE111" s="14" t="s">
        <v>101</v>
      </c>
      <c r="AF111" s="16" t="s">
        <v>101</v>
      </c>
      <c r="AG111" s="16"/>
      <c r="AH111" s="16" t="s">
        <v>101</v>
      </c>
      <c r="AI111" s="14"/>
      <c r="AJ111" s="14"/>
      <c r="AK111" s="14"/>
    </row>
    <row r="112" spans="1:37" ht="19.95" customHeight="1">
      <c r="A112" s="19" t="s">
        <v>129</v>
      </c>
      <c r="B112" s="15">
        <v>5.6971442202789468</v>
      </c>
      <c r="C112" s="15">
        <v>-4.8513360768049063</v>
      </c>
      <c r="D112" s="15">
        <v>7.2044371689611726</v>
      </c>
      <c r="E112" s="15">
        <v>4.1143785781746374</v>
      </c>
      <c r="F112" s="15">
        <v>4.1886923900015827</v>
      </c>
      <c r="G112" s="15">
        <v>3.0317733708245598</v>
      </c>
      <c r="H112" s="75"/>
      <c r="I112" s="75">
        <v>1.1220836440064528</v>
      </c>
      <c r="J112" s="75">
        <v>-26.951480618568002</v>
      </c>
      <c r="K112" s="75">
        <v>-4.477274496634279</v>
      </c>
      <c r="L112" s="75">
        <v>-4.4483345215549104</v>
      </c>
      <c r="M112" s="75"/>
      <c r="N112" s="75">
        <v>1.4237424171894906</v>
      </c>
      <c r="O112" s="75">
        <v>37.83747469585532</v>
      </c>
      <c r="P112" s="75">
        <v>8.9646637882122224</v>
      </c>
      <c r="Q112" s="75">
        <v>5.9709315140473427</v>
      </c>
      <c r="R112" s="75"/>
      <c r="S112" s="75">
        <v>6.4681784041531118</v>
      </c>
      <c r="T112" s="75">
        <v>4.7835454485504414</v>
      </c>
      <c r="U112" s="75">
        <v>4.9766395893299311</v>
      </c>
      <c r="V112" s="75">
        <v>5.7312268451989228</v>
      </c>
      <c r="W112" s="75"/>
      <c r="X112" s="75">
        <v>5.7020587435974122</v>
      </c>
      <c r="Y112" s="75">
        <v>3.8290506128625834</v>
      </c>
      <c r="Z112" s="75">
        <v>1.0582337670058011</v>
      </c>
      <c r="AA112" s="75">
        <v>2.2942077378953352</v>
      </c>
      <c r="AB112" s="75"/>
      <c r="AC112" s="75">
        <v>-5.2168386083620479</v>
      </c>
      <c r="AD112" s="75">
        <v>-0.42673003762196249</v>
      </c>
      <c r="AE112" s="75">
        <v>-4.1926537448135646</v>
      </c>
      <c r="AF112" s="75">
        <v>-2.0285783242320345</v>
      </c>
      <c r="AG112" s="75"/>
      <c r="AH112" s="75">
        <v>-0.2991919042559037</v>
      </c>
      <c r="AI112" s="75"/>
      <c r="AJ112" s="75"/>
      <c r="AK112" s="75"/>
    </row>
    <row r="113" spans="1:37" ht="21.75" customHeight="1">
      <c r="A113" s="17" t="s">
        <v>164</v>
      </c>
      <c r="B113" s="14">
        <v>5.5817038347312664</v>
      </c>
      <c r="C113" s="14">
        <v>-0.90013814417389115</v>
      </c>
      <c r="D113" s="14">
        <v>9.4452268653316356</v>
      </c>
      <c r="E113" s="14">
        <v>3.4646740393497266</v>
      </c>
      <c r="F113" s="14">
        <v>2.9036160407061815</v>
      </c>
      <c r="G113" s="14">
        <v>5.1964396114124627</v>
      </c>
      <c r="H113" s="16"/>
      <c r="I113" s="16">
        <v>3.8664886536389482</v>
      </c>
      <c r="J113" s="16">
        <v>-17.249824543875761</v>
      </c>
      <c r="K113" s="16">
        <v>-1.4329606900480909</v>
      </c>
      <c r="L113" s="16">
        <v>1.1080647326650439</v>
      </c>
      <c r="M113" s="16"/>
      <c r="N113" s="16">
        <v>5.0659067388191943</v>
      </c>
      <c r="O113" s="16">
        <v>22.195342301963674</v>
      </c>
      <c r="P113" s="16">
        <v>3.6628890552176578</v>
      </c>
      <c r="Q113" s="16">
        <v>3.1398953240857832</v>
      </c>
      <c r="R113" s="16"/>
      <c r="S113" s="16">
        <v>2.4679297171603052</v>
      </c>
      <c r="T113" s="16">
        <v>7.0413736101781934</v>
      </c>
      <c r="U113" s="16">
        <v>5.5954907810257497</v>
      </c>
      <c r="V113" s="16">
        <v>4.623533114838466</v>
      </c>
      <c r="W113" s="16"/>
      <c r="X113" s="16">
        <v>4.2919741787289736</v>
      </c>
      <c r="Y113" s="16">
        <v>3.4170629455224137</v>
      </c>
      <c r="Z113" s="16">
        <v>4.1925856673624446</v>
      </c>
      <c r="AA113" s="16">
        <v>1.2506926413181298</v>
      </c>
      <c r="AB113" s="16"/>
      <c r="AC113" s="16">
        <v>0.73559151852312088</v>
      </c>
      <c r="AD113" s="16">
        <v>3.7644530069460531</v>
      </c>
      <c r="AE113" s="16">
        <v>1.8244801619360775</v>
      </c>
      <c r="AF113" s="16">
        <v>5.015534378645035</v>
      </c>
      <c r="AG113" s="16"/>
      <c r="AH113" s="16">
        <v>1.3763401124388361</v>
      </c>
      <c r="AI113" s="16"/>
      <c r="AJ113" s="16"/>
      <c r="AK113" s="16"/>
    </row>
    <row r="114" spans="1:37" ht="30" customHeight="1">
      <c r="A114" s="17"/>
      <c r="B114" s="14"/>
      <c r="C114" s="14"/>
      <c r="D114" s="14" t="s">
        <v>101</v>
      </c>
      <c r="E114" s="14" t="s">
        <v>101</v>
      </c>
      <c r="F114" s="14" t="s">
        <v>101</v>
      </c>
      <c r="G114" s="14" t="s">
        <v>101</v>
      </c>
      <c r="H114" s="11"/>
      <c r="I114" s="11"/>
      <c r="J114" s="11"/>
      <c r="K114" s="16" t="s">
        <v>101</v>
      </c>
      <c r="L114" s="16" t="s">
        <v>101</v>
      </c>
      <c r="M114" s="11"/>
      <c r="N114" s="16" t="s">
        <v>101</v>
      </c>
      <c r="O114" s="11"/>
      <c r="P114" s="11"/>
      <c r="Q114" s="16" t="s">
        <v>101</v>
      </c>
      <c r="R114" s="11"/>
      <c r="S114" s="11" t="s">
        <v>101</v>
      </c>
      <c r="T114" s="11" t="s">
        <v>101</v>
      </c>
      <c r="U114" s="11"/>
      <c r="V114" s="16" t="s">
        <v>101</v>
      </c>
      <c r="W114" s="11"/>
      <c r="X114" s="16"/>
      <c r="Y114" s="16" t="s">
        <v>101</v>
      </c>
      <c r="Z114" s="16" t="s">
        <v>101</v>
      </c>
      <c r="AA114" s="16" t="s">
        <v>101</v>
      </c>
      <c r="AB114" s="11"/>
      <c r="AC114" s="16" t="s">
        <v>101</v>
      </c>
      <c r="AD114" s="16" t="s">
        <v>101</v>
      </c>
      <c r="AE114" s="16" t="s">
        <v>101</v>
      </c>
      <c r="AF114" s="16" t="s">
        <v>101</v>
      </c>
      <c r="AG114" s="16" t="s">
        <v>101</v>
      </c>
      <c r="AH114" s="16" t="s">
        <v>101</v>
      </c>
      <c r="AI114" s="16"/>
      <c r="AJ114" s="16"/>
      <c r="AK114" s="16"/>
    </row>
    <row r="115" spans="1:37" ht="19.95" customHeight="1">
      <c r="A115" s="19" t="s">
        <v>185</v>
      </c>
      <c r="B115" s="15">
        <v>3.7691650996979393</v>
      </c>
      <c r="C115" s="15">
        <v>-6.4440900617888017</v>
      </c>
      <c r="D115" s="15">
        <v>5.5693406209692897</v>
      </c>
      <c r="E115" s="15">
        <v>2.5287489773491352</v>
      </c>
      <c r="F115" s="15">
        <v>2.6101681078355115</v>
      </c>
      <c r="G115" s="15">
        <v>1.4894594469738538</v>
      </c>
      <c r="H115" s="15"/>
      <c r="I115" s="15" t="s">
        <v>166</v>
      </c>
      <c r="J115" s="15" t="s">
        <v>166</v>
      </c>
      <c r="K115" s="15" t="s">
        <v>166</v>
      </c>
      <c r="L115" s="15" t="s">
        <v>166</v>
      </c>
      <c r="M115" s="15"/>
      <c r="N115" s="15" t="s">
        <v>166</v>
      </c>
      <c r="O115" s="15" t="s">
        <v>166</v>
      </c>
      <c r="P115" s="15" t="s">
        <v>166</v>
      </c>
      <c r="Q115" s="15" t="s">
        <v>166</v>
      </c>
      <c r="R115" s="15"/>
      <c r="S115" s="15" t="s">
        <v>166</v>
      </c>
      <c r="T115" s="15" t="s">
        <v>166</v>
      </c>
      <c r="U115" s="15" t="s">
        <v>166</v>
      </c>
      <c r="V115" s="15" t="s">
        <v>166</v>
      </c>
      <c r="W115" s="76"/>
      <c r="X115" s="15" t="s">
        <v>166</v>
      </c>
      <c r="Y115" s="15" t="s">
        <v>166</v>
      </c>
      <c r="Z115" s="15" t="s">
        <v>166</v>
      </c>
      <c r="AA115" s="15" t="s">
        <v>166</v>
      </c>
      <c r="AB115" s="76"/>
      <c r="AC115" s="15" t="s">
        <v>166</v>
      </c>
      <c r="AD115" s="15" t="s">
        <v>166</v>
      </c>
      <c r="AE115" s="15" t="s">
        <v>166</v>
      </c>
      <c r="AF115" s="15" t="s">
        <v>166</v>
      </c>
      <c r="AG115" s="15"/>
      <c r="AH115" s="15" t="s">
        <v>166</v>
      </c>
      <c r="AI115" s="15"/>
      <c r="AJ115" s="15"/>
      <c r="AK115" s="15"/>
    </row>
    <row r="116" spans="1:37" ht="20.25" customHeight="1">
      <c r="A116" s="297" t="s">
        <v>170</v>
      </c>
      <c r="B116" s="300">
        <v>3.6560050266242192</v>
      </c>
      <c r="C116" s="300">
        <v>-2.5593861740317325</v>
      </c>
      <c r="D116" s="300">
        <v>7.7785855839819202</v>
      </c>
      <c r="E116" s="300">
        <v>1.8902344694232427</v>
      </c>
      <c r="F116" s="300">
        <v>-3.3563356132449589</v>
      </c>
      <c r="G116" s="300">
        <v>9.7699749474144681</v>
      </c>
      <c r="H116" s="300"/>
      <c r="I116" s="300" t="s">
        <v>166</v>
      </c>
      <c r="J116" s="300" t="s">
        <v>166</v>
      </c>
      <c r="K116" s="300" t="s">
        <v>166</v>
      </c>
      <c r="L116" s="300" t="s">
        <v>166</v>
      </c>
      <c r="M116" s="300"/>
      <c r="N116" s="300" t="s">
        <v>166</v>
      </c>
      <c r="O116" s="300" t="s">
        <v>166</v>
      </c>
      <c r="P116" s="300" t="s">
        <v>166</v>
      </c>
      <c r="Q116" s="300" t="s">
        <v>166</v>
      </c>
      <c r="R116" s="300"/>
      <c r="S116" s="300" t="s">
        <v>166</v>
      </c>
      <c r="T116" s="300" t="s">
        <v>166</v>
      </c>
      <c r="U116" s="300" t="s">
        <v>166</v>
      </c>
      <c r="V116" s="300" t="s">
        <v>166</v>
      </c>
      <c r="W116" s="278"/>
      <c r="X116" s="300" t="s">
        <v>166</v>
      </c>
      <c r="Y116" s="300" t="s">
        <v>166</v>
      </c>
      <c r="Z116" s="300" t="s">
        <v>166</v>
      </c>
      <c r="AA116" s="300" t="s">
        <v>166</v>
      </c>
      <c r="AB116" s="278"/>
      <c r="AC116" s="300" t="s">
        <v>166</v>
      </c>
      <c r="AD116" s="300" t="s">
        <v>166</v>
      </c>
      <c r="AE116" s="300" t="s">
        <v>166</v>
      </c>
      <c r="AF116" s="300" t="s">
        <v>166</v>
      </c>
      <c r="AG116" s="300"/>
      <c r="AH116" s="300" t="s">
        <v>166</v>
      </c>
      <c r="AI116" s="14"/>
      <c r="AJ116" s="14"/>
      <c r="AK116" s="14"/>
    </row>
    <row r="117" spans="1:37" ht="30" customHeight="1">
      <c r="A117" s="21" t="s">
        <v>299</v>
      </c>
      <c r="B117" s="13"/>
      <c r="C117" s="13"/>
      <c r="D117" s="13"/>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4"/>
      <c r="AF117" s="14"/>
      <c r="AG117" s="11"/>
      <c r="AH117" s="11"/>
      <c r="AI117" s="11"/>
      <c r="AJ117" s="14"/>
      <c r="AK117" s="14"/>
    </row>
    <row r="118" spans="1:37" ht="30" customHeight="1">
      <c r="A118" s="251" t="s">
        <v>123</v>
      </c>
      <c r="B118" s="13"/>
      <c r="C118" s="13"/>
      <c r="D118" s="13"/>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row>
    <row r="119" spans="1:37" ht="30" customHeight="1">
      <c r="A119" s="21" t="s">
        <v>124</v>
      </c>
      <c r="B119" s="13"/>
      <c r="C119" s="13"/>
      <c r="D119" s="13"/>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row>
    <row r="120" spans="1:37" ht="30" customHeight="1">
      <c r="A120" s="21" t="s">
        <v>186</v>
      </c>
      <c r="B120" s="13"/>
      <c r="C120" s="13"/>
      <c r="D120" s="13"/>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row>
    <row r="121" spans="1:37" ht="30" customHeight="1">
      <c r="A121" s="21" t="s">
        <v>187</v>
      </c>
      <c r="B121" s="13"/>
      <c r="C121" s="13"/>
      <c r="D121" s="13"/>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row>
    <row r="122" spans="1:37" ht="30" customHeight="1">
      <c r="A122" s="21"/>
      <c r="B122" s="21"/>
      <c r="C122" s="13"/>
      <c r="D122" s="13"/>
      <c r="E122" s="13"/>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row>
    <row r="123" spans="1:37" ht="30" customHeight="1">
      <c r="A123" s="21"/>
      <c r="B123" s="21"/>
      <c r="C123" s="13"/>
      <c r="D123" s="13"/>
      <c r="E123" s="13"/>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row>
    <row r="124" spans="1:37" ht="30" customHeight="1">
      <c r="A124" s="21"/>
      <c r="B124" s="21"/>
      <c r="C124" s="13"/>
      <c r="D124" s="13"/>
      <c r="E124" s="13"/>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row>
  </sheetData>
  <mergeCells count="6">
    <mergeCell ref="AC4:AF4"/>
    <mergeCell ref="A4:A5"/>
    <mergeCell ref="I4:L4"/>
    <mergeCell ref="N4:Q4"/>
    <mergeCell ref="S4:V4"/>
    <mergeCell ref="X4:AA4"/>
  </mergeCells>
  <hyperlinks>
    <hyperlink ref="I1" location="'Contents Page'!A1" display="BACK TO CONTENTS" xr:uid="{DB84D828-5F83-434F-A9A3-62C4558C209E}"/>
  </hyperlinks>
  <pageMargins left="0.7" right="0.7" top="0.75" bottom="0.75" header="0.3" footer="0.3"/>
  <pageSetup paperSize="9" scale="1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732A-9DEC-48D7-87D9-FA1EA9C53EE5}">
  <dimension ref="A1:O95"/>
  <sheetViews>
    <sheetView zoomScaleNormal="100" workbookViewId="0">
      <selection activeCell="O1" sqref="O1"/>
    </sheetView>
  </sheetViews>
  <sheetFormatPr defaultColWidth="8.77734375" defaultRowHeight="14.4"/>
  <cols>
    <col min="1" max="1" width="15.6640625" customWidth="1"/>
    <col min="2" max="2" width="11.77734375" customWidth="1"/>
    <col min="3" max="3" width="2.109375" customWidth="1"/>
    <col min="4" max="4" width="15.6640625" customWidth="1"/>
    <col min="5" max="5" width="22.44140625" customWidth="1"/>
    <col min="6" max="6" width="2.109375" customWidth="1"/>
    <col min="7" max="7" width="15.6640625" customWidth="1"/>
    <col min="8" max="8" width="19" customWidth="1"/>
    <col min="9" max="9" width="1.6640625" customWidth="1"/>
    <col min="10" max="10" width="15.6640625" customWidth="1"/>
    <col min="11" max="11" width="20.44140625" customWidth="1"/>
    <col min="12" max="12" width="2.33203125" customWidth="1"/>
    <col min="13" max="13" width="15.6640625" customWidth="1"/>
    <col min="14" max="14" width="20.44140625" customWidth="1"/>
  </cols>
  <sheetData>
    <row r="1" spans="1:15" ht="22.05" customHeight="1">
      <c r="A1" s="75" t="s">
        <v>188</v>
      </c>
      <c r="B1" s="75"/>
      <c r="C1" s="75"/>
      <c r="D1" s="75"/>
      <c r="E1" s="75"/>
      <c r="F1" s="75"/>
      <c r="G1" s="75"/>
      <c r="H1" s="75"/>
      <c r="I1" s="75"/>
      <c r="J1" s="75"/>
      <c r="K1" s="75"/>
      <c r="L1" s="75"/>
      <c r="M1" s="75"/>
      <c r="N1" s="75"/>
      <c r="O1" s="10" t="s">
        <v>85</v>
      </c>
    </row>
    <row r="2" spans="1:15" ht="22.05" customHeight="1">
      <c r="A2" s="75"/>
      <c r="B2" s="75"/>
      <c r="C2" s="75"/>
      <c r="D2" s="75"/>
      <c r="E2" s="75"/>
      <c r="F2" s="75"/>
      <c r="G2" s="75"/>
      <c r="H2" s="75"/>
      <c r="I2" s="75"/>
      <c r="J2" s="75"/>
      <c r="K2" s="75"/>
      <c r="L2" s="75"/>
      <c r="M2" s="75"/>
      <c r="N2" s="75"/>
    </row>
    <row r="3" spans="1:15" ht="22.05" customHeight="1">
      <c r="A3" s="75" t="s">
        <v>189</v>
      </c>
      <c r="B3" s="75"/>
      <c r="C3" s="75"/>
      <c r="D3" s="75"/>
      <c r="E3" s="75"/>
      <c r="F3" s="75"/>
      <c r="G3" s="75"/>
      <c r="H3" s="75"/>
      <c r="I3" s="75"/>
      <c r="J3" s="302"/>
      <c r="K3" s="75"/>
      <c r="L3" s="75"/>
      <c r="M3" s="75"/>
      <c r="N3" s="75"/>
    </row>
    <row r="4" spans="1:15" ht="22.05" customHeight="1">
      <c r="A4" s="245" t="s">
        <v>190</v>
      </c>
      <c r="B4" s="75"/>
      <c r="C4" s="75"/>
      <c r="D4" s="75"/>
      <c r="E4" s="75"/>
      <c r="F4" s="75"/>
      <c r="G4" s="75"/>
      <c r="H4" s="75"/>
      <c r="I4" s="75"/>
      <c r="J4" s="75"/>
      <c r="K4" s="75"/>
      <c r="L4" s="75"/>
      <c r="M4" s="75"/>
      <c r="N4" s="282"/>
    </row>
    <row r="5" spans="1:15" ht="22.05" customHeight="1">
      <c r="A5" s="303"/>
      <c r="B5" s="303"/>
      <c r="C5" s="304"/>
      <c r="D5" s="303"/>
      <c r="E5" s="305" t="s">
        <v>191</v>
      </c>
      <c r="F5" s="306"/>
      <c r="G5" s="305" t="s">
        <v>192</v>
      </c>
      <c r="H5" s="307"/>
      <c r="I5" s="308"/>
      <c r="J5" s="307"/>
      <c r="K5" s="305" t="s">
        <v>193</v>
      </c>
      <c r="L5" s="306"/>
      <c r="M5" s="305" t="s">
        <v>194</v>
      </c>
      <c r="N5" s="305"/>
    </row>
    <row r="6" spans="1:15" ht="22.05" customHeight="1">
      <c r="A6" s="303"/>
      <c r="B6" s="309" t="s">
        <v>195</v>
      </c>
      <c r="C6" s="258"/>
      <c r="D6" s="310"/>
      <c r="E6" s="311">
        <v>38.1</v>
      </c>
      <c r="F6" s="312"/>
      <c r="G6" s="310"/>
      <c r="H6" s="310">
        <v>40.9</v>
      </c>
      <c r="I6" s="313"/>
      <c r="J6" s="310"/>
      <c r="K6" s="311">
        <v>21</v>
      </c>
      <c r="L6" s="312"/>
      <c r="M6" s="310"/>
      <c r="N6" s="310">
        <v>100</v>
      </c>
    </row>
    <row r="7" spans="1:15" ht="22.05" customHeight="1">
      <c r="A7" s="314"/>
      <c r="B7" s="75"/>
      <c r="C7" s="75"/>
      <c r="D7" s="314"/>
      <c r="E7" s="315" t="s">
        <v>196</v>
      </c>
      <c r="F7" s="315"/>
      <c r="G7" s="314"/>
      <c r="H7" s="316" t="s">
        <v>196</v>
      </c>
      <c r="I7" s="316"/>
      <c r="J7" s="317"/>
      <c r="K7" s="316" t="s">
        <v>196</v>
      </c>
      <c r="L7" s="316"/>
      <c r="M7" s="316"/>
      <c r="N7" s="316" t="s">
        <v>196</v>
      </c>
    </row>
    <row r="8" spans="1:15" ht="22.05" customHeight="1">
      <c r="A8" s="318"/>
      <c r="B8" s="319"/>
      <c r="C8" s="319"/>
      <c r="D8" s="320" t="s">
        <v>197</v>
      </c>
      <c r="E8" s="321" t="s">
        <v>198</v>
      </c>
      <c r="F8" s="321"/>
      <c r="G8" s="320" t="s">
        <v>197</v>
      </c>
      <c r="H8" s="321" t="s">
        <v>198</v>
      </c>
      <c r="I8" s="321"/>
      <c r="J8" s="320" t="s">
        <v>197</v>
      </c>
      <c r="K8" s="321" t="s">
        <v>198</v>
      </c>
      <c r="L8" s="321"/>
      <c r="M8" s="321" t="s">
        <v>197</v>
      </c>
      <c r="N8" s="321" t="s">
        <v>198</v>
      </c>
    </row>
    <row r="9" spans="1:15" ht="22.05" customHeight="1">
      <c r="A9" s="144" t="s">
        <v>199</v>
      </c>
      <c r="B9" s="16" t="s">
        <v>200</v>
      </c>
      <c r="C9" s="16"/>
      <c r="D9" s="16">
        <v>87.4</v>
      </c>
      <c r="E9" s="16">
        <v>3.8</v>
      </c>
      <c r="F9" s="16"/>
      <c r="G9" s="16">
        <v>88.7</v>
      </c>
      <c r="H9" s="16">
        <v>3.8</v>
      </c>
      <c r="I9" s="16"/>
      <c r="J9" s="16">
        <v>88.5</v>
      </c>
      <c r="K9" s="16">
        <v>3.6</v>
      </c>
      <c r="L9" s="16"/>
      <c r="M9" s="16">
        <v>88.1</v>
      </c>
      <c r="N9" s="16">
        <v>3.8</v>
      </c>
    </row>
    <row r="10" spans="1:15" ht="22.05" customHeight="1">
      <c r="A10" s="144" t="s">
        <v>201</v>
      </c>
      <c r="B10" s="16" t="s">
        <v>200</v>
      </c>
      <c r="C10" s="16"/>
      <c r="D10" s="16">
        <v>90.2</v>
      </c>
      <c r="E10" s="16">
        <v>3.2</v>
      </c>
      <c r="F10" s="16"/>
      <c r="G10" s="16">
        <v>91.2</v>
      </c>
      <c r="H10" s="16">
        <v>2.8</v>
      </c>
      <c r="I10" s="16"/>
      <c r="J10" s="16">
        <v>91.5</v>
      </c>
      <c r="K10" s="16">
        <v>3.4</v>
      </c>
      <c r="L10" s="16"/>
      <c r="M10" s="16">
        <v>90.9</v>
      </c>
      <c r="N10" s="16">
        <v>3.1</v>
      </c>
    </row>
    <row r="11" spans="1:15" ht="22.05" customHeight="1">
      <c r="A11" s="144" t="s">
        <v>202</v>
      </c>
      <c r="B11" s="16" t="s">
        <v>200</v>
      </c>
      <c r="C11" s="16"/>
      <c r="D11" s="16">
        <v>92.7</v>
      </c>
      <c r="E11" s="16">
        <v>2.8</v>
      </c>
      <c r="F11" s="16"/>
      <c r="G11" s="16">
        <v>93.9</v>
      </c>
      <c r="H11" s="16">
        <v>3</v>
      </c>
      <c r="I11" s="16"/>
      <c r="J11" s="16">
        <v>94.7</v>
      </c>
      <c r="K11" s="16">
        <v>3.5</v>
      </c>
      <c r="L11" s="16"/>
      <c r="M11" s="16">
        <v>93.6</v>
      </c>
      <c r="N11" s="16">
        <v>3</v>
      </c>
    </row>
    <row r="12" spans="1:15" ht="22.05" customHeight="1">
      <c r="A12" s="144" t="s">
        <v>203</v>
      </c>
      <c r="B12" s="16" t="s">
        <v>200</v>
      </c>
      <c r="C12" s="16"/>
      <c r="D12" s="16">
        <v>96</v>
      </c>
      <c r="E12" s="16">
        <v>3.6</v>
      </c>
      <c r="F12" s="16"/>
      <c r="G12" s="16">
        <v>96.6</v>
      </c>
      <c r="H12" s="16">
        <v>2.9</v>
      </c>
      <c r="I12" s="16"/>
      <c r="J12" s="16">
        <v>97.6</v>
      </c>
      <c r="K12" s="16">
        <v>3.1</v>
      </c>
      <c r="L12" s="16"/>
      <c r="M12" s="16">
        <v>96.6</v>
      </c>
      <c r="N12" s="16">
        <v>3.2</v>
      </c>
    </row>
    <row r="13" spans="1:15" ht="22.05" customHeight="1">
      <c r="A13" s="144" t="s">
        <v>204</v>
      </c>
      <c r="B13" s="16" t="s">
        <v>200</v>
      </c>
      <c r="C13" s="16"/>
      <c r="D13" s="16">
        <v>100</v>
      </c>
      <c r="E13" s="16">
        <v>4.2</v>
      </c>
      <c r="F13" s="16"/>
      <c r="G13" s="16">
        <v>100</v>
      </c>
      <c r="H13" s="16">
        <v>3.5</v>
      </c>
      <c r="I13" s="16"/>
      <c r="J13" s="16">
        <v>100</v>
      </c>
      <c r="K13" s="16">
        <v>2.5</v>
      </c>
      <c r="L13" s="16"/>
      <c r="M13" s="16">
        <v>100</v>
      </c>
      <c r="N13" s="16">
        <v>3.5</v>
      </c>
    </row>
    <row r="14" spans="1:15" ht="7.5" customHeight="1">
      <c r="A14" s="144"/>
      <c r="B14" s="16"/>
      <c r="C14" s="16"/>
      <c r="D14" s="16"/>
      <c r="E14" s="16"/>
      <c r="F14" s="16"/>
      <c r="G14" s="16"/>
      <c r="H14" s="16"/>
      <c r="I14" s="16"/>
      <c r="J14" s="16"/>
      <c r="K14" s="16"/>
      <c r="L14" s="16"/>
      <c r="M14" s="16"/>
      <c r="N14" s="16"/>
    </row>
    <row r="15" spans="1:15" ht="22.05" customHeight="1">
      <c r="A15" s="144" t="s">
        <v>205</v>
      </c>
      <c r="B15" s="16" t="s">
        <v>206</v>
      </c>
      <c r="C15" s="16"/>
      <c r="D15" s="16">
        <v>100.6</v>
      </c>
      <c r="E15" s="16">
        <v>3.9</v>
      </c>
      <c r="F15" s="16"/>
      <c r="G15" s="16">
        <v>100.6</v>
      </c>
      <c r="H15" s="16">
        <v>3.2</v>
      </c>
      <c r="I15" s="16"/>
      <c r="J15" s="16">
        <v>100.3</v>
      </c>
      <c r="K15" s="16">
        <v>2.2000000000000002</v>
      </c>
      <c r="L15" s="16"/>
      <c r="M15" s="16">
        <v>100.6</v>
      </c>
      <c r="N15" s="16">
        <v>3.3</v>
      </c>
    </row>
    <row r="16" spans="1:15" ht="22.05" customHeight="1">
      <c r="A16" s="144"/>
      <c r="B16" s="16" t="s">
        <v>207</v>
      </c>
      <c r="C16" s="16"/>
      <c r="D16" s="16">
        <v>101.6</v>
      </c>
      <c r="E16" s="16">
        <v>3</v>
      </c>
      <c r="F16" s="16"/>
      <c r="G16" s="16">
        <v>101.6</v>
      </c>
      <c r="H16" s="16">
        <v>2.9</v>
      </c>
      <c r="I16" s="16"/>
      <c r="J16" s="16">
        <v>101.1</v>
      </c>
      <c r="K16" s="16">
        <v>2.1</v>
      </c>
      <c r="L16" s="16"/>
      <c r="M16" s="16">
        <v>101.5</v>
      </c>
      <c r="N16" s="16">
        <v>2.8</v>
      </c>
    </row>
    <row r="17" spans="1:14" ht="22.05" customHeight="1">
      <c r="A17" s="144"/>
      <c r="B17" s="16" t="s">
        <v>208</v>
      </c>
      <c r="C17" s="16"/>
      <c r="D17" s="16">
        <v>101.9</v>
      </c>
      <c r="E17" s="16">
        <v>3.2</v>
      </c>
      <c r="F17" s="16"/>
      <c r="G17" s="16">
        <v>102</v>
      </c>
      <c r="H17" s="16">
        <v>3.1</v>
      </c>
      <c r="I17" s="16"/>
      <c r="J17" s="16">
        <v>101.4</v>
      </c>
      <c r="K17" s="16">
        <v>2.2999999999999998</v>
      </c>
      <c r="L17" s="16"/>
      <c r="M17" s="16">
        <v>101.8</v>
      </c>
      <c r="N17" s="16">
        <v>3</v>
      </c>
    </row>
    <row r="18" spans="1:14" ht="22.05" customHeight="1">
      <c r="A18" s="144"/>
      <c r="B18" s="16" t="s">
        <v>200</v>
      </c>
      <c r="C18" s="16"/>
      <c r="D18" s="16">
        <v>102.3</v>
      </c>
      <c r="E18" s="16">
        <v>2.2999999999999998</v>
      </c>
      <c r="F18" s="16"/>
      <c r="G18" s="16">
        <v>102.3</v>
      </c>
      <c r="H18" s="16">
        <v>2.2999999999999998</v>
      </c>
      <c r="I18" s="16"/>
      <c r="J18" s="16">
        <v>101.6</v>
      </c>
      <c r="K18" s="16">
        <v>1.6</v>
      </c>
      <c r="L18" s="16"/>
      <c r="M18" s="16">
        <v>102.2</v>
      </c>
      <c r="N18" s="16">
        <v>2.2000000000000002</v>
      </c>
    </row>
    <row r="19" spans="1:14" ht="9" customHeight="1">
      <c r="A19" s="144"/>
      <c r="B19" s="16"/>
      <c r="C19" s="16"/>
      <c r="D19" s="16"/>
      <c r="E19" s="16"/>
      <c r="F19" s="16"/>
      <c r="G19" s="16"/>
      <c r="H19" s="16"/>
      <c r="I19" s="16"/>
      <c r="J19" s="16"/>
      <c r="K19" s="16"/>
      <c r="L19" s="16"/>
      <c r="M19" s="16"/>
      <c r="N19" s="16"/>
    </row>
    <row r="20" spans="1:14" ht="22.05" customHeight="1">
      <c r="A20" s="144" t="s">
        <v>92</v>
      </c>
      <c r="B20" s="16" t="s">
        <v>209</v>
      </c>
      <c r="C20" s="16"/>
      <c r="D20" s="16">
        <v>102.8</v>
      </c>
      <c r="E20" s="16">
        <v>2.4</v>
      </c>
      <c r="F20" s="16"/>
      <c r="G20" s="16">
        <v>102.6</v>
      </c>
      <c r="H20" s="16">
        <v>2.2999999999999998</v>
      </c>
      <c r="I20" s="16"/>
      <c r="J20" s="16">
        <v>102</v>
      </c>
      <c r="K20" s="16">
        <v>1.8</v>
      </c>
      <c r="L20" s="16"/>
      <c r="M20" s="16">
        <v>102.6</v>
      </c>
      <c r="N20" s="16">
        <v>2.2000000000000002</v>
      </c>
    </row>
    <row r="21" spans="1:14" ht="22.05" customHeight="1">
      <c r="A21" s="144"/>
      <c r="B21" s="16" t="s">
        <v>210</v>
      </c>
      <c r="C21" s="16"/>
      <c r="D21" s="16">
        <v>102.9</v>
      </c>
      <c r="E21" s="16">
        <v>2.2999999999999998</v>
      </c>
      <c r="F21" s="16"/>
      <c r="G21" s="16">
        <v>102.8</v>
      </c>
      <c r="H21" s="16">
        <v>2.2999999999999998</v>
      </c>
      <c r="I21" s="16"/>
      <c r="J21" s="16">
        <v>102.1</v>
      </c>
      <c r="K21" s="16">
        <v>1.9</v>
      </c>
      <c r="L21" s="16"/>
      <c r="M21" s="16">
        <v>102.7</v>
      </c>
      <c r="N21" s="16">
        <v>2.2000000000000002</v>
      </c>
    </row>
    <row r="22" spans="1:14" ht="22.05" customHeight="1">
      <c r="A22" s="144"/>
      <c r="B22" s="16" t="s">
        <v>206</v>
      </c>
      <c r="C22" s="16"/>
      <c r="D22" s="16">
        <v>102.9</v>
      </c>
      <c r="E22" s="16">
        <v>2.2999999999999998</v>
      </c>
      <c r="F22" s="16"/>
      <c r="G22" s="16">
        <v>102.9</v>
      </c>
      <c r="H22" s="16">
        <v>2.2999999999999998</v>
      </c>
      <c r="I22" s="16"/>
      <c r="J22" s="16">
        <v>102.3</v>
      </c>
      <c r="K22" s="16">
        <v>2</v>
      </c>
      <c r="L22" s="16"/>
      <c r="M22" s="16">
        <v>102.8</v>
      </c>
      <c r="N22" s="16">
        <v>2.2000000000000002</v>
      </c>
    </row>
    <row r="23" spans="1:14" ht="22.05" customHeight="1">
      <c r="A23" s="144"/>
      <c r="B23" s="16" t="s">
        <v>211</v>
      </c>
      <c r="C23" s="16"/>
      <c r="D23" s="16">
        <v>103.9</v>
      </c>
      <c r="E23" s="16">
        <v>2.7</v>
      </c>
      <c r="F23" s="16"/>
      <c r="G23" s="16">
        <v>103.9</v>
      </c>
      <c r="H23" s="16">
        <v>2.6</v>
      </c>
      <c r="I23" s="16"/>
      <c r="J23" s="16">
        <v>103</v>
      </c>
      <c r="K23" s="16">
        <v>2.2999999999999998</v>
      </c>
      <c r="L23" s="16"/>
      <c r="M23" s="16">
        <v>103.7</v>
      </c>
      <c r="N23" s="16">
        <v>2.5</v>
      </c>
    </row>
    <row r="24" spans="1:14" ht="22.05" customHeight="1">
      <c r="A24" s="144"/>
      <c r="B24" s="16" t="s">
        <v>212</v>
      </c>
      <c r="C24" s="16"/>
      <c r="D24" s="16">
        <v>103.9</v>
      </c>
      <c r="E24" s="16">
        <v>2.5</v>
      </c>
      <c r="F24" s="16"/>
      <c r="G24" s="16">
        <v>103.8</v>
      </c>
      <c r="H24" s="16">
        <v>2.2999999999999998</v>
      </c>
      <c r="I24" s="16"/>
      <c r="J24" s="16">
        <v>103.1</v>
      </c>
      <c r="K24" s="16">
        <v>2.2000000000000002</v>
      </c>
      <c r="L24" s="16"/>
      <c r="M24" s="16">
        <v>103.7</v>
      </c>
      <c r="N24" s="16">
        <v>2.4</v>
      </c>
    </row>
    <row r="25" spans="1:14" ht="22.05" customHeight="1">
      <c r="A25" s="144"/>
      <c r="B25" s="16" t="s">
        <v>207</v>
      </c>
      <c r="C25" s="16"/>
      <c r="D25" s="16">
        <v>102.6</v>
      </c>
      <c r="E25" s="16">
        <v>1</v>
      </c>
      <c r="F25" s="16"/>
      <c r="G25" s="16">
        <v>102.7</v>
      </c>
      <c r="H25" s="16">
        <v>1.1000000000000001</v>
      </c>
      <c r="I25" s="16"/>
      <c r="J25" s="16">
        <v>101.5</v>
      </c>
      <c r="K25" s="16">
        <v>0.4</v>
      </c>
      <c r="L25" s="16"/>
      <c r="M25" s="16">
        <v>102.4</v>
      </c>
      <c r="N25" s="16">
        <v>0.9</v>
      </c>
    </row>
    <row r="26" spans="1:14" ht="22.05" customHeight="1">
      <c r="A26" s="144"/>
      <c r="B26" s="16" t="s">
        <v>213</v>
      </c>
      <c r="C26" s="16"/>
      <c r="D26" s="16">
        <v>102.7</v>
      </c>
      <c r="E26" s="16">
        <v>0.9</v>
      </c>
      <c r="F26" s="16"/>
      <c r="G26" s="16">
        <v>102.9</v>
      </c>
      <c r="H26" s="16">
        <v>1.1000000000000001</v>
      </c>
      <c r="I26" s="16"/>
      <c r="J26" s="16">
        <v>101.8</v>
      </c>
      <c r="K26" s="16">
        <v>0.6</v>
      </c>
      <c r="L26" s="16"/>
      <c r="M26" s="16">
        <v>102.6</v>
      </c>
      <c r="N26" s="16">
        <v>0.9</v>
      </c>
    </row>
    <row r="27" spans="1:14" ht="22.05" customHeight="1">
      <c r="A27" s="144"/>
      <c r="B27" s="16" t="s">
        <v>214</v>
      </c>
      <c r="C27" s="16"/>
      <c r="D27" s="16">
        <v>102.8</v>
      </c>
      <c r="E27" s="16">
        <v>1</v>
      </c>
      <c r="F27" s="16"/>
      <c r="G27" s="16">
        <v>103.1</v>
      </c>
      <c r="H27" s="16">
        <v>1.1000000000000001</v>
      </c>
      <c r="I27" s="16"/>
      <c r="J27" s="16">
        <v>102</v>
      </c>
      <c r="K27" s="16">
        <v>0.7</v>
      </c>
      <c r="L27" s="16"/>
      <c r="M27" s="16">
        <v>102.8</v>
      </c>
      <c r="N27" s="16">
        <v>1</v>
      </c>
    </row>
    <row r="28" spans="1:14" ht="22.05" customHeight="1">
      <c r="A28" s="144"/>
      <c r="B28" s="16" t="s">
        <v>208</v>
      </c>
      <c r="C28" s="16"/>
      <c r="D28" s="16">
        <v>103.7</v>
      </c>
      <c r="E28" s="16">
        <v>1.7</v>
      </c>
      <c r="F28" s="16"/>
      <c r="G28" s="16">
        <v>104</v>
      </c>
      <c r="H28" s="16">
        <v>1.9</v>
      </c>
      <c r="I28" s="16"/>
      <c r="J28" s="16">
        <v>102.9</v>
      </c>
      <c r="K28" s="16">
        <v>1.6</v>
      </c>
      <c r="L28" s="16"/>
      <c r="M28" s="16">
        <v>103.6</v>
      </c>
      <c r="N28" s="16">
        <v>1.8</v>
      </c>
    </row>
    <row r="29" spans="1:14" ht="22.05" customHeight="1">
      <c r="A29" s="144"/>
      <c r="B29" s="16" t="s">
        <v>215</v>
      </c>
      <c r="C29" s="16"/>
      <c r="D29" s="16">
        <v>104.2</v>
      </c>
      <c r="E29" s="16">
        <v>2.2000000000000002</v>
      </c>
      <c r="F29" s="16"/>
      <c r="G29" s="16">
        <v>104.4</v>
      </c>
      <c r="H29" s="16">
        <v>2.4</v>
      </c>
      <c r="I29" s="16"/>
      <c r="J29" s="16">
        <v>103.4</v>
      </c>
      <c r="K29" s="16">
        <v>2</v>
      </c>
      <c r="L29" s="16"/>
      <c r="M29" s="16">
        <v>104.1</v>
      </c>
      <c r="N29" s="16">
        <v>2.2000000000000002</v>
      </c>
    </row>
    <row r="30" spans="1:14" ht="22.05" customHeight="1">
      <c r="A30" s="144"/>
      <c r="B30" s="16" t="s">
        <v>216</v>
      </c>
      <c r="C30" s="16"/>
      <c r="D30" s="16">
        <v>104.4</v>
      </c>
      <c r="E30" s="16">
        <v>2.2000000000000002</v>
      </c>
      <c r="F30" s="16"/>
      <c r="G30" s="16">
        <v>104.6</v>
      </c>
      <c r="H30" s="16">
        <v>2.4</v>
      </c>
      <c r="I30" s="16"/>
      <c r="J30" s="16">
        <v>103.6</v>
      </c>
      <c r="K30" s="16">
        <v>2</v>
      </c>
      <c r="L30" s="16"/>
      <c r="M30" s="16">
        <v>104.3</v>
      </c>
      <c r="N30" s="16">
        <v>2.2000000000000002</v>
      </c>
    </row>
    <row r="31" spans="1:14" ht="22.05" customHeight="1">
      <c r="A31" s="144"/>
      <c r="B31" s="16" t="s">
        <v>200</v>
      </c>
      <c r="C31" s="16"/>
      <c r="D31" s="16">
        <v>104.4</v>
      </c>
      <c r="E31" s="16">
        <v>2.1</v>
      </c>
      <c r="F31" s="16"/>
      <c r="G31" s="16">
        <v>104.7</v>
      </c>
      <c r="H31" s="16">
        <v>2.4</v>
      </c>
      <c r="I31" s="16"/>
      <c r="J31" s="16">
        <v>103.7</v>
      </c>
      <c r="K31" s="16">
        <v>2</v>
      </c>
      <c r="L31" s="16"/>
      <c r="M31" s="16">
        <v>104.4</v>
      </c>
      <c r="N31" s="16">
        <v>2.2000000000000002</v>
      </c>
    </row>
    <row r="32" spans="1:14" ht="22.05" customHeight="1">
      <c r="A32" s="144"/>
      <c r="B32" s="16"/>
      <c r="C32" s="16"/>
      <c r="D32" s="16"/>
      <c r="E32" s="16"/>
      <c r="F32" s="16"/>
      <c r="G32" s="16"/>
      <c r="H32" s="16"/>
      <c r="I32" s="16"/>
      <c r="J32" s="16"/>
      <c r="K32" s="16"/>
      <c r="L32" s="16"/>
      <c r="M32" s="16"/>
      <c r="N32" s="16"/>
    </row>
    <row r="33" spans="1:14" ht="22.05" customHeight="1">
      <c r="A33" s="144" t="s">
        <v>217</v>
      </c>
      <c r="B33" s="16" t="s">
        <v>209</v>
      </c>
      <c r="C33" s="16"/>
      <c r="D33" s="16">
        <v>104.9</v>
      </c>
      <c r="E33" s="16">
        <v>2</v>
      </c>
      <c r="F33" s="16"/>
      <c r="G33" s="16">
        <v>105.3</v>
      </c>
      <c r="H33" s="16">
        <v>2.6</v>
      </c>
      <c r="I33" s="16"/>
      <c r="J33" s="16">
        <v>104.2</v>
      </c>
      <c r="K33" s="16">
        <v>2.1</v>
      </c>
      <c r="L33" s="16"/>
      <c r="M33" s="16">
        <v>104.9</v>
      </c>
      <c r="N33" s="16">
        <v>2.2999999999999998</v>
      </c>
    </row>
    <row r="34" spans="1:14" ht="22.05" customHeight="1">
      <c r="A34" s="144"/>
      <c r="B34" s="16" t="s">
        <v>210</v>
      </c>
      <c r="C34" s="16"/>
      <c r="D34" s="16">
        <v>105.1</v>
      </c>
      <c r="E34" s="16">
        <v>2.1</v>
      </c>
      <c r="F34" s="16"/>
      <c r="G34" s="16">
        <v>105.6</v>
      </c>
      <c r="H34" s="16">
        <v>2.7</v>
      </c>
      <c r="I34" s="16"/>
      <c r="J34" s="16">
        <v>104.5</v>
      </c>
      <c r="K34" s="16">
        <v>2.2999999999999998</v>
      </c>
      <c r="L34" s="16"/>
      <c r="M34" s="16">
        <v>105.2</v>
      </c>
      <c r="N34" s="16">
        <v>2.4</v>
      </c>
    </row>
    <row r="35" spans="1:14" ht="22.05" customHeight="1">
      <c r="A35" s="144"/>
      <c r="B35" s="16" t="s">
        <v>206</v>
      </c>
      <c r="C35" s="16"/>
      <c r="D35" s="16">
        <v>105.9</v>
      </c>
      <c r="E35" s="16">
        <v>2.9</v>
      </c>
      <c r="F35" s="16"/>
      <c r="G35" s="16">
        <v>106.5</v>
      </c>
      <c r="H35" s="16">
        <v>3.5</v>
      </c>
      <c r="I35" s="16"/>
      <c r="J35" s="16">
        <v>105.4</v>
      </c>
      <c r="K35" s="16">
        <v>3.1</v>
      </c>
      <c r="L35" s="16"/>
      <c r="M35" s="16">
        <v>106</v>
      </c>
      <c r="N35" s="16">
        <v>3.2</v>
      </c>
    </row>
    <row r="36" spans="1:14" ht="22.05" customHeight="1">
      <c r="A36" s="144"/>
      <c r="B36" s="16" t="s">
        <v>211</v>
      </c>
      <c r="C36" s="16"/>
      <c r="D36" s="16">
        <v>109.7</v>
      </c>
      <c r="E36" s="16">
        <v>5.5</v>
      </c>
      <c r="F36" s="16"/>
      <c r="G36" s="16">
        <v>110</v>
      </c>
      <c r="H36" s="16">
        <v>5.9</v>
      </c>
      <c r="I36" s="16"/>
      <c r="J36" s="16">
        <v>108.4</v>
      </c>
      <c r="K36" s="16">
        <v>5.2</v>
      </c>
      <c r="L36" s="16"/>
      <c r="M36" s="16">
        <v>109.6</v>
      </c>
      <c r="N36" s="16">
        <v>5.6</v>
      </c>
    </row>
    <row r="37" spans="1:14" ht="22.05" customHeight="1">
      <c r="A37" s="144"/>
      <c r="B37" s="16" t="s">
        <v>212</v>
      </c>
      <c r="C37" s="16"/>
      <c r="D37" s="16">
        <v>110.3</v>
      </c>
      <c r="E37" s="16">
        <v>6.1</v>
      </c>
      <c r="F37" s="16"/>
      <c r="G37" s="16">
        <v>110.6</v>
      </c>
      <c r="H37" s="16">
        <v>6.5</v>
      </c>
      <c r="I37" s="16"/>
      <c r="J37" s="16">
        <v>109</v>
      </c>
      <c r="K37" s="16">
        <v>5.7</v>
      </c>
      <c r="L37" s="16"/>
      <c r="M37" s="16">
        <v>110.1</v>
      </c>
      <c r="N37" s="16">
        <v>6.2</v>
      </c>
    </row>
    <row r="38" spans="1:14" ht="22.05" customHeight="1">
      <c r="A38" s="144"/>
      <c r="B38" s="16" t="s">
        <v>207</v>
      </c>
      <c r="C38" s="16"/>
      <c r="D38" s="16">
        <v>111</v>
      </c>
      <c r="E38" s="16">
        <v>8.1999999999999993</v>
      </c>
      <c r="F38" s="16"/>
      <c r="G38" s="16">
        <v>111.3</v>
      </c>
      <c r="H38" s="16">
        <v>8.3000000000000007</v>
      </c>
      <c r="I38" s="16"/>
      <c r="J38" s="16">
        <v>109.6</v>
      </c>
      <c r="K38" s="16">
        <v>7.9</v>
      </c>
      <c r="L38" s="16"/>
      <c r="M38" s="16">
        <v>110.8</v>
      </c>
      <c r="N38" s="16">
        <v>8.1999999999999993</v>
      </c>
    </row>
    <row r="39" spans="1:14" ht="22.05" customHeight="1">
      <c r="A39" s="144"/>
      <c r="B39" s="16" t="s">
        <v>213</v>
      </c>
      <c r="C39" s="16"/>
      <c r="D39" s="16">
        <v>111.7</v>
      </c>
      <c r="E39" s="16">
        <v>8.8000000000000007</v>
      </c>
      <c r="F39" s="16"/>
      <c r="G39" s="16">
        <v>112.1</v>
      </c>
      <c r="H39" s="16">
        <v>9</v>
      </c>
      <c r="I39" s="16"/>
      <c r="J39" s="16">
        <v>110.8</v>
      </c>
      <c r="K39" s="16">
        <v>8.8000000000000007</v>
      </c>
      <c r="L39" s="16"/>
      <c r="M39" s="16">
        <v>111.7</v>
      </c>
      <c r="N39" s="16">
        <v>8.9</v>
      </c>
    </row>
    <row r="40" spans="1:14" ht="22.05" customHeight="1">
      <c r="A40" s="144"/>
      <c r="B40" s="16" t="s">
        <v>214</v>
      </c>
      <c r="C40" s="16"/>
      <c r="D40" s="16">
        <v>111.8</v>
      </c>
      <c r="E40" s="16">
        <v>8.6999999999999993</v>
      </c>
      <c r="F40" s="16"/>
      <c r="G40" s="16">
        <v>112.3</v>
      </c>
      <c r="H40" s="16">
        <v>8.9</v>
      </c>
      <c r="I40" s="16"/>
      <c r="J40" s="16">
        <v>110.9</v>
      </c>
      <c r="K40" s="16">
        <v>8.8000000000000007</v>
      </c>
      <c r="L40" s="16"/>
      <c r="M40" s="16">
        <v>111.8</v>
      </c>
      <c r="N40" s="16">
        <v>8.8000000000000007</v>
      </c>
    </row>
    <row r="41" spans="1:14" ht="22.05" customHeight="1">
      <c r="A41" s="144"/>
      <c r="B41" s="16" t="s">
        <v>208</v>
      </c>
      <c r="C41" s="16"/>
      <c r="D41" s="16">
        <v>112.4</v>
      </c>
      <c r="E41" s="16">
        <v>8.4</v>
      </c>
      <c r="F41" s="16"/>
      <c r="G41" s="16">
        <v>112.9</v>
      </c>
      <c r="H41" s="16">
        <v>8.6</v>
      </c>
      <c r="I41" s="16"/>
      <c r="J41" s="16">
        <v>111.1</v>
      </c>
      <c r="K41" s="16">
        <v>8</v>
      </c>
      <c r="L41" s="16"/>
      <c r="M41" s="16">
        <v>112.3</v>
      </c>
      <c r="N41" s="16">
        <v>8.4</v>
      </c>
    </row>
    <row r="42" spans="1:14" ht="22.05" customHeight="1">
      <c r="A42" s="144"/>
      <c r="B42" s="16" t="s">
        <v>215</v>
      </c>
      <c r="C42" s="16"/>
      <c r="D42" s="16">
        <v>113.3</v>
      </c>
      <c r="E42" s="16">
        <v>8.6999999999999993</v>
      </c>
      <c r="F42" s="16"/>
      <c r="G42" s="16">
        <v>113.8</v>
      </c>
      <c r="H42" s="16">
        <v>9</v>
      </c>
      <c r="I42" s="16"/>
      <c r="J42" s="16">
        <v>112.4</v>
      </c>
      <c r="K42" s="16">
        <v>8.6</v>
      </c>
      <c r="L42" s="16"/>
      <c r="M42" s="16">
        <v>113.3</v>
      </c>
      <c r="N42" s="16">
        <v>8.8000000000000007</v>
      </c>
    </row>
    <row r="43" spans="1:14" ht="22.05" customHeight="1">
      <c r="A43" s="144"/>
      <c r="B43" s="16" t="s">
        <v>216</v>
      </c>
      <c r="C43" s="16"/>
      <c r="D43" s="16">
        <v>113.3</v>
      </c>
      <c r="E43" s="16">
        <v>8.5</v>
      </c>
      <c r="F43" s="16"/>
      <c r="G43" s="16">
        <v>113.8</v>
      </c>
      <c r="H43" s="16">
        <v>8.8000000000000007</v>
      </c>
      <c r="I43" s="16"/>
      <c r="J43" s="16">
        <v>112.4</v>
      </c>
      <c r="K43" s="16">
        <v>8.5</v>
      </c>
      <c r="L43" s="16"/>
      <c r="M43" s="16">
        <v>113.3</v>
      </c>
      <c r="N43" s="16">
        <v>8.6</v>
      </c>
    </row>
    <row r="44" spans="1:14" ht="22.05" customHeight="1">
      <c r="A44" s="144"/>
      <c r="B44" s="16" t="s">
        <v>200</v>
      </c>
      <c r="C44" s="16"/>
      <c r="D44" s="16">
        <v>113.4</v>
      </c>
      <c r="E44" s="16">
        <v>8.6</v>
      </c>
      <c r="F44" s="16"/>
      <c r="G44" s="16">
        <v>113.9</v>
      </c>
      <c r="H44" s="16">
        <v>8.8000000000000007</v>
      </c>
      <c r="I44" s="16"/>
      <c r="J44" s="16">
        <v>112.7</v>
      </c>
      <c r="K44" s="16">
        <v>8.6999999999999993</v>
      </c>
      <c r="L44" s="16"/>
      <c r="M44" s="16">
        <v>113.5</v>
      </c>
      <c r="N44" s="16">
        <v>8.6999999999999993</v>
      </c>
    </row>
    <row r="45" spans="1:14" ht="9.75" customHeight="1">
      <c r="A45" s="144"/>
      <c r="B45" s="16"/>
      <c r="C45" s="16"/>
      <c r="D45" s="16"/>
      <c r="E45" s="16"/>
      <c r="F45" s="16"/>
      <c r="G45" s="16"/>
      <c r="H45" s="16"/>
      <c r="I45" s="16"/>
      <c r="J45" s="16"/>
      <c r="K45" s="16"/>
      <c r="L45" s="16"/>
      <c r="M45" s="16"/>
      <c r="N45" s="16"/>
    </row>
    <row r="46" spans="1:14" ht="22.05" customHeight="1">
      <c r="A46" s="144" t="s">
        <v>218</v>
      </c>
      <c r="B46" s="16" t="s">
        <v>209</v>
      </c>
      <c r="C46" s="16"/>
      <c r="D46" s="16">
        <v>116.1</v>
      </c>
      <c r="E46" s="16">
        <v>10.7</v>
      </c>
      <c r="F46" s="16"/>
      <c r="G46" s="16">
        <v>116.2</v>
      </c>
      <c r="H46" s="16">
        <v>10.4</v>
      </c>
      <c r="I46" s="16"/>
      <c r="J46" s="16">
        <v>115.4</v>
      </c>
      <c r="K46" s="16">
        <v>10.7</v>
      </c>
      <c r="L46" s="16"/>
      <c r="M46" s="16">
        <v>116</v>
      </c>
      <c r="N46" s="16">
        <v>10.6</v>
      </c>
    </row>
    <row r="47" spans="1:14" ht="22.05" customHeight="1">
      <c r="A47" s="144"/>
      <c r="B47" s="16" t="s">
        <v>210</v>
      </c>
      <c r="C47" s="16"/>
      <c r="D47" s="16">
        <v>116.4</v>
      </c>
      <c r="E47" s="16">
        <v>10.8</v>
      </c>
      <c r="F47" s="16"/>
      <c r="G47" s="16">
        <v>116.7</v>
      </c>
      <c r="H47" s="16">
        <v>10.4</v>
      </c>
      <c r="I47" s="16"/>
      <c r="J47" s="16">
        <v>115.6</v>
      </c>
      <c r="K47" s="16">
        <v>10.6</v>
      </c>
      <c r="L47" s="16"/>
      <c r="M47" s="16">
        <v>116.3</v>
      </c>
      <c r="N47" s="16">
        <v>10.6</v>
      </c>
    </row>
    <row r="48" spans="1:14" ht="22.05" customHeight="1">
      <c r="A48" s="144"/>
      <c r="B48" s="16" t="s">
        <v>206</v>
      </c>
      <c r="C48" s="16"/>
      <c r="D48" s="16">
        <v>116.6</v>
      </c>
      <c r="E48" s="16">
        <v>10.1</v>
      </c>
      <c r="F48" s="16"/>
      <c r="G48" s="16">
        <v>117</v>
      </c>
      <c r="H48" s="16">
        <v>9.9</v>
      </c>
      <c r="I48" s="16"/>
      <c r="J48" s="16">
        <v>115.9</v>
      </c>
      <c r="K48" s="16">
        <v>9.9</v>
      </c>
      <c r="L48" s="16"/>
      <c r="M48" s="16">
        <v>116.6</v>
      </c>
      <c r="N48" s="16">
        <v>10</v>
      </c>
    </row>
    <row r="49" spans="1:14" ht="22.05" customHeight="1">
      <c r="A49" s="144"/>
      <c r="B49" s="16" t="s">
        <v>211</v>
      </c>
      <c r="C49" s="16"/>
      <c r="D49" s="16">
        <v>120.5</v>
      </c>
      <c r="E49" s="16">
        <v>9.9</v>
      </c>
      <c r="F49" s="16"/>
      <c r="G49" s="16">
        <v>120.4</v>
      </c>
      <c r="H49" s="16">
        <v>9.4</v>
      </c>
      <c r="I49" s="16"/>
      <c r="J49" s="16">
        <v>118.8</v>
      </c>
      <c r="K49" s="16">
        <v>9.6</v>
      </c>
      <c r="L49" s="16"/>
      <c r="M49" s="16">
        <v>120.1</v>
      </c>
      <c r="N49" s="16">
        <v>9.6</v>
      </c>
    </row>
    <row r="50" spans="1:14" ht="22.05" customHeight="1">
      <c r="A50" s="144"/>
      <c r="B50" s="16" t="s">
        <v>212</v>
      </c>
      <c r="C50" s="16"/>
      <c r="D50" s="16">
        <v>123.3</v>
      </c>
      <c r="E50" s="16">
        <v>11.8</v>
      </c>
      <c r="F50" s="16"/>
      <c r="G50" s="16">
        <v>123.6</v>
      </c>
      <c r="H50" s="16">
        <v>11.8</v>
      </c>
      <c r="I50" s="16"/>
      <c r="J50" s="16">
        <v>122.2</v>
      </c>
      <c r="K50" s="16">
        <v>12.1</v>
      </c>
      <c r="L50" s="16"/>
      <c r="M50" s="16">
        <v>123.2</v>
      </c>
      <c r="N50" s="16">
        <v>11.9</v>
      </c>
    </row>
    <row r="51" spans="1:14" ht="22.05" customHeight="1">
      <c r="A51" s="144"/>
      <c r="B51" s="16" t="s">
        <v>207</v>
      </c>
      <c r="C51" s="16"/>
      <c r="D51" s="16">
        <v>125</v>
      </c>
      <c r="E51" s="16">
        <v>12.7</v>
      </c>
      <c r="F51" s="16"/>
      <c r="G51" s="16">
        <v>125.1</v>
      </c>
      <c r="H51" s="16">
        <v>12.4</v>
      </c>
      <c r="I51" s="16"/>
      <c r="J51" s="16">
        <v>124</v>
      </c>
      <c r="K51" s="16">
        <v>13.1</v>
      </c>
      <c r="L51" s="16"/>
      <c r="M51" s="16">
        <v>124.8</v>
      </c>
      <c r="N51" s="16">
        <v>12.7</v>
      </c>
    </row>
    <row r="52" spans="1:14" ht="22.05" customHeight="1">
      <c r="A52" s="144"/>
      <c r="B52" s="16" t="s">
        <v>213</v>
      </c>
      <c r="C52" s="16"/>
      <c r="D52" s="16">
        <v>127.7</v>
      </c>
      <c r="E52" s="16">
        <v>14.3</v>
      </c>
      <c r="F52" s="16"/>
      <c r="G52" s="16">
        <v>128</v>
      </c>
      <c r="H52" s="16">
        <v>14.2</v>
      </c>
      <c r="I52" s="16"/>
      <c r="J52" s="16">
        <v>127.2</v>
      </c>
      <c r="K52" s="16">
        <v>14.8</v>
      </c>
      <c r="L52" s="16"/>
      <c r="M52" s="16">
        <v>127.7</v>
      </c>
      <c r="N52" s="16">
        <v>14.3</v>
      </c>
    </row>
    <row r="53" spans="1:14" ht="22.05" customHeight="1">
      <c r="A53" s="144"/>
      <c r="B53" s="16" t="s">
        <v>214</v>
      </c>
      <c r="C53" s="16"/>
      <c r="D53" s="16">
        <v>128</v>
      </c>
      <c r="E53" s="16">
        <v>14.5</v>
      </c>
      <c r="F53" s="16"/>
      <c r="G53" s="16">
        <v>128.5</v>
      </c>
      <c r="H53" s="16">
        <v>14.5</v>
      </c>
      <c r="I53" s="16"/>
      <c r="J53" s="16">
        <v>127.7</v>
      </c>
      <c r="K53" s="16">
        <v>15.1</v>
      </c>
      <c r="L53" s="16"/>
      <c r="M53" s="16">
        <v>128.1</v>
      </c>
      <c r="N53" s="16">
        <v>14.6</v>
      </c>
    </row>
    <row r="54" spans="1:14" ht="22.05" customHeight="1">
      <c r="A54" s="144"/>
      <c r="B54" s="16" t="s">
        <v>208</v>
      </c>
      <c r="C54" s="16"/>
      <c r="D54" s="16">
        <v>127.6</v>
      </c>
      <c r="E54" s="16">
        <v>13.6</v>
      </c>
      <c r="F54" s="16"/>
      <c r="G54" s="16">
        <v>128.19999999999999</v>
      </c>
      <c r="H54" s="16">
        <v>13.5</v>
      </c>
      <c r="I54" s="16"/>
      <c r="J54" s="16">
        <v>127.5</v>
      </c>
      <c r="K54" s="16">
        <v>14.7</v>
      </c>
      <c r="L54" s="16"/>
      <c r="M54" s="16">
        <v>127.8</v>
      </c>
      <c r="N54" s="16">
        <v>13.8</v>
      </c>
    </row>
    <row r="55" spans="1:14" ht="22.05" customHeight="1">
      <c r="A55" s="144"/>
      <c r="B55" s="16" t="s">
        <v>215</v>
      </c>
      <c r="C55" s="16"/>
      <c r="D55" s="16">
        <v>128</v>
      </c>
      <c r="E55" s="16">
        <v>12.9</v>
      </c>
      <c r="F55" s="16"/>
      <c r="G55" s="16">
        <v>128.4</v>
      </c>
      <c r="H55" s="16">
        <v>12.8</v>
      </c>
      <c r="I55" s="16"/>
      <c r="J55" s="16">
        <v>127.8</v>
      </c>
      <c r="K55" s="16">
        <v>13.8</v>
      </c>
      <c r="L55" s="16"/>
      <c r="M55" s="16">
        <v>128.1</v>
      </c>
      <c r="N55" s="16">
        <v>13.1</v>
      </c>
    </row>
    <row r="56" spans="1:14" ht="22.05" customHeight="1">
      <c r="A56" s="144"/>
      <c r="B56" s="16" t="s">
        <v>216</v>
      </c>
      <c r="C56" s="16"/>
      <c r="D56" s="16">
        <v>127</v>
      </c>
      <c r="E56" s="16">
        <v>12.1</v>
      </c>
      <c r="F56" s="16"/>
      <c r="G56" s="16">
        <v>127.3</v>
      </c>
      <c r="H56" s="16">
        <v>11.8</v>
      </c>
      <c r="I56" s="16"/>
      <c r="J56" s="16">
        <v>127</v>
      </c>
      <c r="K56" s="16">
        <v>13</v>
      </c>
      <c r="L56" s="16"/>
      <c r="M56" s="16">
        <v>127.1</v>
      </c>
      <c r="N56" s="16">
        <v>12.2</v>
      </c>
    </row>
    <row r="57" spans="1:14" ht="22.05" customHeight="1">
      <c r="A57" s="144"/>
      <c r="B57" s="16" t="s">
        <v>200</v>
      </c>
      <c r="C57" s="16"/>
      <c r="D57" s="16">
        <v>127.4</v>
      </c>
      <c r="E57" s="16">
        <v>12.3</v>
      </c>
      <c r="F57" s="16"/>
      <c r="G57" s="16">
        <v>127.8</v>
      </c>
      <c r="H57" s="16">
        <v>12.2</v>
      </c>
      <c r="I57" s="16"/>
      <c r="J57" s="16">
        <v>127.6</v>
      </c>
      <c r="K57" s="16">
        <v>13.3</v>
      </c>
      <c r="L57" s="16"/>
      <c r="M57" s="16">
        <v>127.6</v>
      </c>
      <c r="N57" s="16">
        <v>12.4</v>
      </c>
    </row>
    <row r="58" spans="1:14" ht="8.25" customHeight="1">
      <c r="A58" s="144"/>
      <c r="B58" s="16"/>
      <c r="C58" s="16"/>
      <c r="D58" s="16"/>
      <c r="E58" s="16"/>
      <c r="F58" s="16"/>
      <c r="G58" s="16"/>
      <c r="H58" s="16"/>
      <c r="I58" s="16"/>
      <c r="J58" s="16"/>
      <c r="K58" s="16"/>
      <c r="L58" s="16"/>
      <c r="M58" s="16"/>
      <c r="N58" s="16"/>
    </row>
    <row r="59" spans="1:14" ht="22.05" customHeight="1">
      <c r="A59" s="144" t="s">
        <v>219</v>
      </c>
      <c r="B59" s="16" t="s">
        <v>209</v>
      </c>
      <c r="C59" s="16"/>
      <c r="D59" s="16">
        <v>126.9</v>
      </c>
      <c r="E59" s="16">
        <v>9.3000000000000007</v>
      </c>
      <c r="F59" s="16"/>
      <c r="G59" s="16">
        <v>127.1</v>
      </c>
      <c r="H59" s="16">
        <v>9.4</v>
      </c>
      <c r="I59" s="16"/>
      <c r="J59" s="16">
        <v>126.1</v>
      </c>
      <c r="K59" s="16">
        <v>9.3000000000000007</v>
      </c>
      <c r="L59" s="16"/>
      <c r="M59" s="16">
        <v>126.8</v>
      </c>
      <c r="N59" s="16">
        <v>9.3000000000000007</v>
      </c>
    </row>
    <row r="60" spans="1:14" ht="22.05" customHeight="1">
      <c r="A60" s="144"/>
      <c r="B60" s="16" t="s">
        <v>210</v>
      </c>
      <c r="C60" s="16"/>
      <c r="D60" s="16">
        <v>126.9</v>
      </c>
      <c r="E60" s="16">
        <v>9</v>
      </c>
      <c r="F60" s="16"/>
      <c r="G60" s="16">
        <v>127.3</v>
      </c>
      <c r="H60" s="16">
        <v>9.1</v>
      </c>
      <c r="I60" s="16"/>
      <c r="J60" s="16">
        <v>126.1</v>
      </c>
      <c r="K60" s="16">
        <v>9.1</v>
      </c>
      <c r="L60" s="16"/>
      <c r="M60" s="16">
        <v>126.9</v>
      </c>
      <c r="N60" s="16">
        <v>9.1</v>
      </c>
    </row>
    <row r="61" spans="1:14" ht="22.05" customHeight="1">
      <c r="A61" s="144"/>
      <c r="B61" s="16" t="s">
        <v>206</v>
      </c>
      <c r="C61" s="16"/>
      <c r="D61" s="16">
        <v>128.19999999999999</v>
      </c>
      <c r="E61" s="16">
        <v>9.9</v>
      </c>
      <c r="F61" s="16"/>
      <c r="G61" s="16">
        <v>128.4</v>
      </c>
      <c r="H61" s="16">
        <v>9.6999999999999993</v>
      </c>
      <c r="I61" s="16"/>
      <c r="J61" s="16">
        <v>127.9</v>
      </c>
      <c r="K61" s="16">
        <v>10.4</v>
      </c>
      <c r="L61" s="16"/>
      <c r="M61" s="16">
        <v>128.19999999999999</v>
      </c>
      <c r="N61" s="16">
        <v>9.9</v>
      </c>
    </row>
    <row r="62" spans="1:14" ht="22.05" customHeight="1">
      <c r="A62" s="144"/>
      <c r="B62" s="16" t="s">
        <v>211</v>
      </c>
      <c r="C62" s="16"/>
      <c r="D62" s="16">
        <v>129.69999999999999</v>
      </c>
      <c r="E62" s="16">
        <v>7.6</v>
      </c>
      <c r="F62" s="16"/>
      <c r="G62" s="16">
        <v>130</v>
      </c>
      <c r="H62" s="16">
        <v>7.9</v>
      </c>
      <c r="I62" s="16"/>
      <c r="J62" s="16">
        <v>129</v>
      </c>
      <c r="K62" s="16">
        <v>8.6</v>
      </c>
      <c r="L62" s="16"/>
      <c r="M62" s="16">
        <v>129.69999999999999</v>
      </c>
      <c r="N62" s="16">
        <v>7.9</v>
      </c>
    </row>
    <row r="63" spans="1:14" ht="22.05" customHeight="1">
      <c r="A63" s="144"/>
      <c r="B63" s="16" t="s">
        <v>212</v>
      </c>
      <c r="C63" s="16"/>
      <c r="D63" s="16">
        <v>130.19999999999999</v>
      </c>
      <c r="E63" s="16">
        <v>5.6</v>
      </c>
      <c r="F63" s="16"/>
      <c r="G63" s="16">
        <v>130.5</v>
      </c>
      <c r="H63" s="16">
        <v>5.6</v>
      </c>
      <c r="I63" s="16"/>
      <c r="J63" s="16">
        <v>129.69999999999999</v>
      </c>
      <c r="K63" s="16">
        <v>6.1</v>
      </c>
      <c r="L63" s="16"/>
      <c r="M63" s="16">
        <v>130.19999999999999</v>
      </c>
      <c r="N63" s="16">
        <v>5.7</v>
      </c>
    </row>
    <row r="64" spans="1:14" ht="22.05" customHeight="1">
      <c r="A64" s="144"/>
      <c r="B64" s="16" t="s">
        <v>207</v>
      </c>
      <c r="C64" s="16"/>
      <c r="D64" s="16">
        <v>130.5</v>
      </c>
      <c r="E64" s="16">
        <v>4.4000000000000004</v>
      </c>
      <c r="F64" s="16"/>
      <c r="G64" s="16">
        <v>130.9</v>
      </c>
      <c r="H64" s="16">
        <v>4.5999999999999996</v>
      </c>
      <c r="I64" s="16"/>
      <c r="J64" s="16">
        <v>130</v>
      </c>
      <c r="K64" s="16">
        <v>4.8</v>
      </c>
      <c r="L64" s="16"/>
      <c r="M64" s="16">
        <v>130.5</v>
      </c>
      <c r="N64" s="16">
        <v>4.5999999999999996</v>
      </c>
    </row>
    <row r="65" spans="1:14" ht="22.05" customHeight="1">
      <c r="A65" s="144"/>
      <c r="B65" s="16" t="s">
        <v>213</v>
      </c>
      <c r="C65" s="16"/>
      <c r="D65" s="16">
        <v>129.80000000000001</v>
      </c>
      <c r="E65" s="16">
        <v>1.6</v>
      </c>
      <c r="F65" s="16"/>
      <c r="G65" s="16">
        <v>130</v>
      </c>
      <c r="H65" s="16">
        <v>1.5</v>
      </c>
      <c r="I65" s="16"/>
      <c r="J65" s="16">
        <v>128.80000000000001</v>
      </c>
      <c r="K65" s="16">
        <v>1.3</v>
      </c>
      <c r="L65" s="16"/>
      <c r="M65" s="16">
        <v>129.69999999999999</v>
      </c>
      <c r="N65" s="16">
        <v>1.5</v>
      </c>
    </row>
    <row r="66" spans="1:14" ht="22.05" customHeight="1">
      <c r="A66" s="144"/>
      <c r="B66" s="16" t="s">
        <v>214</v>
      </c>
      <c r="C66" s="16"/>
      <c r="D66" s="16">
        <v>129.80000000000001</v>
      </c>
      <c r="E66" s="16">
        <v>1.5</v>
      </c>
      <c r="F66" s="16"/>
      <c r="G66" s="16">
        <v>130</v>
      </c>
      <c r="H66" s="16">
        <v>1.2</v>
      </c>
      <c r="I66" s="16"/>
      <c r="J66" s="16">
        <v>129</v>
      </c>
      <c r="K66" s="16">
        <v>1</v>
      </c>
      <c r="L66" s="16"/>
      <c r="M66" s="16">
        <v>129.69999999999999</v>
      </c>
      <c r="N66" s="16">
        <v>1.2</v>
      </c>
    </row>
    <row r="67" spans="1:14" ht="22.05" customHeight="1">
      <c r="A67" s="144"/>
      <c r="B67" s="16" t="s">
        <v>208</v>
      </c>
      <c r="C67" s="16"/>
      <c r="D67" s="16">
        <v>131.80000000000001</v>
      </c>
      <c r="E67" s="16">
        <v>3.3</v>
      </c>
      <c r="F67" s="16"/>
      <c r="G67" s="16">
        <v>132.1</v>
      </c>
      <c r="H67" s="16">
        <v>3.1</v>
      </c>
      <c r="I67" s="16"/>
      <c r="J67" s="16">
        <v>131.80000000000001</v>
      </c>
      <c r="K67" s="16">
        <v>3.4</v>
      </c>
      <c r="L67" s="16"/>
      <c r="M67" s="16">
        <v>131.9</v>
      </c>
      <c r="N67" s="16">
        <v>3.2</v>
      </c>
    </row>
    <row r="68" spans="1:14" ht="22.05" customHeight="1">
      <c r="A68" s="144"/>
      <c r="B68" s="16" t="s">
        <v>215</v>
      </c>
      <c r="C68" s="16"/>
      <c r="D68" s="16">
        <v>132</v>
      </c>
      <c r="E68" s="16">
        <v>3.2</v>
      </c>
      <c r="F68" s="16"/>
      <c r="G68" s="16">
        <v>132.1</v>
      </c>
      <c r="H68" s="16">
        <v>2.9</v>
      </c>
      <c r="I68" s="16"/>
      <c r="J68" s="16">
        <v>131.9</v>
      </c>
      <c r="K68" s="16">
        <v>3.1</v>
      </c>
      <c r="L68" s="16"/>
      <c r="M68" s="16">
        <v>132</v>
      </c>
      <c r="N68" s="16">
        <v>3.1</v>
      </c>
    </row>
    <row r="69" spans="1:14" ht="22.05" customHeight="1">
      <c r="A69" s="144"/>
      <c r="B69" s="16" t="s">
        <v>216</v>
      </c>
      <c r="C69" s="16"/>
      <c r="D69" s="16">
        <v>132</v>
      </c>
      <c r="E69" s="16">
        <v>4</v>
      </c>
      <c r="F69" s="16"/>
      <c r="G69" s="16">
        <v>132</v>
      </c>
      <c r="H69" s="16">
        <v>3.7</v>
      </c>
      <c r="I69" s="16"/>
      <c r="J69" s="16">
        <v>132</v>
      </c>
      <c r="K69" s="16">
        <v>3.9</v>
      </c>
      <c r="L69" s="16"/>
      <c r="M69" s="16">
        <v>132</v>
      </c>
      <c r="N69" s="16">
        <v>3.9</v>
      </c>
    </row>
    <row r="70" spans="1:14" ht="22.05" customHeight="1">
      <c r="A70" s="144"/>
      <c r="B70" s="16" t="s">
        <v>200</v>
      </c>
      <c r="C70" s="16"/>
      <c r="D70" s="16">
        <v>132.1</v>
      </c>
      <c r="E70" s="16">
        <v>3.7</v>
      </c>
      <c r="F70" s="16"/>
      <c r="G70" s="16">
        <v>132.1</v>
      </c>
      <c r="H70" s="16">
        <v>3.4</v>
      </c>
      <c r="I70" s="16"/>
      <c r="J70" s="16">
        <v>132.1</v>
      </c>
      <c r="K70" s="16">
        <v>3.5</v>
      </c>
      <c r="L70" s="16"/>
      <c r="M70" s="16">
        <v>132.1</v>
      </c>
      <c r="N70" s="16">
        <v>3.5</v>
      </c>
    </row>
    <row r="71" spans="1:14" ht="6" customHeight="1">
      <c r="A71" s="75"/>
      <c r="B71" s="16"/>
      <c r="C71" s="16"/>
      <c r="D71" s="16"/>
      <c r="E71" s="16"/>
      <c r="F71" s="16"/>
      <c r="G71" s="16"/>
      <c r="H71" s="16"/>
      <c r="I71" s="16"/>
      <c r="J71" s="16"/>
      <c r="K71" s="16"/>
      <c r="L71" s="16"/>
      <c r="M71" s="16"/>
      <c r="N71" s="16"/>
    </row>
    <row r="72" spans="1:14" ht="22.05" customHeight="1">
      <c r="A72" s="144" t="s">
        <v>220</v>
      </c>
      <c r="B72" s="16" t="s">
        <v>209</v>
      </c>
      <c r="C72" s="16"/>
      <c r="D72" s="16">
        <v>131.9</v>
      </c>
      <c r="E72" s="16">
        <v>4</v>
      </c>
      <c r="F72" s="16"/>
      <c r="G72" s="16">
        <v>131.80000000000001</v>
      </c>
      <c r="H72" s="16">
        <v>3.7</v>
      </c>
      <c r="I72" s="16"/>
      <c r="J72" s="16">
        <v>131.4</v>
      </c>
      <c r="K72" s="16">
        <v>4.2</v>
      </c>
      <c r="L72" s="16"/>
      <c r="M72" s="16">
        <v>131.80000000000001</v>
      </c>
      <c r="N72" s="16">
        <v>3.9</v>
      </c>
    </row>
    <row r="73" spans="1:14" ht="22.05" customHeight="1">
      <c r="A73" s="144"/>
      <c r="B73" s="16" t="s">
        <v>210</v>
      </c>
      <c r="C73" s="16"/>
      <c r="D73" s="205">
        <v>132</v>
      </c>
      <c r="E73" s="205">
        <v>4</v>
      </c>
      <c r="F73" s="16"/>
      <c r="G73" s="205">
        <v>131.9</v>
      </c>
      <c r="H73" s="205">
        <v>3.7</v>
      </c>
      <c r="I73" s="16"/>
      <c r="J73" s="205">
        <v>131.5</v>
      </c>
      <c r="K73" s="205">
        <v>4.3</v>
      </c>
      <c r="L73" s="205"/>
      <c r="M73" s="205">
        <v>131.9</v>
      </c>
      <c r="N73" s="205">
        <v>3.9</v>
      </c>
    </row>
    <row r="74" spans="1:14" ht="22.05" customHeight="1">
      <c r="A74" s="144"/>
      <c r="B74" s="16" t="s">
        <v>206</v>
      </c>
      <c r="C74" s="16"/>
      <c r="D74" s="205">
        <v>132.1</v>
      </c>
      <c r="E74" s="205">
        <v>3.1</v>
      </c>
      <c r="F74" s="16"/>
      <c r="G74" s="205">
        <v>132</v>
      </c>
      <c r="H74" s="205">
        <v>2.8</v>
      </c>
      <c r="I74" s="16"/>
      <c r="J74" s="205">
        <v>131.6</v>
      </c>
      <c r="K74" s="205">
        <v>2.9</v>
      </c>
      <c r="L74" s="205"/>
      <c r="M74" s="205">
        <v>132</v>
      </c>
      <c r="N74" s="205">
        <v>2.9</v>
      </c>
    </row>
    <row r="75" spans="1:14" ht="22.05" customHeight="1">
      <c r="A75" s="144"/>
      <c r="B75" s="16" t="s">
        <v>211</v>
      </c>
      <c r="C75" s="16"/>
      <c r="D75" s="205">
        <v>133.80000000000001</v>
      </c>
      <c r="E75" s="205">
        <v>3.2</v>
      </c>
      <c r="F75" s="16"/>
      <c r="G75" s="205">
        <v>133.9</v>
      </c>
      <c r="H75" s="205">
        <v>3</v>
      </c>
      <c r="I75" s="16"/>
      <c r="J75" s="205">
        <v>133.19999999999999</v>
      </c>
      <c r="K75" s="205">
        <v>3.2</v>
      </c>
      <c r="L75" s="205"/>
      <c r="M75" s="205">
        <v>133.69999999999999</v>
      </c>
      <c r="N75" s="205">
        <v>3.1</v>
      </c>
    </row>
    <row r="76" spans="1:14" ht="22.05" customHeight="1">
      <c r="A76" s="144"/>
      <c r="B76" s="16" t="s">
        <v>212</v>
      </c>
      <c r="C76" s="16"/>
      <c r="D76" s="205">
        <v>134.1</v>
      </c>
      <c r="E76" s="205">
        <v>3</v>
      </c>
      <c r="F76" s="16"/>
      <c r="G76" s="205">
        <v>134.4</v>
      </c>
      <c r="H76" s="205">
        <v>2.9</v>
      </c>
      <c r="I76" s="16"/>
      <c r="J76" s="205">
        <v>133.80000000000001</v>
      </c>
      <c r="K76" s="205">
        <v>3.2</v>
      </c>
      <c r="L76" s="205"/>
      <c r="M76" s="205">
        <v>134.19999999999999</v>
      </c>
      <c r="N76" s="205">
        <v>3</v>
      </c>
    </row>
    <row r="77" spans="1:14" ht="22.05" customHeight="1">
      <c r="A77" s="144"/>
      <c r="B77" s="16" t="s">
        <v>207</v>
      </c>
      <c r="C77" s="16"/>
      <c r="D77" s="205">
        <v>134.19999999999999</v>
      </c>
      <c r="E77" s="205">
        <v>2.8</v>
      </c>
      <c r="F77" s="16"/>
      <c r="G77" s="205">
        <v>134.4</v>
      </c>
      <c r="H77" s="205">
        <v>2.7</v>
      </c>
      <c r="I77" s="16"/>
      <c r="J77" s="205">
        <v>134</v>
      </c>
      <c r="K77" s="205">
        <v>3.1</v>
      </c>
      <c r="L77" s="205"/>
      <c r="M77" s="205">
        <v>134.19999999999999</v>
      </c>
      <c r="N77" s="205">
        <v>2.8</v>
      </c>
    </row>
    <row r="78" spans="1:14" ht="22.05" customHeight="1">
      <c r="A78" s="144"/>
      <c r="B78" s="16" t="s">
        <v>213</v>
      </c>
      <c r="C78" s="16"/>
      <c r="D78" s="205">
        <v>134.5</v>
      </c>
      <c r="E78" s="205">
        <v>3.6</v>
      </c>
      <c r="F78" s="16"/>
      <c r="G78" s="205">
        <v>134.69999999999999</v>
      </c>
      <c r="H78" s="205">
        <v>3.7</v>
      </c>
      <c r="I78" s="16"/>
      <c r="J78" s="205">
        <v>134.19999999999999</v>
      </c>
      <c r="K78" s="205">
        <v>4.2</v>
      </c>
      <c r="L78" s="205"/>
      <c r="M78" s="205">
        <v>134.5</v>
      </c>
      <c r="N78" s="205">
        <v>3.7</v>
      </c>
    </row>
    <row r="79" spans="1:14" ht="22.05" customHeight="1">
      <c r="A79" s="144"/>
      <c r="B79" s="16" t="s">
        <v>214</v>
      </c>
      <c r="C79" s="16"/>
      <c r="D79" s="205">
        <v>134.69999999999999</v>
      </c>
      <c r="E79" s="205">
        <v>3.7</v>
      </c>
      <c r="F79" s="16"/>
      <c r="G79" s="205">
        <v>134.9</v>
      </c>
      <c r="H79" s="205">
        <v>3.8</v>
      </c>
      <c r="I79" s="16"/>
      <c r="J79" s="205">
        <v>135</v>
      </c>
      <c r="K79" s="205">
        <v>4.5999999999999996</v>
      </c>
      <c r="L79" s="205"/>
      <c r="M79" s="205">
        <v>134.80000000000001</v>
      </c>
      <c r="N79" s="205">
        <v>3.9</v>
      </c>
    </row>
    <row r="80" spans="1:14" ht="22.05" customHeight="1">
      <c r="A80" s="144"/>
      <c r="B80" s="16" t="s">
        <v>208</v>
      </c>
      <c r="C80" s="16"/>
      <c r="D80" s="205">
        <v>133.80000000000001</v>
      </c>
      <c r="E80" s="205">
        <v>1.5</v>
      </c>
      <c r="F80" s="16"/>
      <c r="G80" s="205">
        <v>134</v>
      </c>
      <c r="H80" s="205">
        <v>1.4</v>
      </c>
      <c r="I80" s="16"/>
      <c r="J80" s="205">
        <v>134</v>
      </c>
      <c r="K80" s="205">
        <v>1.7</v>
      </c>
      <c r="L80" s="205"/>
      <c r="M80" s="205">
        <v>133.9</v>
      </c>
      <c r="N80" s="205">
        <v>1.5</v>
      </c>
    </row>
    <row r="81" spans="1:14" ht="22.05" customHeight="1">
      <c r="A81" s="144"/>
      <c r="B81" s="16" t="s">
        <v>215</v>
      </c>
      <c r="C81" s="16"/>
      <c r="D81" s="205">
        <v>133.80000000000001</v>
      </c>
      <c r="E81" s="205">
        <v>1.4</v>
      </c>
      <c r="F81" s="16"/>
      <c r="G81" s="205">
        <v>134.19999999999999</v>
      </c>
      <c r="H81" s="205">
        <v>1.6</v>
      </c>
      <c r="I81" s="16"/>
      <c r="J81" s="205">
        <v>134.30000000000001</v>
      </c>
      <c r="K81" s="205">
        <v>1.9</v>
      </c>
      <c r="L81" s="205"/>
      <c r="M81" s="205">
        <v>134.1</v>
      </c>
      <c r="N81" s="205">
        <v>1.6</v>
      </c>
    </row>
    <row r="82" spans="1:14" ht="18">
      <c r="A82" s="144"/>
      <c r="B82" s="16" t="s">
        <v>216</v>
      </c>
      <c r="C82" s="16"/>
      <c r="D82" s="205">
        <v>134</v>
      </c>
      <c r="E82" s="205">
        <v>1.5</v>
      </c>
      <c r="F82" s="16"/>
      <c r="G82" s="205">
        <v>134.4</v>
      </c>
      <c r="H82" s="205">
        <v>1.8</v>
      </c>
      <c r="I82" s="16"/>
      <c r="J82" s="205">
        <v>134.69999999999999</v>
      </c>
      <c r="K82" s="205">
        <v>2.1</v>
      </c>
      <c r="L82" s="205"/>
      <c r="M82" s="205">
        <v>134.30000000000001</v>
      </c>
      <c r="N82" s="205">
        <v>1.7</v>
      </c>
    </row>
    <row r="83" spans="1:14" ht="18">
      <c r="A83" s="144"/>
      <c r="B83" s="16" t="s">
        <v>200</v>
      </c>
      <c r="C83" s="16"/>
      <c r="D83" s="205">
        <v>134.1</v>
      </c>
      <c r="E83" s="205">
        <v>1.5</v>
      </c>
      <c r="F83" s="16"/>
      <c r="G83" s="205">
        <v>134.4</v>
      </c>
      <c r="H83" s="205">
        <v>1.7</v>
      </c>
      <c r="I83" s="16"/>
      <c r="J83" s="205">
        <v>134.80000000000001</v>
      </c>
      <c r="K83" s="205">
        <v>2</v>
      </c>
      <c r="L83" s="205"/>
      <c r="M83" s="205">
        <v>134.4</v>
      </c>
      <c r="N83" s="205">
        <v>1.7</v>
      </c>
    </row>
    <row r="84" spans="1:14" ht="18">
      <c r="A84" s="144"/>
      <c r="B84" s="16"/>
      <c r="C84" s="16"/>
      <c r="D84" s="205"/>
      <c r="E84" s="205"/>
      <c r="F84" s="16"/>
      <c r="G84" s="205"/>
      <c r="H84" s="205"/>
      <c r="I84" s="16"/>
      <c r="J84" s="205"/>
      <c r="K84" s="205"/>
      <c r="L84" s="205"/>
      <c r="M84" s="205"/>
      <c r="N84" s="205"/>
    </row>
    <row r="85" spans="1:14" ht="18">
      <c r="A85" s="144" t="s">
        <v>221</v>
      </c>
      <c r="B85" s="16" t="s">
        <v>209</v>
      </c>
      <c r="C85" s="16"/>
      <c r="D85" s="205">
        <v>134.69999999999999</v>
      </c>
      <c r="E85" s="205">
        <v>2.1</v>
      </c>
      <c r="F85" s="16"/>
      <c r="G85" s="205">
        <v>135</v>
      </c>
      <c r="H85" s="205">
        <v>2.5</v>
      </c>
      <c r="I85" s="16"/>
      <c r="J85" s="205">
        <v>135.4</v>
      </c>
      <c r="K85" s="205">
        <v>3</v>
      </c>
      <c r="L85" s="205"/>
      <c r="M85" s="205">
        <v>135</v>
      </c>
      <c r="N85" s="205">
        <v>2.5</v>
      </c>
    </row>
    <row r="86" spans="1:14" ht="18">
      <c r="A86" s="144"/>
      <c r="B86" s="16" t="s">
        <v>210</v>
      </c>
      <c r="C86" s="16"/>
      <c r="D86" s="205">
        <v>135</v>
      </c>
      <c r="E86" s="205">
        <v>2.2999999999999998</v>
      </c>
      <c r="F86" s="16"/>
      <c r="G86" s="205">
        <v>135.5</v>
      </c>
      <c r="H86" s="205">
        <v>2.7</v>
      </c>
      <c r="I86" s="16"/>
      <c r="J86" s="205">
        <v>135.69999999999999</v>
      </c>
      <c r="K86" s="205">
        <v>3.2</v>
      </c>
      <c r="L86" s="205"/>
      <c r="M86" s="205">
        <v>135.4</v>
      </c>
      <c r="N86" s="205">
        <v>2.7</v>
      </c>
    </row>
    <row r="87" spans="1:14" ht="18">
      <c r="A87" s="144"/>
      <c r="B87" s="16" t="s">
        <v>206</v>
      </c>
      <c r="C87" s="16"/>
      <c r="D87" s="205">
        <v>135.30000000000001</v>
      </c>
      <c r="E87" s="205">
        <v>2.4</v>
      </c>
      <c r="F87" s="16"/>
      <c r="G87" s="205">
        <v>136</v>
      </c>
      <c r="H87" s="205">
        <v>3</v>
      </c>
      <c r="I87" s="16"/>
      <c r="J87" s="205">
        <v>135.80000000000001</v>
      </c>
      <c r="K87" s="205">
        <v>3.2</v>
      </c>
      <c r="L87" s="205"/>
      <c r="M87" s="205">
        <v>135.69999999999999</v>
      </c>
      <c r="N87" s="205">
        <v>2.8</v>
      </c>
    </row>
    <row r="88" spans="1:14" ht="18">
      <c r="A88" s="144"/>
      <c r="B88" s="16" t="s">
        <v>211</v>
      </c>
      <c r="C88" s="16"/>
      <c r="D88" s="205">
        <v>136.5</v>
      </c>
      <c r="E88" s="205">
        <v>2</v>
      </c>
      <c r="F88" s="16"/>
      <c r="G88" s="205">
        <v>137.1</v>
      </c>
      <c r="H88" s="205">
        <v>2.4</v>
      </c>
      <c r="I88" s="16"/>
      <c r="J88" s="205">
        <v>137</v>
      </c>
      <c r="K88" s="205">
        <v>2.8</v>
      </c>
      <c r="L88" s="205"/>
      <c r="M88" s="205">
        <v>136.80000000000001</v>
      </c>
      <c r="N88" s="205">
        <v>2.2999999999999998</v>
      </c>
    </row>
    <row r="89" spans="1:14" ht="18">
      <c r="A89" s="144"/>
      <c r="B89" s="16" t="s">
        <v>212</v>
      </c>
      <c r="C89" s="16"/>
      <c r="D89" s="205">
        <v>136.19999999999999</v>
      </c>
      <c r="E89" s="205">
        <v>1.6</v>
      </c>
      <c r="F89" s="16"/>
      <c r="G89" s="205">
        <v>136.9</v>
      </c>
      <c r="H89" s="205">
        <v>1.9</v>
      </c>
      <c r="I89" s="16"/>
      <c r="J89" s="205">
        <v>137</v>
      </c>
      <c r="K89" s="205">
        <v>2.4</v>
      </c>
      <c r="L89" s="205"/>
      <c r="M89" s="205">
        <v>136.69999999999999</v>
      </c>
      <c r="N89" s="205">
        <v>1.9</v>
      </c>
    </row>
    <row r="90" spans="1:14" ht="18">
      <c r="A90" s="144"/>
      <c r="B90" s="16" t="s">
        <v>207</v>
      </c>
      <c r="C90" s="16"/>
      <c r="D90" s="205">
        <v>136.5</v>
      </c>
      <c r="E90" s="205">
        <v>1.7</v>
      </c>
      <c r="F90" s="16"/>
      <c r="G90" s="205">
        <v>137.19999999999999</v>
      </c>
      <c r="H90" s="205">
        <v>2</v>
      </c>
      <c r="I90" s="16"/>
      <c r="J90" s="205">
        <v>137.19999999999999</v>
      </c>
      <c r="K90" s="205">
        <v>2.5</v>
      </c>
      <c r="L90" s="205"/>
      <c r="M90" s="205">
        <v>136.9</v>
      </c>
      <c r="N90" s="205">
        <v>2</v>
      </c>
    </row>
    <row r="91" spans="1:14" ht="18">
      <c r="A91" s="144"/>
      <c r="B91" s="16" t="s">
        <v>213</v>
      </c>
      <c r="C91" s="16"/>
      <c r="D91" s="205">
        <v>135.5</v>
      </c>
      <c r="E91" s="205">
        <v>0.8</v>
      </c>
      <c r="F91" s="16"/>
      <c r="G91" s="205">
        <v>136.19999999999999</v>
      </c>
      <c r="H91" s="205">
        <v>1</v>
      </c>
      <c r="I91" s="16"/>
      <c r="J91" s="205">
        <v>136.6</v>
      </c>
      <c r="K91" s="205">
        <v>1.8</v>
      </c>
      <c r="L91" s="205"/>
      <c r="M91" s="205">
        <v>136</v>
      </c>
      <c r="N91" s="205">
        <v>1.1000000000000001</v>
      </c>
    </row>
    <row r="92" spans="1:14" ht="18">
      <c r="A92" s="322"/>
      <c r="B92" s="286" t="s">
        <v>214</v>
      </c>
      <c r="C92" s="286"/>
      <c r="D92" s="298">
        <v>136</v>
      </c>
      <c r="E92" s="298">
        <v>1</v>
      </c>
      <c r="F92" s="286"/>
      <c r="G92" s="298">
        <v>137.1</v>
      </c>
      <c r="H92" s="298">
        <v>1.6</v>
      </c>
      <c r="I92" s="286"/>
      <c r="J92" s="298">
        <v>137.19999999999999</v>
      </c>
      <c r="K92" s="298">
        <v>1.6</v>
      </c>
      <c r="L92" s="298"/>
      <c r="M92" s="298">
        <v>136.69999999999999</v>
      </c>
      <c r="N92" s="298">
        <v>1.4</v>
      </c>
    </row>
    <row r="93" spans="1:14" ht="18">
      <c r="A93" s="261" t="s">
        <v>222</v>
      </c>
      <c r="B93" s="16" t="s">
        <v>223</v>
      </c>
      <c r="C93" s="16"/>
      <c r="D93" s="16"/>
      <c r="E93" s="16"/>
      <c r="F93" s="16"/>
      <c r="G93" s="16"/>
      <c r="H93" s="16"/>
      <c r="I93" s="16"/>
      <c r="J93" s="16"/>
      <c r="K93" s="16"/>
      <c r="L93" s="16"/>
      <c r="M93" s="16"/>
      <c r="N93" s="75"/>
    </row>
    <row r="94" spans="1:14" ht="18">
      <c r="A94" s="203" t="s">
        <v>224</v>
      </c>
      <c r="B94" s="16" t="s">
        <v>225</v>
      </c>
      <c r="C94" s="16"/>
      <c r="D94" s="16"/>
      <c r="E94" s="16"/>
      <c r="F94" s="16"/>
      <c r="G94" s="16"/>
      <c r="H94" s="16"/>
      <c r="I94" s="16"/>
      <c r="J94" s="16"/>
      <c r="K94" s="16"/>
      <c r="L94" s="16"/>
      <c r="M94" s="16" t="s">
        <v>226</v>
      </c>
      <c r="N94" s="75"/>
    </row>
    <row r="95" spans="1:14" ht="18">
      <c r="A95" s="11" t="s">
        <v>227</v>
      </c>
      <c r="B95" s="16" t="s">
        <v>86</v>
      </c>
      <c r="C95" s="16"/>
      <c r="D95" s="16"/>
      <c r="E95" s="16"/>
      <c r="F95" s="16"/>
      <c r="G95" s="16"/>
      <c r="H95" s="16"/>
      <c r="I95" s="16"/>
      <c r="J95" s="16"/>
      <c r="K95" s="16"/>
      <c r="L95" s="16"/>
      <c r="M95" s="16"/>
      <c r="N95" s="75"/>
    </row>
  </sheetData>
  <hyperlinks>
    <hyperlink ref="O1" location="'Contents Page'!A1" display="BACK TO CONTENTS" xr:uid="{98FCF78F-3F1E-4E72-BA03-EDE44BB7D070}"/>
  </hyperlinks>
  <pageMargins left="0.7" right="0.7" top="0.75" bottom="0.75" header="0.3" footer="0.3"/>
  <pageSetup paperSize="9" scale="3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F65E-CCB0-494A-9D2C-D66BA15F47B5}">
  <dimension ref="A1:AW22"/>
  <sheetViews>
    <sheetView zoomScaleNormal="100" workbookViewId="0">
      <selection activeCell="S1" sqref="S1"/>
    </sheetView>
  </sheetViews>
  <sheetFormatPr defaultColWidth="8.77734375" defaultRowHeight="14.4"/>
  <cols>
    <col min="1" max="1" width="12.6640625" customWidth="1"/>
    <col min="2" max="2" width="7.6640625" customWidth="1"/>
    <col min="3" max="5" width="12.6640625" customWidth="1"/>
    <col min="6" max="6" width="1.6640625" customWidth="1"/>
    <col min="7" max="9" width="12.6640625" customWidth="1"/>
    <col min="10" max="10" width="2" customWidth="1"/>
    <col min="11" max="13" width="12.6640625" customWidth="1"/>
    <col min="14" max="14" width="1.77734375" customWidth="1"/>
    <col min="15" max="17" width="12.6640625" customWidth="1"/>
    <col min="18" max="18" width="1.6640625" customWidth="1"/>
    <col min="19" max="21" width="12.6640625" customWidth="1"/>
    <col min="22" max="22" width="1.6640625" customWidth="1"/>
    <col min="23" max="25" width="12.6640625" customWidth="1"/>
    <col min="26" max="26" width="1.6640625" customWidth="1"/>
    <col min="27" max="29" width="12.6640625" customWidth="1"/>
    <col min="30" max="30" width="2.44140625" customWidth="1"/>
    <col min="31" max="33" width="12.6640625" customWidth="1"/>
    <col min="34" max="34" width="2.6640625" customWidth="1"/>
    <col min="35" max="37" width="12.6640625" customWidth="1"/>
    <col min="38" max="38" width="2.109375" customWidth="1"/>
    <col min="39" max="41" width="12.6640625" customWidth="1"/>
    <col min="42" max="42" width="2.44140625" customWidth="1"/>
    <col min="43" max="45" width="12.6640625" customWidth="1"/>
    <col min="46" max="46" width="2.33203125" customWidth="1"/>
  </cols>
  <sheetData>
    <row r="1" spans="1:49" ht="22.05" customHeight="1">
      <c r="A1" s="76" t="s">
        <v>236</v>
      </c>
      <c r="B1" s="16"/>
      <c r="C1" s="16"/>
      <c r="D1" s="16"/>
      <c r="E1" s="16"/>
      <c r="F1" s="16"/>
      <c r="G1" s="16"/>
      <c r="H1" s="11"/>
      <c r="I1" s="11"/>
      <c r="J1" s="11"/>
      <c r="K1" s="11"/>
      <c r="L1" s="11"/>
      <c r="M1" s="11"/>
      <c r="N1" s="11"/>
      <c r="O1" s="11"/>
      <c r="P1" s="11"/>
      <c r="Q1" s="11"/>
      <c r="R1" s="11"/>
      <c r="S1" s="10" t="s">
        <v>85</v>
      </c>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row>
    <row r="2" spans="1:49" ht="22.05" customHeight="1">
      <c r="A2" s="76"/>
      <c r="B2" s="16"/>
      <c r="C2" s="16"/>
      <c r="D2" s="16"/>
      <c r="E2" s="16"/>
      <c r="F2" s="16"/>
      <c r="G2" s="16"/>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row>
    <row r="3" spans="1:49" ht="22.05" customHeight="1">
      <c r="A3" s="207" t="s">
        <v>237</v>
      </c>
      <c r="B3" s="76"/>
      <c r="C3" s="76"/>
      <c r="D3" s="76"/>
      <c r="E3" s="76"/>
      <c r="F3" s="76"/>
      <c r="G3" s="76"/>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row>
    <row r="4" spans="1:49" ht="22.05" customHeight="1">
      <c r="A4" s="207" t="s">
        <v>190</v>
      </c>
      <c r="B4" s="76"/>
      <c r="C4" s="76"/>
      <c r="D4" s="76"/>
      <c r="E4" s="76"/>
      <c r="F4" s="76"/>
      <c r="G4" s="76"/>
      <c r="H4" s="11"/>
      <c r="I4" s="11"/>
      <c r="J4" s="11"/>
      <c r="K4" s="11"/>
      <c r="L4" s="11"/>
      <c r="M4" s="11"/>
      <c r="N4" s="278"/>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row>
    <row r="5" spans="1:49" ht="22.05" customHeight="1">
      <c r="A5" s="323"/>
      <c r="B5" s="290"/>
      <c r="C5" s="324"/>
      <c r="D5" s="325">
        <v>2014</v>
      </c>
      <c r="E5" s="324"/>
      <c r="F5" s="290"/>
      <c r="G5" s="324"/>
      <c r="H5" s="325">
        <v>2015</v>
      </c>
      <c r="I5" s="324"/>
      <c r="J5" s="290"/>
      <c r="K5" s="324"/>
      <c r="L5" s="325">
        <v>2016</v>
      </c>
      <c r="M5" s="324"/>
      <c r="N5" s="290"/>
      <c r="O5" s="324"/>
      <c r="P5" s="325">
        <v>2017</v>
      </c>
      <c r="Q5" s="324"/>
      <c r="R5" s="290"/>
      <c r="S5" s="290"/>
      <c r="T5" s="325">
        <v>2018</v>
      </c>
      <c r="U5" s="324"/>
      <c r="V5" s="290"/>
      <c r="W5" s="290"/>
      <c r="X5" s="325">
        <v>2019</v>
      </c>
      <c r="Y5" s="324"/>
      <c r="Z5" s="290"/>
      <c r="AA5" s="290"/>
      <c r="AB5" s="325">
        <v>2020</v>
      </c>
      <c r="AC5" s="290"/>
      <c r="AD5" s="290"/>
      <c r="AE5" s="290"/>
      <c r="AF5" s="325">
        <v>2021</v>
      </c>
      <c r="AG5" s="290"/>
      <c r="AH5" s="290"/>
      <c r="AI5" s="290"/>
      <c r="AJ5" s="325">
        <v>2022</v>
      </c>
      <c r="AK5" s="290"/>
      <c r="AL5" s="290"/>
      <c r="AM5" s="290"/>
      <c r="AN5" s="325">
        <v>2023</v>
      </c>
      <c r="AO5" s="290"/>
      <c r="AP5" s="290"/>
      <c r="AQ5" s="290"/>
      <c r="AR5" s="325">
        <v>2024</v>
      </c>
      <c r="AS5" s="290"/>
      <c r="AT5" s="290"/>
      <c r="AU5" s="290"/>
      <c r="AV5" s="325">
        <v>2025</v>
      </c>
      <c r="AW5" s="290"/>
    </row>
    <row r="6" spans="1:49" ht="22.05" customHeight="1">
      <c r="A6" s="325"/>
      <c r="B6" s="278"/>
      <c r="C6" s="326" t="s">
        <v>231</v>
      </c>
      <c r="D6" s="326" t="s">
        <v>232</v>
      </c>
      <c r="E6" s="326" t="s">
        <v>233</v>
      </c>
      <c r="F6" s="278"/>
      <c r="G6" s="326" t="s">
        <v>231</v>
      </c>
      <c r="H6" s="326" t="s">
        <v>232</v>
      </c>
      <c r="I6" s="326" t="s">
        <v>233</v>
      </c>
      <c r="J6" s="278"/>
      <c r="K6" s="326" t="s">
        <v>231</v>
      </c>
      <c r="L6" s="326" t="s">
        <v>232</v>
      </c>
      <c r="M6" s="326" t="s">
        <v>233</v>
      </c>
      <c r="N6" s="278"/>
      <c r="O6" s="326" t="s">
        <v>231</v>
      </c>
      <c r="P6" s="326" t="s">
        <v>232</v>
      </c>
      <c r="Q6" s="326" t="s">
        <v>233</v>
      </c>
      <c r="R6" s="295"/>
      <c r="S6" s="326" t="s">
        <v>231</v>
      </c>
      <c r="T6" s="326" t="s">
        <v>232</v>
      </c>
      <c r="U6" s="326" t="s">
        <v>233</v>
      </c>
      <c r="V6" s="295"/>
      <c r="W6" s="326" t="s">
        <v>231</v>
      </c>
      <c r="X6" s="326" t="s">
        <v>232</v>
      </c>
      <c r="Y6" s="326" t="s">
        <v>233</v>
      </c>
      <c r="Z6" s="278"/>
      <c r="AA6" s="326" t="s">
        <v>231</v>
      </c>
      <c r="AB6" s="326" t="s">
        <v>232</v>
      </c>
      <c r="AC6" s="326" t="s">
        <v>233</v>
      </c>
      <c r="AD6" s="278"/>
      <c r="AE6" s="326" t="s">
        <v>231</v>
      </c>
      <c r="AF6" s="326" t="s">
        <v>232</v>
      </c>
      <c r="AG6" s="326" t="s">
        <v>233</v>
      </c>
      <c r="AH6" s="278"/>
      <c r="AI6" s="326" t="s">
        <v>231</v>
      </c>
      <c r="AJ6" s="326" t="s">
        <v>232</v>
      </c>
      <c r="AK6" s="326" t="s">
        <v>233</v>
      </c>
      <c r="AL6" s="278"/>
      <c r="AM6" s="326" t="s">
        <v>231</v>
      </c>
      <c r="AN6" s="326" t="s">
        <v>232</v>
      </c>
      <c r="AO6" s="326" t="s">
        <v>233</v>
      </c>
      <c r="AP6" s="278"/>
      <c r="AQ6" s="326" t="s">
        <v>231</v>
      </c>
      <c r="AR6" s="326" t="s">
        <v>232</v>
      </c>
      <c r="AS6" s="326" t="s">
        <v>233</v>
      </c>
      <c r="AT6" s="278"/>
      <c r="AU6" s="326" t="s">
        <v>231</v>
      </c>
      <c r="AV6" s="326" t="s">
        <v>232</v>
      </c>
      <c r="AW6" s="326" t="s">
        <v>233</v>
      </c>
    </row>
    <row r="7" spans="1:49" ht="22.05" customHeight="1">
      <c r="A7" s="80" t="s">
        <v>209</v>
      </c>
      <c r="B7" s="11"/>
      <c r="C7" s="205">
        <v>85.669833302800001</v>
      </c>
      <c r="D7" s="205">
        <v>83.6</v>
      </c>
      <c r="E7" s="205">
        <v>85.337373040015137</v>
      </c>
      <c r="F7" s="11"/>
      <c r="G7" s="205">
        <v>88.794381030314568</v>
      </c>
      <c r="H7" s="205">
        <v>85.8</v>
      </c>
      <c r="I7" s="205">
        <v>89.396783791307342</v>
      </c>
      <c r="J7" s="11"/>
      <c r="K7" s="205">
        <v>91.182902851754704</v>
      </c>
      <c r="L7" s="205">
        <v>90.3</v>
      </c>
      <c r="M7" s="205">
        <v>92.989118668873616</v>
      </c>
      <c r="N7" s="11"/>
      <c r="O7" s="205">
        <v>93.998906962388901</v>
      </c>
      <c r="P7" s="205">
        <v>93.5</v>
      </c>
      <c r="Q7" s="205">
        <v>96.571099588547099</v>
      </c>
      <c r="R7" s="205"/>
      <c r="S7" s="205">
        <v>96.954856801831539</v>
      </c>
      <c r="T7" s="205">
        <v>96.1</v>
      </c>
      <c r="U7" s="205">
        <v>98.689704354264833</v>
      </c>
      <c r="V7" s="11"/>
      <c r="W7" s="205">
        <v>100.3</v>
      </c>
      <c r="X7" s="205">
        <v>100.4</v>
      </c>
      <c r="Y7" s="205">
        <v>100.4</v>
      </c>
      <c r="Z7" s="11"/>
      <c r="AA7" s="205">
        <v>102.6</v>
      </c>
      <c r="AB7" s="205">
        <v>102.2</v>
      </c>
      <c r="AC7" s="205">
        <v>103.2</v>
      </c>
      <c r="AD7" s="11"/>
      <c r="AE7" s="205">
        <v>104.9</v>
      </c>
      <c r="AF7" s="205">
        <v>105.3</v>
      </c>
      <c r="AG7" s="205">
        <v>106.7</v>
      </c>
      <c r="AH7" s="11"/>
      <c r="AI7" s="205">
        <v>116</v>
      </c>
      <c r="AJ7" s="205">
        <v>116.2</v>
      </c>
      <c r="AK7" s="205">
        <v>113.8</v>
      </c>
      <c r="AL7" s="11"/>
      <c r="AM7" s="205">
        <v>126.8</v>
      </c>
      <c r="AN7" s="205">
        <v>127</v>
      </c>
      <c r="AO7" s="205">
        <v>124.2</v>
      </c>
      <c r="AP7" s="11"/>
      <c r="AQ7" s="205">
        <v>131.80000000000001</v>
      </c>
      <c r="AR7" s="205">
        <v>132.4</v>
      </c>
      <c r="AS7" s="205">
        <v>129.30000000000001</v>
      </c>
      <c r="AT7" s="11"/>
      <c r="AU7" s="205">
        <v>135</v>
      </c>
      <c r="AV7" s="11">
        <v>131.9</v>
      </c>
      <c r="AW7" s="11">
        <v>133.9</v>
      </c>
    </row>
    <row r="8" spans="1:49" ht="22.05" customHeight="1">
      <c r="A8" s="80" t="s">
        <v>210</v>
      </c>
      <c r="B8" s="11"/>
      <c r="C8" s="205">
        <v>86.051007246091032</v>
      </c>
      <c r="D8" s="205">
        <v>83.3</v>
      </c>
      <c r="E8" s="205">
        <v>85.803991711170795</v>
      </c>
      <c r="F8" s="11"/>
      <c r="G8" s="205">
        <v>88.458825256249185</v>
      </c>
      <c r="H8" s="205">
        <v>85.8</v>
      </c>
      <c r="I8" s="205">
        <v>89.90576138156149</v>
      </c>
      <c r="J8" s="11"/>
      <c r="K8" s="205">
        <v>91.153859613863787</v>
      </c>
      <c r="L8" s="205">
        <v>90.5</v>
      </c>
      <c r="M8" s="205">
        <v>93.225049089632975</v>
      </c>
      <c r="N8" s="11"/>
      <c r="O8" s="205">
        <v>94.232131767825408</v>
      </c>
      <c r="P8" s="205">
        <v>93.7</v>
      </c>
      <c r="Q8" s="205">
        <v>96.894301565826851</v>
      </c>
      <c r="R8" s="205"/>
      <c r="S8" s="205">
        <v>97.218526521989702</v>
      </c>
      <c r="T8" s="205">
        <v>96.4</v>
      </c>
      <c r="U8" s="205">
        <v>99.0017100188104</v>
      </c>
      <c r="V8" s="11"/>
      <c r="W8" s="205">
        <v>100.5</v>
      </c>
      <c r="X8" s="205">
        <v>100.5</v>
      </c>
      <c r="Y8" s="205">
        <v>100.6</v>
      </c>
      <c r="Z8" s="11"/>
      <c r="AA8" s="205">
        <v>102.7</v>
      </c>
      <c r="AB8" s="205">
        <v>102.4</v>
      </c>
      <c r="AC8" s="205">
        <v>103.4</v>
      </c>
      <c r="AD8" s="11"/>
      <c r="AE8" s="205">
        <v>105.2</v>
      </c>
      <c r="AF8" s="205">
        <v>105.6</v>
      </c>
      <c r="AG8" s="205">
        <v>107.1</v>
      </c>
      <c r="AH8" s="11"/>
      <c r="AI8" s="205">
        <v>116.3</v>
      </c>
      <c r="AJ8" s="205">
        <v>116.6</v>
      </c>
      <c r="AK8" s="205">
        <v>114.4</v>
      </c>
      <c r="AL8" s="11"/>
      <c r="AM8" s="205">
        <v>126.9</v>
      </c>
      <c r="AN8" s="205">
        <v>127</v>
      </c>
      <c r="AO8" s="205">
        <v>124.3</v>
      </c>
      <c r="AP8" s="11"/>
      <c r="AQ8" s="205">
        <v>131.9</v>
      </c>
      <c r="AR8" s="205">
        <v>132.4</v>
      </c>
      <c r="AS8" s="205">
        <v>129.5</v>
      </c>
      <c r="AT8" s="11"/>
      <c r="AU8" s="260">
        <v>135.4</v>
      </c>
      <c r="AV8" s="260">
        <v>132.30000000000001</v>
      </c>
      <c r="AW8" s="260">
        <v>134.4</v>
      </c>
    </row>
    <row r="9" spans="1:49" ht="22.05" customHeight="1">
      <c r="A9" s="80" t="s">
        <v>206</v>
      </c>
      <c r="B9" s="11"/>
      <c r="C9" s="205">
        <v>86.343319766465328</v>
      </c>
      <c r="D9" s="205">
        <v>84.2</v>
      </c>
      <c r="E9" s="205">
        <v>86.161953864093391</v>
      </c>
      <c r="F9" s="11"/>
      <c r="G9" s="205">
        <v>88.772610971248113</v>
      </c>
      <c r="H9" s="205">
        <v>86.1</v>
      </c>
      <c r="I9" s="205">
        <v>90.290725550612734</v>
      </c>
      <c r="J9" s="11"/>
      <c r="K9" s="205">
        <v>91.460520582259136</v>
      </c>
      <c r="L9" s="205">
        <v>90.7</v>
      </c>
      <c r="M9" s="205">
        <v>93.600825376754756</v>
      </c>
      <c r="N9" s="11"/>
      <c r="O9" s="205">
        <v>94.69643999325929</v>
      </c>
      <c r="P9" s="205">
        <v>94.2</v>
      </c>
      <c r="Q9" s="205">
        <v>97.231302034859013</v>
      </c>
      <c r="R9" s="205"/>
      <c r="S9" s="205">
        <v>97.361626931552948</v>
      </c>
      <c r="T9" s="205">
        <v>96.6</v>
      </c>
      <c r="U9" s="205">
        <v>99.199967496996138</v>
      </c>
      <c r="V9" s="11"/>
      <c r="W9" s="205">
        <v>100.6</v>
      </c>
      <c r="X9" s="205">
        <v>100.6</v>
      </c>
      <c r="Y9" s="205">
        <v>100.8</v>
      </c>
      <c r="Z9" s="11"/>
      <c r="AA9" s="205">
        <v>102.8</v>
      </c>
      <c r="AB9" s="205">
        <v>102.5</v>
      </c>
      <c r="AC9" s="205">
        <v>103.5</v>
      </c>
      <c r="AD9" s="11"/>
      <c r="AE9" s="205">
        <v>106</v>
      </c>
      <c r="AF9" s="205">
        <v>106.2</v>
      </c>
      <c r="AG9" s="205">
        <v>107.5</v>
      </c>
      <c r="AH9" s="11"/>
      <c r="AI9" s="205">
        <v>116.6</v>
      </c>
      <c r="AJ9" s="205">
        <v>116.9</v>
      </c>
      <c r="AK9" s="205">
        <v>114.8</v>
      </c>
      <c r="AL9" s="11"/>
      <c r="AM9" s="205">
        <v>128.19999999999999</v>
      </c>
      <c r="AN9" s="205">
        <v>128.5</v>
      </c>
      <c r="AO9" s="205">
        <v>125.1</v>
      </c>
      <c r="AP9" s="11"/>
      <c r="AQ9" s="205">
        <v>132</v>
      </c>
      <c r="AR9" s="205">
        <v>132.4</v>
      </c>
      <c r="AS9" s="205">
        <v>129.69999999999999</v>
      </c>
      <c r="AT9" s="11"/>
      <c r="AU9" s="260">
        <v>135.69999999999999</v>
      </c>
      <c r="AV9" s="260">
        <v>132.4</v>
      </c>
      <c r="AW9" s="260">
        <v>134.9</v>
      </c>
    </row>
    <row r="10" spans="1:49" ht="22.05" customHeight="1">
      <c r="A10" s="80" t="s">
        <v>211</v>
      </c>
      <c r="B10" s="11"/>
      <c r="C10" s="205">
        <v>87.009978347968882</v>
      </c>
      <c r="D10" s="205">
        <v>84.1</v>
      </c>
      <c r="E10" s="205">
        <v>86.719449970214143</v>
      </c>
      <c r="F10" s="11"/>
      <c r="G10" s="205">
        <v>89.71129633626856</v>
      </c>
      <c r="H10" s="205">
        <v>88.5</v>
      </c>
      <c r="I10" s="205">
        <v>90.842495192222557</v>
      </c>
      <c r="J10" s="11"/>
      <c r="K10" s="205">
        <v>92.255276170406049</v>
      </c>
      <c r="L10" s="205">
        <v>91.2</v>
      </c>
      <c r="M10" s="205">
        <v>94.355728456025489</v>
      </c>
      <c r="N10" s="11"/>
      <c r="O10" s="205">
        <v>95.394159231559172</v>
      </c>
      <c r="P10" s="205">
        <v>94.4</v>
      </c>
      <c r="Q10" s="205">
        <v>97.479995264298964</v>
      </c>
      <c r="R10" s="205"/>
      <c r="S10" s="205">
        <v>98.670013434866036</v>
      </c>
      <c r="T10" s="205">
        <v>97.6</v>
      </c>
      <c r="U10" s="205">
        <v>99.379279277431351</v>
      </c>
      <c r="V10" s="11"/>
      <c r="W10" s="205">
        <v>101.2</v>
      </c>
      <c r="X10" s="205">
        <v>101.3</v>
      </c>
      <c r="Y10" s="205">
        <v>101</v>
      </c>
      <c r="Z10" s="205"/>
      <c r="AA10" s="205">
        <v>103.7</v>
      </c>
      <c r="AB10" s="205">
        <v>102.7</v>
      </c>
      <c r="AC10" s="205">
        <v>103.8</v>
      </c>
      <c r="AD10" s="11"/>
      <c r="AE10" s="205">
        <v>109.6</v>
      </c>
      <c r="AF10" s="205">
        <v>109.6</v>
      </c>
      <c r="AG10" s="205">
        <v>110.1</v>
      </c>
      <c r="AH10" s="11"/>
      <c r="AI10" s="205">
        <v>120.1</v>
      </c>
      <c r="AJ10" s="205">
        <v>119.9</v>
      </c>
      <c r="AK10" s="205">
        <v>116.5</v>
      </c>
      <c r="AL10" s="11"/>
      <c r="AM10" s="205">
        <v>129.69999999999999</v>
      </c>
      <c r="AN10" s="205">
        <v>128.9</v>
      </c>
      <c r="AO10" s="205">
        <v>126.2</v>
      </c>
      <c r="AP10" s="11"/>
      <c r="AQ10" s="205">
        <v>133.69999999999999</v>
      </c>
      <c r="AR10" s="205">
        <v>132</v>
      </c>
      <c r="AS10" s="205">
        <v>130.1</v>
      </c>
      <c r="AT10" s="11"/>
      <c r="AU10" s="260">
        <v>136.80000000000001</v>
      </c>
      <c r="AV10" s="260">
        <v>132.69999999999999</v>
      </c>
      <c r="AW10" s="260">
        <v>135.5</v>
      </c>
    </row>
    <row r="11" spans="1:49" ht="22.05" customHeight="1">
      <c r="A11" s="80" t="s">
        <v>212</v>
      </c>
      <c r="B11" s="11"/>
      <c r="C11" s="205">
        <v>87.221048966099673</v>
      </c>
      <c r="D11" s="205">
        <v>84.3</v>
      </c>
      <c r="E11" s="205">
        <v>86.977589933059349</v>
      </c>
      <c r="F11" s="11"/>
      <c r="G11" s="205">
        <v>89.866853303779862</v>
      </c>
      <c r="H11" s="205">
        <v>88.6</v>
      </c>
      <c r="I11" s="205">
        <v>91.023554640142947</v>
      </c>
      <c r="J11" s="11"/>
      <c r="K11" s="205">
        <v>92.385055408886373</v>
      </c>
      <c r="L11" s="205">
        <v>91.4</v>
      </c>
      <c r="M11" s="205">
        <v>94.513723271905249</v>
      </c>
      <c r="N11" s="11"/>
      <c r="O11" s="205">
        <v>95.574873541879441</v>
      </c>
      <c r="P11" s="205">
        <v>94.5</v>
      </c>
      <c r="Q11" s="205">
        <v>97.727857306501662</v>
      </c>
      <c r="R11" s="205"/>
      <c r="S11" s="205">
        <v>98.745613651239069</v>
      </c>
      <c r="T11" s="205">
        <v>97.7</v>
      </c>
      <c r="U11" s="205">
        <v>99.482966174244893</v>
      </c>
      <c r="V11" s="11"/>
      <c r="W11" s="205">
        <v>101.3</v>
      </c>
      <c r="X11" s="205">
        <v>101.5</v>
      </c>
      <c r="Y11" s="205">
        <v>101.4</v>
      </c>
      <c r="Z11" s="11"/>
      <c r="AA11" s="205">
        <v>103.7</v>
      </c>
      <c r="AB11" s="205">
        <v>103</v>
      </c>
      <c r="AC11" s="205">
        <v>104</v>
      </c>
      <c r="AD11" s="11"/>
      <c r="AE11" s="205">
        <v>110.1</v>
      </c>
      <c r="AF11" s="205">
        <v>110</v>
      </c>
      <c r="AG11" s="205">
        <v>110.9</v>
      </c>
      <c r="AH11" s="11"/>
      <c r="AI11" s="205">
        <v>123.2</v>
      </c>
      <c r="AJ11" s="205">
        <v>121.9</v>
      </c>
      <c r="AK11" s="205">
        <v>118</v>
      </c>
      <c r="AL11" s="11"/>
      <c r="AM11" s="205">
        <v>130.19999999999999</v>
      </c>
      <c r="AN11" s="205">
        <v>126</v>
      </c>
      <c r="AO11" s="205">
        <v>127</v>
      </c>
      <c r="AP11" s="205"/>
      <c r="AQ11" s="205">
        <v>134.19999999999999</v>
      </c>
      <c r="AR11" s="205">
        <v>132.80000000000001</v>
      </c>
      <c r="AS11" s="205">
        <v>130.80000000000001</v>
      </c>
      <c r="AT11" s="205"/>
      <c r="AU11" s="260">
        <v>136.69999999999999</v>
      </c>
      <c r="AV11" s="260">
        <v>133.80000000000001</v>
      </c>
      <c r="AW11" s="260">
        <v>135.6</v>
      </c>
    </row>
    <row r="12" spans="1:49" ht="22.05" customHeight="1">
      <c r="A12" s="80" t="s">
        <v>207</v>
      </c>
      <c r="B12" s="11"/>
      <c r="C12" s="205">
        <v>87.472097329061597</v>
      </c>
      <c r="D12" s="205">
        <v>85.4</v>
      </c>
      <c r="E12" s="205">
        <v>87.28513300747808</v>
      </c>
      <c r="F12" s="11"/>
      <c r="G12" s="205">
        <v>90.182321250615743</v>
      </c>
      <c r="H12" s="205">
        <v>89</v>
      </c>
      <c r="I12" s="205">
        <v>91.409370377438563</v>
      </c>
      <c r="J12" s="11"/>
      <c r="K12" s="205">
        <v>92.584103017123624</v>
      </c>
      <c r="L12" s="205">
        <v>91.4</v>
      </c>
      <c r="M12" s="205">
        <v>94.733786390238862</v>
      </c>
      <c r="N12" s="11"/>
      <c r="O12" s="205">
        <v>95.779049988315492</v>
      </c>
      <c r="P12" s="205">
        <v>94.8</v>
      </c>
      <c r="Q12" s="205">
        <v>97.883290894078456</v>
      </c>
      <c r="R12" s="205"/>
      <c r="S12" s="205">
        <v>98.770844757934995</v>
      </c>
      <c r="T12" s="205">
        <v>98.6</v>
      </c>
      <c r="U12" s="205">
        <v>99.625049088416532</v>
      </c>
      <c r="V12" s="11"/>
      <c r="W12" s="205">
        <v>101.5</v>
      </c>
      <c r="X12" s="205">
        <v>101.2</v>
      </c>
      <c r="Y12" s="205">
        <v>101.6</v>
      </c>
      <c r="Z12" s="11"/>
      <c r="AA12" s="205">
        <v>102.4</v>
      </c>
      <c r="AB12" s="205">
        <v>102.7</v>
      </c>
      <c r="AC12" s="205">
        <v>104.4</v>
      </c>
      <c r="AD12" s="11"/>
      <c r="AE12" s="205">
        <v>110.8</v>
      </c>
      <c r="AF12" s="205">
        <v>111</v>
      </c>
      <c r="AG12" s="205">
        <v>111.6</v>
      </c>
      <c r="AH12" s="11"/>
      <c r="AI12" s="205">
        <v>124.8</v>
      </c>
      <c r="AJ12" s="205">
        <v>123.7</v>
      </c>
      <c r="AK12" s="205">
        <v>119</v>
      </c>
      <c r="AL12" s="11"/>
      <c r="AM12" s="205">
        <v>130.5</v>
      </c>
      <c r="AN12" s="205">
        <v>126.7</v>
      </c>
      <c r="AO12" s="205">
        <v>127.5</v>
      </c>
      <c r="AP12" s="11"/>
      <c r="AQ12" s="205">
        <v>134.19999999999999</v>
      </c>
      <c r="AR12" s="205">
        <v>132.9</v>
      </c>
      <c r="AS12" s="205">
        <v>130.9</v>
      </c>
      <c r="AT12" s="11"/>
      <c r="AU12" s="260">
        <v>136.9</v>
      </c>
      <c r="AV12" s="260">
        <v>134.30000000000001</v>
      </c>
      <c r="AW12" s="205">
        <v>136</v>
      </c>
    </row>
    <row r="13" spans="1:49" ht="22.05" customHeight="1">
      <c r="A13" s="80" t="s">
        <v>213</v>
      </c>
      <c r="B13" s="11"/>
      <c r="C13" s="205">
        <v>87.580403372917246</v>
      </c>
      <c r="D13" s="205">
        <v>85.5</v>
      </c>
      <c r="E13" s="205">
        <v>87.41768992671868</v>
      </c>
      <c r="F13" s="11"/>
      <c r="G13" s="205">
        <v>90.299582705132835</v>
      </c>
      <c r="H13" s="205">
        <v>89</v>
      </c>
      <c r="I13" s="205">
        <v>91.552392536959829</v>
      </c>
      <c r="J13" s="11"/>
      <c r="K13" s="205">
        <v>92.713882255603963</v>
      </c>
      <c r="L13" s="205">
        <v>92.1</v>
      </c>
      <c r="M13" s="205">
        <v>94.892691397038035</v>
      </c>
      <c r="N13" s="11"/>
      <c r="O13" s="205">
        <v>95.906602077516283</v>
      </c>
      <c r="P13" s="205">
        <v>94.9</v>
      </c>
      <c r="Q13" s="205">
        <v>98.060706726266716</v>
      </c>
      <c r="R13" s="205"/>
      <c r="S13" s="205">
        <v>98.84393117400991</v>
      </c>
      <c r="T13" s="205">
        <v>98.7</v>
      </c>
      <c r="U13" s="205">
        <v>99.710337807030143</v>
      </c>
      <c r="V13" s="11"/>
      <c r="W13" s="205">
        <v>101.7</v>
      </c>
      <c r="X13" s="205">
        <v>101.5</v>
      </c>
      <c r="Y13" s="205">
        <v>101.8</v>
      </c>
      <c r="Z13" s="11"/>
      <c r="AA13" s="205">
        <v>102.6</v>
      </c>
      <c r="AB13" s="205">
        <v>102.9</v>
      </c>
      <c r="AC13" s="205">
        <v>104.7</v>
      </c>
      <c r="AD13" s="11"/>
      <c r="AE13" s="205">
        <v>111.7</v>
      </c>
      <c r="AF13" s="205">
        <v>113</v>
      </c>
      <c r="AG13" s="205">
        <v>112</v>
      </c>
      <c r="AH13" s="11"/>
      <c r="AI13" s="205">
        <v>127.7</v>
      </c>
      <c r="AJ13" s="205">
        <v>125.8</v>
      </c>
      <c r="AK13" s="205">
        <v>120.4</v>
      </c>
      <c r="AL13" s="11"/>
      <c r="AM13" s="205">
        <v>129.69999999999999</v>
      </c>
      <c r="AN13" s="205">
        <v>126.3</v>
      </c>
      <c r="AO13" s="205">
        <v>127.6</v>
      </c>
      <c r="AP13" s="11"/>
      <c r="AQ13" s="205">
        <v>134.5</v>
      </c>
      <c r="AR13" s="205">
        <v>133.4</v>
      </c>
      <c r="AS13" s="205">
        <v>131.30000000000001</v>
      </c>
      <c r="AT13" s="11"/>
      <c r="AU13" s="205">
        <v>136</v>
      </c>
      <c r="AV13" s="260">
        <v>134.5</v>
      </c>
      <c r="AW13" s="260">
        <v>135.9</v>
      </c>
    </row>
    <row r="14" spans="1:49" ht="22.05" customHeight="1">
      <c r="A14" s="80" t="s">
        <v>214</v>
      </c>
      <c r="B14" s="11"/>
      <c r="C14" s="205">
        <v>87.833035012902201</v>
      </c>
      <c r="D14" s="205">
        <v>85.4</v>
      </c>
      <c r="E14" s="205">
        <v>87.727294629438006</v>
      </c>
      <c r="F14" s="11"/>
      <c r="G14" s="205">
        <v>90.469339688444308</v>
      </c>
      <c r="H14" s="205">
        <v>89.3</v>
      </c>
      <c r="I14" s="205">
        <v>91.754837388889712</v>
      </c>
      <c r="J14" s="11"/>
      <c r="K14" s="205">
        <v>92.86439252760438</v>
      </c>
      <c r="L14" s="205">
        <v>92.3</v>
      </c>
      <c r="M14" s="205">
        <v>95.077008277288982</v>
      </c>
      <c r="N14" s="11"/>
      <c r="O14" s="205">
        <v>95.988440242777244</v>
      </c>
      <c r="P14" s="205">
        <v>95</v>
      </c>
      <c r="Q14" s="205">
        <v>98.174094834442243</v>
      </c>
      <c r="R14" s="205"/>
      <c r="S14" s="205">
        <v>98.83136217251932</v>
      </c>
      <c r="T14" s="205">
        <v>98.7</v>
      </c>
      <c r="U14" s="205">
        <v>99.699279211044939</v>
      </c>
      <c r="V14" s="205"/>
      <c r="W14" s="205">
        <v>101.7</v>
      </c>
      <c r="X14" s="205">
        <v>101.5</v>
      </c>
      <c r="Y14" s="205">
        <v>101.9</v>
      </c>
      <c r="Z14" s="11"/>
      <c r="AA14" s="205">
        <v>102.8</v>
      </c>
      <c r="AB14" s="205">
        <v>103.1</v>
      </c>
      <c r="AC14" s="205">
        <v>104.9</v>
      </c>
      <c r="AD14" s="11"/>
      <c r="AE14" s="205">
        <v>111.8</v>
      </c>
      <c r="AF14" s="205">
        <v>113.1</v>
      </c>
      <c r="AG14" s="205">
        <v>112.1</v>
      </c>
      <c r="AH14" s="11"/>
      <c r="AI14" s="205">
        <v>128.1</v>
      </c>
      <c r="AJ14" s="205">
        <v>126.1</v>
      </c>
      <c r="AK14" s="205">
        <v>121.1</v>
      </c>
      <c r="AL14" s="11"/>
      <c r="AM14" s="205">
        <v>129.69999999999999</v>
      </c>
      <c r="AN14" s="205">
        <v>126.4</v>
      </c>
      <c r="AO14" s="205">
        <v>127.7</v>
      </c>
      <c r="AP14" s="11"/>
      <c r="AQ14" s="205">
        <v>134.80000000000001</v>
      </c>
      <c r="AR14" s="205">
        <v>133.80000000000001</v>
      </c>
      <c r="AS14" s="205">
        <v>131.80000000000001</v>
      </c>
      <c r="AT14" s="11"/>
      <c r="AU14" s="260">
        <v>136.69999999999999</v>
      </c>
      <c r="AV14" s="260">
        <v>135.30000000000001</v>
      </c>
      <c r="AW14" s="260">
        <v>136.9</v>
      </c>
    </row>
    <row r="15" spans="1:49" ht="22.05" customHeight="1">
      <c r="A15" s="80" t="s">
        <v>208</v>
      </c>
      <c r="B15" s="11"/>
      <c r="C15" s="205">
        <v>87.984336923414148</v>
      </c>
      <c r="D15" s="205">
        <v>85.5</v>
      </c>
      <c r="E15" s="205">
        <v>87.912631973345853</v>
      </c>
      <c r="F15" s="11"/>
      <c r="G15" s="205">
        <v>90.576557229346648</v>
      </c>
      <c r="H15" s="205">
        <v>89.6</v>
      </c>
      <c r="I15" s="205">
        <v>92.096690852305102</v>
      </c>
      <c r="J15" s="11"/>
      <c r="K15" s="205">
        <v>93.103714745114615</v>
      </c>
      <c r="L15" s="205">
        <v>92.6</v>
      </c>
      <c r="M15" s="205">
        <v>95.37022086594007</v>
      </c>
      <c r="N15" s="11"/>
      <c r="O15" s="205">
        <v>96.058733547409815</v>
      </c>
      <c r="P15" s="205">
        <v>95.1</v>
      </c>
      <c r="Q15" s="205">
        <v>98.228000435485768</v>
      </c>
      <c r="R15" s="205"/>
      <c r="S15" s="205">
        <v>98.857710523792193</v>
      </c>
      <c r="T15" s="205">
        <v>98.8</v>
      </c>
      <c r="U15" s="205">
        <v>99.75226274715331</v>
      </c>
      <c r="V15" s="11"/>
      <c r="W15" s="205">
        <v>101.8</v>
      </c>
      <c r="X15" s="205">
        <v>101.6</v>
      </c>
      <c r="Y15" s="205">
        <v>102.1</v>
      </c>
      <c r="Z15" s="11"/>
      <c r="AA15" s="205">
        <v>103.6</v>
      </c>
      <c r="AB15" s="205">
        <v>104</v>
      </c>
      <c r="AC15" s="205">
        <v>105.3</v>
      </c>
      <c r="AD15" s="11"/>
      <c r="AE15" s="205">
        <v>112.3</v>
      </c>
      <c r="AF15" s="205">
        <v>113.1</v>
      </c>
      <c r="AG15" s="205">
        <v>112.7</v>
      </c>
      <c r="AH15" s="11"/>
      <c r="AI15" s="205">
        <v>127.8</v>
      </c>
      <c r="AJ15" s="205">
        <v>126</v>
      </c>
      <c r="AK15" s="205">
        <v>121.7</v>
      </c>
      <c r="AL15" s="11"/>
      <c r="AM15" s="205">
        <v>131.9</v>
      </c>
      <c r="AN15" s="205">
        <v>127.4</v>
      </c>
      <c r="AO15" s="205">
        <v>128.1</v>
      </c>
      <c r="AP15" s="11"/>
      <c r="AQ15" s="205">
        <v>133.9</v>
      </c>
      <c r="AR15" s="205">
        <v>130.30000000000001</v>
      </c>
      <c r="AS15" s="205">
        <v>132</v>
      </c>
      <c r="AT15" s="11"/>
      <c r="AU15" s="260" t="s">
        <v>166</v>
      </c>
      <c r="AV15" s="260" t="s">
        <v>166</v>
      </c>
      <c r="AW15" s="260" t="s">
        <v>166</v>
      </c>
    </row>
    <row r="16" spans="1:49" ht="22.05" customHeight="1">
      <c r="A16" s="80" t="s">
        <v>215</v>
      </c>
      <c r="B16" s="11"/>
      <c r="C16" s="205">
        <v>88.082005324771444</v>
      </c>
      <c r="D16" s="205">
        <v>86</v>
      </c>
      <c r="E16" s="205">
        <v>88.032233745980108</v>
      </c>
      <c r="F16" s="11"/>
      <c r="G16" s="205">
        <v>90.837303164074555</v>
      </c>
      <c r="H16" s="205">
        <v>89.9</v>
      </c>
      <c r="I16" s="205">
        <v>92.416206113334383</v>
      </c>
      <c r="J16" s="11"/>
      <c r="K16" s="205">
        <v>93.281915255136767</v>
      </c>
      <c r="L16" s="205">
        <v>92.8</v>
      </c>
      <c r="M16" s="205">
        <v>95.575623526778386</v>
      </c>
      <c r="N16" s="11"/>
      <c r="O16" s="205">
        <v>96.064040459150263</v>
      </c>
      <c r="P16" s="205">
        <v>95.2</v>
      </c>
      <c r="Q16" s="205">
        <v>98.23518806573081</v>
      </c>
      <c r="R16" s="205"/>
      <c r="S16" s="205">
        <v>99.508691697290033</v>
      </c>
      <c r="T16" s="205">
        <v>99.5</v>
      </c>
      <c r="U16" s="205">
        <v>99.795342418326385</v>
      </c>
      <c r="V16" s="11"/>
      <c r="W16" s="205">
        <v>101.9</v>
      </c>
      <c r="X16" s="205">
        <v>101.6</v>
      </c>
      <c r="Y16" s="205">
        <v>102.1</v>
      </c>
      <c r="Z16" s="11"/>
      <c r="AA16" s="205">
        <v>104.1</v>
      </c>
      <c r="AB16" s="205">
        <v>104.4</v>
      </c>
      <c r="AC16" s="205">
        <v>105.6</v>
      </c>
      <c r="AD16" s="11"/>
      <c r="AE16" s="205">
        <v>113.3</v>
      </c>
      <c r="AF16" s="205">
        <v>113.7</v>
      </c>
      <c r="AG16" s="205">
        <v>113.2</v>
      </c>
      <c r="AH16" s="11"/>
      <c r="AI16" s="205">
        <v>128.1</v>
      </c>
      <c r="AJ16" s="205">
        <v>126.3</v>
      </c>
      <c r="AK16" s="205">
        <v>122.2</v>
      </c>
      <c r="AL16" s="11"/>
      <c r="AM16" s="205">
        <v>132</v>
      </c>
      <c r="AN16" s="205">
        <v>128.5</v>
      </c>
      <c r="AO16" s="205">
        <v>128.19999999999999</v>
      </c>
      <c r="AP16" s="11"/>
      <c r="AQ16" s="205">
        <v>134.1</v>
      </c>
      <c r="AR16" s="205">
        <v>130.5</v>
      </c>
      <c r="AS16" s="205">
        <v>132.30000000000001</v>
      </c>
      <c r="AT16" s="11"/>
      <c r="AU16" s="260" t="s">
        <v>166</v>
      </c>
      <c r="AV16" s="260" t="s">
        <v>166</v>
      </c>
      <c r="AW16" s="260" t="s">
        <v>166</v>
      </c>
    </row>
    <row r="17" spans="1:49" ht="22.05" customHeight="1">
      <c r="A17" s="80" t="s">
        <v>216</v>
      </c>
      <c r="B17" s="11"/>
      <c r="C17" s="205">
        <v>88.34176171135995</v>
      </c>
      <c r="D17" s="205">
        <v>86.3</v>
      </c>
      <c r="E17" s="205">
        <v>88.315304280634209</v>
      </c>
      <c r="F17" s="11"/>
      <c r="G17" s="205">
        <v>90.876934567056921</v>
      </c>
      <c r="H17" s="205">
        <v>89.9</v>
      </c>
      <c r="I17" s="205">
        <v>92.464597401726138</v>
      </c>
      <c r="J17" s="11"/>
      <c r="K17" s="205">
        <v>93.522309046608655</v>
      </c>
      <c r="L17" s="205">
        <v>93</v>
      </c>
      <c r="M17" s="205">
        <v>95.909230351577563</v>
      </c>
      <c r="N17" s="11"/>
      <c r="O17" s="205">
        <v>96.232278871694703</v>
      </c>
      <c r="P17" s="205">
        <v>95.4</v>
      </c>
      <c r="Q17" s="205">
        <v>98.200567263272703</v>
      </c>
      <c r="R17" s="205"/>
      <c r="S17" s="205">
        <v>99.908013529831834</v>
      </c>
      <c r="T17" s="205">
        <v>99.6</v>
      </c>
      <c r="U17" s="205">
        <v>99.894323232399159</v>
      </c>
      <c r="V17" s="11"/>
      <c r="W17" s="205">
        <v>102</v>
      </c>
      <c r="X17" s="205">
        <v>101.7</v>
      </c>
      <c r="Y17" s="205">
        <v>102.3</v>
      </c>
      <c r="Z17" s="11"/>
      <c r="AA17" s="205">
        <v>104.3</v>
      </c>
      <c r="AB17" s="205">
        <v>104.6</v>
      </c>
      <c r="AC17" s="205">
        <v>105.8</v>
      </c>
      <c r="AD17" s="11"/>
      <c r="AE17" s="205">
        <v>113.3</v>
      </c>
      <c r="AF17" s="205">
        <v>113.7</v>
      </c>
      <c r="AG17" s="205">
        <v>113.2</v>
      </c>
      <c r="AH17" s="11"/>
      <c r="AI17" s="205">
        <v>127.1</v>
      </c>
      <c r="AJ17" s="205">
        <v>125.9</v>
      </c>
      <c r="AK17" s="205">
        <v>122.6</v>
      </c>
      <c r="AL17" s="11"/>
      <c r="AM17" s="205">
        <v>132</v>
      </c>
      <c r="AN17" s="205">
        <v>132</v>
      </c>
      <c r="AO17" s="205">
        <v>128.6</v>
      </c>
      <c r="AP17" s="11"/>
      <c r="AQ17" s="205">
        <v>134.30000000000001</v>
      </c>
      <c r="AR17" s="205">
        <v>130.69999999999999</v>
      </c>
      <c r="AS17" s="205">
        <v>132.6</v>
      </c>
      <c r="AT17" s="11"/>
      <c r="AU17" s="260" t="s">
        <v>166</v>
      </c>
      <c r="AV17" s="260" t="s">
        <v>166</v>
      </c>
      <c r="AW17" s="260" t="s">
        <v>166</v>
      </c>
    </row>
    <row r="18" spans="1:49" ht="22.05" customHeight="1">
      <c r="A18" s="327" t="s">
        <v>200</v>
      </c>
      <c r="B18" s="278"/>
      <c r="C18" s="298">
        <v>88.115254142254756</v>
      </c>
      <c r="D18" s="298">
        <v>84.8</v>
      </c>
      <c r="E18" s="298">
        <v>88.564081294454169</v>
      </c>
      <c r="F18" s="278"/>
      <c r="G18" s="298">
        <v>90.856648830199532</v>
      </c>
      <c r="H18" s="298">
        <v>89.8</v>
      </c>
      <c r="I18" s="298">
        <v>92.589160735553136</v>
      </c>
      <c r="J18" s="278"/>
      <c r="K18" s="298">
        <v>93.593626492103411</v>
      </c>
      <c r="L18" s="298">
        <v>93.1</v>
      </c>
      <c r="M18" s="298">
        <v>96</v>
      </c>
      <c r="N18" s="278"/>
      <c r="O18" s="298">
        <v>96.589145410312724</v>
      </c>
      <c r="P18" s="298">
        <v>95.8</v>
      </c>
      <c r="Q18" s="298">
        <v>98.202037236391789</v>
      </c>
      <c r="R18" s="298"/>
      <c r="S18" s="298">
        <v>100</v>
      </c>
      <c r="T18" s="298">
        <v>100</v>
      </c>
      <c r="U18" s="298">
        <v>100</v>
      </c>
      <c r="V18" s="278"/>
      <c r="W18" s="298">
        <v>102.2</v>
      </c>
      <c r="X18" s="298">
        <v>101.8</v>
      </c>
      <c r="Y18" s="298">
        <v>102.5</v>
      </c>
      <c r="Z18" s="298"/>
      <c r="AA18" s="298">
        <v>104.4</v>
      </c>
      <c r="AB18" s="298">
        <v>104.7</v>
      </c>
      <c r="AC18" s="298">
        <v>105.9</v>
      </c>
      <c r="AD18" s="278"/>
      <c r="AE18" s="298">
        <v>113.5</v>
      </c>
      <c r="AF18" s="298">
        <v>113.9</v>
      </c>
      <c r="AG18" s="298">
        <v>113.4</v>
      </c>
      <c r="AH18" s="278"/>
      <c r="AI18" s="298">
        <v>127.6</v>
      </c>
      <c r="AJ18" s="298">
        <v>126.5</v>
      </c>
      <c r="AK18" s="298">
        <v>123.3</v>
      </c>
      <c r="AL18" s="278"/>
      <c r="AM18" s="298">
        <v>132.1</v>
      </c>
      <c r="AN18" s="298">
        <v>131.80000000000001</v>
      </c>
      <c r="AO18" s="298">
        <v>128.80000000000001</v>
      </c>
      <c r="AP18" s="278"/>
      <c r="AQ18" s="298">
        <v>134.4</v>
      </c>
      <c r="AR18" s="298">
        <v>131.19999999999999</v>
      </c>
      <c r="AS18" s="298">
        <v>133</v>
      </c>
      <c r="AT18" s="278"/>
      <c r="AU18" s="328" t="s">
        <v>166</v>
      </c>
      <c r="AV18" s="328" t="s">
        <v>166</v>
      </c>
      <c r="AW18" s="328" t="s">
        <v>166</v>
      </c>
    </row>
    <row r="19" spans="1:49" ht="22.05" customHeight="1">
      <c r="A19" s="261" t="s">
        <v>222</v>
      </c>
      <c r="B19" s="16" t="s">
        <v>238</v>
      </c>
      <c r="C19" s="16" t="s">
        <v>239</v>
      </c>
      <c r="D19" s="16"/>
      <c r="E19" s="75"/>
      <c r="F19" s="75"/>
      <c r="G19" s="262"/>
      <c r="H19" s="75"/>
      <c r="I19" s="16"/>
      <c r="J19" s="16"/>
      <c r="K19" s="16"/>
      <c r="L19" s="16"/>
      <c r="M19" s="11"/>
      <c r="N19" s="11"/>
      <c r="O19" s="11"/>
      <c r="P19" s="16"/>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row>
    <row r="20" spans="1:49" ht="22.05" customHeight="1">
      <c r="A20" s="203"/>
      <c r="B20" s="16" t="s">
        <v>240</v>
      </c>
      <c r="C20" s="16" t="s">
        <v>241</v>
      </c>
      <c r="D20" s="16"/>
      <c r="E20" s="75"/>
      <c r="F20" s="75"/>
      <c r="G20" s="262"/>
      <c r="H20" s="75"/>
      <c r="I20" s="16"/>
      <c r="J20" s="16"/>
      <c r="K20" s="16"/>
      <c r="L20" s="16"/>
      <c r="M20" s="11"/>
      <c r="N20" s="11"/>
      <c r="O20" s="11"/>
      <c r="P20" s="16"/>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row>
    <row r="21" spans="1:49" ht="22.05" customHeight="1">
      <c r="A21" s="11"/>
      <c r="B21" s="11" t="s">
        <v>242</v>
      </c>
      <c r="C21" s="11" t="s">
        <v>243</v>
      </c>
      <c r="D21" s="11"/>
      <c r="E21" s="16"/>
      <c r="F21" s="16"/>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row>
    <row r="22" spans="1:49" ht="22.05" customHeight="1">
      <c r="A22" s="11" t="s">
        <v>87</v>
      </c>
      <c r="B22" s="11"/>
      <c r="C22" s="11" t="s">
        <v>86</v>
      </c>
      <c r="D22" s="11"/>
      <c r="E22" s="16"/>
      <c r="F22" s="16"/>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row>
  </sheetData>
  <hyperlinks>
    <hyperlink ref="S1" location="'Contents Page'!A1" display="BACK TO CONTENTS" xr:uid="{810133A3-9E1F-4915-B3A5-8BD7F98F4799}"/>
  </hyperlinks>
  <pageMargins left="0.7" right="0.7" top="0.75" bottom="0.75" header="0.3" footer="0.3"/>
  <pageSetup paperSize="9" scale="1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60A3-4767-4B32-B268-41EC595EF70E}">
  <dimension ref="A1:AW21"/>
  <sheetViews>
    <sheetView zoomScaleNormal="100" workbookViewId="0"/>
  </sheetViews>
  <sheetFormatPr defaultColWidth="8.77734375" defaultRowHeight="14.4"/>
  <cols>
    <col min="1" max="1" width="11.6640625" customWidth="1"/>
    <col min="2" max="2" width="3.6640625" customWidth="1"/>
    <col min="3" max="5" width="11.6640625" customWidth="1"/>
    <col min="6" max="6" width="1.44140625" customWidth="1"/>
    <col min="7" max="9" width="11.6640625" customWidth="1"/>
    <col min="10" max="10" width="1.44140625" customWidth="1"/>
    <col min="11" max="13" width="11.6640625" customWidth="1"/>
    <col min="14" max="14" width="1.44140625" customWidth="1"/>
    <col min="15" max="17" width="11.6640625" customWidth="1"/>
    <col min="18" max="18" width="1.44140625" customWidth="1"/>
    <col min="19" max="21" width="11.6640625" customWidth="1"/>
    <col min="22" max="22" width="1.44140625" customWidth="1"/>
    <col min="23" max="25" width="11.6640625" customWidth="1"/>
    <col min="26" max="26" width="1.33203125" customWidth="1"/>
    <col min="27" max="29" width="11.6640625" customWidth="1"/>
    <col min="30" max="30" width="3" customWidth="1"/>
    <col min="31" max="33" width="11.6640625" customWidth="1"/>
    <col min="34" max="34" width="1.33203125" customWidth="1"/>
    <col min="35" max="37" width="11.6640625" customWidth="1"/>
    <col min="38" max="38" width="1.77734375" customWidth="1"/>
    <col min="39" max="41" width="11.6640625" customWidth="1"/>
    <col min="42" max="42" width="1.44140625" customWidth="1"/>
    <col min="43" max="45" width="11.6640625" customWidth="1"/>
    <col min="46" max="46" width="2.33203125" customWidth="1"/>
  </cols>
  <sheetData>
    <row r="1" spans="1:49" ht="18">
      <c r="A1" s="76" t="s">
        <v>228</v>
      </c>
      <c r="B1" s="11"/>
      <c r="C1" s="11"/>
      <c r="D1" s="11"/>
      <c r="E1" s="11"/>
      <c r="F1" s="11"/>
      <c r="G1" s="11"/>
      <c r="H1" s="11"/>
      <c r="I1" s="11"/>
      <c r="J1" s="11"/>
      <c r="K1" s="11"/>
      <c r="L1" s="11"/>
      <c r="M1" s="11"/>
      <c r="N1" s="11"/>
      <c r="O1" s="76"/>
      <c r="P1" s="11"/>
      <c r="Q1" s="11"/>
      <c r="R1" s="11"/>
      <c r="S1" s="11"/>
      <c r="T1" s="11"/>
      <c r="U1" s="10" t="s">
        <v>85</v>
      </c>
      <c r="V1" s="11"/>
      <c r="W1" s="11"/>
      <c r="X1" s="11"/>
      <c r="Y1" s="16"/>
      <c r="Z1" s="11"/>
      <c r="AA1" s="11"/>
      <c r="AB1" s="11"/>
      <c r="AC1" s="11"/>
      <c r="AD1" s="11"/>
      <c r="AE1" s="11"/>
      <c r="AF1" s="11"/>
      <c r="AG1" s="11"/>
      <c r="AH1" s="11"/>
      <c r="AI1" s="11"/>
      <c r="AJ1" s="11"/>
      <c r="AK1" s="11"/>
      <c r="AL1" s="11"/>
      <c r="AM1" s="11"/>
      <c r="AN1" s="11"/>
      <c r="AO1" s="11"/>
      <c r="AP1" s="11"/>
      <c r="AQ1" s="11"/>
      <c r="AR1" s="11"/>
      <c r="AS1" s="11"/>
      <c r="AT1" s="11"/>
      <c r="AU1" s="11"/>
      <c r="AV1" s="11"/>
      <c r="AW1" s="11"/>
    </row>
    <row r="2" spans="1:49" ht="18">
      <c r="A2" s="76"/>
      <c r="B2" s="11"/>
      <c r="C2" s="11"/>
      <c r="D2" s="11"/>
      <c r="E2" s="11"/>
      <c r="F2" s="11"/>
      <c r="G2" s="11"/>
      <c r="H2" s="11"/>
      <c r="I2" s="11"/>
      <c r="J2" s="11"/>
      <c r="K2" s="11"/>
      <c r="L2" s="11"/>
      <c r="M2" s="11"/>
      <c r="N2" s="11"/>
      <c r="O2" s="76"/>
      <c r="P2" s="11"/>
      <c r="Q2" s="11"/>
      <c r="R2" s="11"/>
      <c r="S2" s="11"/>
      <c r="T2" s="11"/>
      <c r="U2" s="16"/>
      <c r="V2" s="11"/>
      <c r="W2" s="11"/>
      <c r="X2" s="11"/>
      <c r="Y2" s="16"/>
      <c r="Z2" s="11"/>
      <c r="AA2" s="11"/>
      <c r="AB2" s="11"/>
      <c r="AC2" s="11"/>
      <c r="AD2" s="11"/>
      <c r="AE2" s="11"/>
      <c r="AF2" s="11"/>
      <c r="AG2" s="11"/>
      <c r="AH2" s="11"/>
      <c r="AI2" s="11"/>
      <c r="AJ2" s="11"/>
      <c r="AK2" s="11"/>
      <c r="AL2" s="11"/>
      <c r="AM2" s="11"/>
      <c r="AN2" s="11"/>
      <c r="AO2" s="11"/>
      <c r="AP2" s="11"/>
      <c r="AQ2" s="11"/>
      <c r="AR2" s="11"/>
      <c r="AS2" s="11"/>
      <c r="AT2" s="11"/>
      <c r="AU2" s="11"/>
      <c r="AV2" s="11"/>
      <c r="AW2" s="11"/>
    </row>
    <row r="3" spans="1:49" ht="21">
      <c r="A3" s="207" t="s">
        <v>229</v>
      </c>
      <c r="B3" s="76"/>
      <c r="C3" s="76"/>
      <c r="D3" s="11"/>
      <c r="E3" s="11"/>
      <c r="F3" s="11"/>
      <c r="G3" s="11"/>
      <c r="H3" s="11"/>
      <c r="I3" s="11"/>
      <c r="J3" s="11"/>
      <c r="K3" s="11"/>
      <c r="L3" s="11"/>
      <c r="M3" s="11"/>
      <c r="N3" s="11"/>
      <c r="O3" s="76"/>
      <c r="P3" s="11"/>
      <c r="Q3" s="11"/>
      <c r="R3" s="11"/>
      <c r="S3" s="11"/>
      <c r="T3" s="11"/>
      <c r="U3" s="11"/>
      <c r="V3" s="11"/>
      <c r="W3" s="11"/>
      <c r="X3" s="11"/>
      <c r="Y3" s="11"/>
      <c r="Z3" s="11"/>
      <c r="AA3" s="11"/>
      <c r="AB3" s="11"/>
      <c r="AC3" s="76"/>
      <c r="AD3" s="11"/>
      <c r="AE3" s="11"/>
      <c r="AF3" s="11"/>
      <c r="AG3" s="76"/>
      <c r="AH3" s="11"/>
      <c r="AI3" s="11"/>
      <c r="AJ3" s="11"/>
      <c r="AK3" s="76"/>
      <c r="AL3" s="11"/>
      <c r="AM3" s="11"/>
      <c r="AN3" s="11"/>
      <c r="AO3" s="76"/>
      <c r="AP3" s="11"/>
      <c r="AQ3" s="11"/>
      <c r="AR3" s="11"/>
      <c r="AS3" s="11"/>
      <c r="AT3" s="11"/>
      <c r="AU3" s="11"/>
      <c r="AV3" s="11"/>
      <c r="AW3" s="11"/>
    </row>
    <row r="4" spans="1:49" ht="18">
      <c r="A4" s="76" t="s">
        <v>230</v>
      </c>
      <c r="B4" s="76"/>
      <c r="C4" s="76"/>
      <c r="D4" s="11"/>
      <c r="E4" s="11"/>
      <c r="F4" s="11"/>
      <c r="G4" s="11"/>
      <c r="H4" s="11"/>
      <c r="I4" s="11"/>
      <c r="J4" s="11"/>
      <c r="K4" s="11"/>
      <c r="L4" s="11"/>
      <c r="M4" s="11"/>
      <c r="N4" s="11"/>
      <c r="O4" s="283"/>
      <c r="P4" s="11"/>
      <c r="Q4" s="11"/>
      <c r="R4" s="11"/>
      <c r="S4" s="11"/>
      <c r="T4" s="11"/>
      <c r="U4" s="11"/>
      <c r="V4" s="11"/>
      <c r="W4" s="11"/>
      <c r="X4" s="11"/>
      <c r="Y4" s="11"/>
      <c r="Z4" s="11"/>
      <c r="AA4" s="11"/>
      <c r="AB4" s="11"/>
      <c r="AC4" s="76"/>
      <c r="AD4" s="11"/>
      <c r="AE4" s="11"/>
      <c r="AF4" s="11"/>
      <c r="AG4" s="76"/>
      <c r="AH4" s="11"/>
      <c r="AI4" s="11"/>
      <c r="AJ4" s="11"/>
      <c r="AK4" s="76"/>
      <c r="AL4" s="11"/>
      <c r="AM4" s="11"/>
      <c r="AN4" s="11"/>
      <c r="AO4" s="76"/>
      <c r="AP4" s="11"/>
      <c r="AQ4" s="11"/>
      <c r="AR4" s="11"/>
      <c r="AS4" s="11"/>
      <c r="AT4" s="11"/>
      <c r="AU4" s="11"/>
      <c r="AV4" s="11"/>
      <c r="AW4" s="11"/>
    </row>
    <row r="5" spans="1:49" ht="18">
      <c r="A5" s="281"/>
      <c r="B5" s="290"/>
      <c r="C5" s="324"/>
      <c r="D5" s="325">
        <v>2014</v>
      </c>
      <c r="E5" s="324"/>
      <c r="F5" s="290"/>
      <c r="G5" s="326"/>
      <c r="H5" s="326">
        <v>2015</v>
      </c>
      <c r="I5" s="326"/>
      <c r="J5" s="290"/>
      <c r="K5" s="326"/>
      <c r="L5" s="326">
        <v>2016</v>
      </c>
      <c r="M5" s="326"/>
      <c r="N5" s="290"/>
      <c r="O5" s="326"/>
      <c r="P5" s="326">
        <v>2017</v>
      </c>
      <c r="Q5" s="326"/>
      <c r="R5" s="329"/>
      <c r="S5" s="326"/>
      <c r="T5" s="326">
        <v>2018</v>
      </c>
      <c r="U5" s="326"/>
      <c r="V5" s="290"/>
      <c r="W5" s="326"/>
      <c r="X5" s="326">
        <v>2019</v>
      </c>
      <c r="Y5" s="326"/>
      <c r="Z5" s="280"/>
      <c r="AA5" s="290"/>
      <c r="AB5" s="326">
        <v>2020</v>
      </c>
      <c r="AC5" s="290"/>
      <c r="AD5" s="290"/>
      <c r="AE5" s="290"/>
      <c r="AF5" s="326">
        <v>2021</v>
      </c>
      <c r="AG5" s="290"/>
      <c r="AH5" s="290"/>
      <c r="AI5" s="290"/>
      <c r="AJ5" s="326">
        <v>2022</v>
      </c>
      <c r="AK5" s="290"/>
      <c r="AL5" s="290"/>
      <c r="AM5" s="290"/>
      <c r="AN5" s="326">
        <v>2023</v>
      </c>
      <c r="AO5" s="290"/>
      <c r="AP5" s="290"/>
      <c r="AQ5" s="290"/>
      <c r="AR5" s="326">
        <v>2024</v>
      </c>
      <c r="AS5" s="290"/>
      <c r="AT5" s="290"/>
      <c r="AU5" s="290"/>
      <c r="AV5" s="326">
        <v>2025</v>
      </c>
      <c r="AW5" s="290"/>
    </row>
    <row r="6" spans="1:49" ht="18">
      <c r="A6" s="325"/>
      <c r="B6" s="278"/>
      <c r="C6" s="326" t="s">
        <v>231</v>
      </c>
      <c r="D6" s="326" t="s">
        <v>232</v>
      </c>
      <c r="E6" s="326" t="s">
        <v>233</v>
      </c>
      <c r="F6" s="278"/>
      <c r="G6" s="326" t="s">
        <v>231</v>
      </c>
      <c r="H6" s="326" t="s">
        <v>232</v>
      </c>
      <c r="I6" s="326" t="s">
        <v>233</v>
      </c>
      <c r="J6" s="278"/>
      <c r="K6" s="326" t="s">
        <v>231</v>
      </c>
      <c r="L6" s="326" t="s">
        <v>232</v>
      </c>
      <c r="M6" s="326" t="s">
        <v>233</v>
      </c>
      <c r="N6" s="278"/>
      <c r="O6" s="326" t="s">
        <v>231</v>
      </c>
      <c r="P6" s="326" t="s">
        <v>232</v>
      </c>
      <c r="Q6" s="326" t="s">
        <v>233</v>
      </c>
      <c r="R6" s="295"/>
      <c r="S6" s="326" t="s">
        <v>231</v>
      </c>
      <c r="T6" s="326" t="s">
        <v>232</v>
      </c>
      <c r="U6" s="326" t="s">
        <v>233</v>
      </c>
      <c r="V6" s="278"/>
      <c r="W6" s="326" t="s">
        <v>231</v>
      </c>
      <c r="X6" s="326" t="s">
        <v>232</v>
      </c>
      <c r="Y6" s="326" t="s">
        <v>233</v>
      </c>
      <c r="Z6" s="278"/>
      <c r="AA6" s="326" t="s">
        <v>231</v>
      </c>
      <c r="AB6" s="326" t="s">
        <v>232</v>
      </c>
      <c r="AC6" s="326" t="s">
        <v>233</v>
      </c>
      <c r="AD6" s="278"/>
      <c r="AE6" s="326" t="s">
        <v>231</v>
      </c>
      <c r="AF6" s="326" t="s">
        <v>232</v>
      </c>
      <c r="AG6" s="326" t="s">
        <v>233</v>
      </c>
      <c r="AH6" s="278"/>
      <c r="AI6" s="326" t="s">
        <v>231</v>
      </c>
      <c r="AJ6" s="326" t="s">
        <v>232</v>
      </c>
      <c r="AK6" s="326" t="s">
        <v>233</v>
      </c>
      <c r="AL6" s="278"/>
      <c r="AM6" s="326" t="s">
        <v>231</v>
      </c>
      <c r="AN6" s="326" t="s">
        <v>232</v>
      </c>
      <c r="AO6" s="326" t="s">
        <v>233</v>
      </c>
      <c r="AP6" s="278"/>
      <c r="AQ6" s="326" t="s">
        <v>231</v>
      </c>
      <c r="AR6" s="326" t="s">
        <v>232</v>
      </c>
      <c r="AS6" s="326" t="s">
        <v>233</v>
      </c>
      <c r="AT6" s="278"/>
      <c r="AU6" s="326" t="s">
        <v>231</v>
      </c>
      <c r="AV6" s="326" t="s">
        <v>232</v>
      </c>
      <c r="AW6" s="326" t="s">
        <v>233</v>
      </c>
    </row>
    <row r="7" spans="1:49" ht="18">
      <c r="A7" s="80" t="s">
        <v>209</v>
      </c>
      <c r="B7" s="11"/>
      <c r="C7" s="16">
        <v>4.4000000000000004</v>
      </c>
      <c r="D7" s="16">
        <v>4.0999999999999996</v>
      </c>
      <c r="E7" s="16">
        <v>5.1551276715890548</v>
      </c>
      <c r="F7" s="11"/>
      <c r="G7" s="16">
        <v>3.6</v>
      </c>
      <c r="H7" s="16">
        <v>3.6</v>
      </c>
      <c r="I7" s="16">
        <v>4.7568967811895568</v>
      </c>
      <c r="J7" s="11"/>
      <c r="K7" s="16">
        <v>2.7</v>
      </c>
      <c r="L7" s="16">
        <v>2.8</v>
      </c>
      <c r="M7" s="16">
        <v>4.0184162396182055</v>
      </c>
      <c r="N7" s="11"/>
      <c r="O7" s="16">
        <v>3.1</v>
      </c>
      <c r="P7" s="16">
        <v>2.7</v>
      </c>
      <c r="Q7" s="16">
        <v>3.852043089502355</v>
      </c>
      <c r="R7" s="16"/>
      <c r="S7" s="16">
        <v>3.1</v>
      </c>
      <c r="T7" s="16">
        <v>2.8</v>
      </c>
      <c r="U7" s="16">
        <v>2.1938289765202068</v>
      </c>
      <c r="V7" s="11"/>
      <c r="W7" s="16">
        <v>3.5</v>
      </c>
      <c r="X7" s="16">
        <v>3.6</v>
      </c>
      <c r="Y7" s="16">
        <v>1.8</v>
      </c>
      <c r="Z7" s="11"/>
      <c r="AA7" s="16">
        <v>2.2000000000000002</v>
      </c>
      <c r="AB7" s="16">
        <v>1.9</v>
      </c>
      <c r="AC7" s="16">
        <v>2.7</v>
      </c>
      <c r="AD7" s="11"/>
      <c r="AE7" s="16">
        <v>2.2999999999999998</v>
      </c>
      <c r="AF7" s="16">
        <v>2.2000000000000002</v>
      </c>
      <c r="AG7" s="16">
        <v>3.4</v>
      </c>
      <c r="AH7" s="11"/>
      <c r="AI7" s="16">
        <v>10.6</v>
      </c>
      <c r="AJ7" s="16">
        <v>8.8000000000000007</v>
      </c>
      <c r="AK7" s="16">
        <v>6.7</v>
      </c>
      <c r="AL7" s="11"/>
      <c r="AM7" s="16">
        <v>9.3000000000000007</v>
      </c>
      <c r="AN7" s="16">
        <v>8.5</v>
      </c>
      <c r="AO7" s="16">
        <v>9.1</v>
      </c>
      <c r="AP7" s="11"/>
      <c r="AQ7" s="16">
        <v>3.9</v>
      </c>
      <c r="AR7" s="16">
        <v>3.7</v>
      </c>
      <c r="AS7" s="16">
        <v>4.0999999999999996</v>
      </c>
      <c r="AT7" s="11"/>
      <c r="AU7" s="11">
        <v>2.5</v>
      </c>
      <c r="AV7" s="11">
        <v>2.2000000000000002</v>
      </c>
      <c r="AW7" s="11">
        <v>3.5</v>
      </c>
    </row>
    <row r="8" spans="1:49" ht="18">
      <c r="A8" s="80" t="s">
        <v>210</v>
      </c>
      <c r="B8" s="11"/>
      <c r="C8" s="205">
        <v>4.5999999999999996</v>
      </c>
      <c r="D8" s="205">
        <v>4.0999999999999996</v>
      </c>
      <c r="E8" s="205">
        <v>5.4703041371631622</v>
      </c>
      <c r="F8" s="11"/>
      <c r="G8" s="205">
        <v>2.8</v>
      </c>
      <c r="H8" s="205">
        <v>3.2</v>
      </c>
      <c r="I8" s="205">
        <v>4.7803949310398997</v>
      </c>
      <c r="J8" s="11"/>
      <c r="K8" s="205">
        <v>3</v>
      </c>
      <c r="L8" s="205">
        <v>2.6</v>
      </c>
      <c r="M8" s="205">
        <v>3.6919632925240142</v>
      </c>
      <c r="N8" s="11"/>
      <c r="O8" s="205">
        <v>3.4</v>
      </c>
      <c r="P8" s="205">
        <v>2.9</v>
      </c>
      <c r="Q8" s="205">
        <v>3.9359083336775846</v>
      </c>
      <c r="R8" s="205"/>
      <c r="S8" s="205">
        <v>3.2</v>
      </c>
      <c r="T8" s="205">
        <v>2.9</v>
      </c>
      <c r="U8" s="205">
        <v>2.1749560282983582</v>
      </c>
      <c r="V8" s="11"/>
      <c r="W8" s="205">
        <v>3.3</v>
      </c>
      <c r="X8" s="205">
        <v>3.5</v>
      </c>
      <c r="Y8" s="16">
        <v>1.6</v>
      </c>
      <c r="Z8" s="11"/>
      <c r="AA8" s="16">
        <v>2.2000000000000002</v>
      </c>
      <c r="AB8" s="16">
        <v>1.9</v>
      </c>
      <c r="AC8" s="16">
        <v>2.7</v>
      </c>
      <c r="AD8" s="11"/>
      <c r="AE8" s="16">
        <v>2.4</v>
      </c>
      <c r="AF8" s="16">
        <v>2.4</v>
      </c>
      <c r="AG8" s="16">
        <v>3.6</v>
      </c>
      <c r="AH8" s="11"/>
      <c r="AI8" s="16">
        <v>10.6</v>
      </c>
      <c r="AJ8" s="16">
        <v>8.8000000000000007</v>
      </c>
      <c r="AK8" s="16">
        <v>6.8</v>
      </c>
      <c r="AL8" s="11"/>
      <c r="AM8" s="16">
        <v>9.1</v>
      </c>
      <c r="AN8" s="16">
        <v>8.1999999999999993</v>
      </c>
      <c r="AO8" s="16">
        <v>8.6999999999999993</v>
      </c>
      <c r="AP8" s="11"/>
      <c r="AQ8" s="16">
        <v>3.9</v>
      </c>
      <c r="AR8" s="16">
        <v>3.7</v>
      </c>
      <c r="AS8" s="16">
        <v>4.0999999999999996</v>
      </c>
      <c r="AT8" s="11"/>
      <c r="AU8" s="260">
        <v>2.7</v>
      </c>
      <c r="AV8" s="260">
        <v>2.4</v>
      </c>
      <c r="AW8" s="260">
        <v>3.8</v>
      </c>
    </row>
    <row r="9" spans="1:49" ht="18">
      <c r="A9" s="80" t="s">
        <v>206</v>
      </c>
      <c r="B9" s="11"/>
      <c r="C9" s="205">
        <v>4.4000000000000004</v>
      </c>
      <c r="D9" s="205">
        <v>4</v>
      </c>
      <c r="E9" s="205">
        <v>5.1672240692013149</v>
      </c>
      <c r="F9" s="11"/>
      <c r="G9" s="205">
        <v>2.8</v>
      </c>
      <c r="H9" s="205">
        <v>3.3</v>
      </c>
      <c r="I9" s="205">
        <v>4.7918733284899817</v>
      </c>
      <c r="J9" s="11"/>
      <c r="K9" s="205">
        <v>3</v>
      </c>
      <c r="L9" s="205">
        <v>2.5</v>
      </c>
      <c r="M9" s="205">
        <v>3.6660463253078257</v>
      </c>
      <c r="N9" s="11"/>
      <c r="O9" s="205">
        <v>3.5</v>
      </c>
      <c r="P9" s="205">
        <v>3.1</v>
      </c>
      <c r="Q9" s="205">
        <v>3.8786801756193423</v>
      </c>
      <c r="R9" s="205"/>
      <c r="S9" s="205">
        <v>2.8</v>
      </c>
      <c r="T9" s="205">
        <v>2.6</v>
      </c>
      <c r="U9" s="205">
        <v>2.0247239530242211</v>
      </c>
      <c r="V9" s="11"/>
      <c r="W9" s="205">
        <v>3.3</v>
      </c>
      <c r="X9" s="205">
        <v>3.5</v>
      </c>
      <c r="Y9" s="205">
        <v>1.6</v>
      </c>
      <c r="Z9" s="11"/>
      <c r="AA9" s="16">
        <v>2.2000000000000002</v>
      </c>
      <c r="AB9" s="16">
        <v>1.9</v>
      </c>
      <c r="AC9" s="16">
        <v>2.7</v>
      </c>
      <c r="AD9" s="11"/>
      <c r="AE9" s="16">
        <v>3.2</v>
      </c>
      <c r="AF9" s="16">
        <v>2.8</v>
      </c>
      <c r="AG9" s="16">
        <v>3.9</v>
      </c>
      <c r="AH9" s="11"/>
      <c r="AI9" s="16">
        <v>10</v>
      </c>
      <c r="AJ9" s="16">
        <v>8.6</v>
      </c>
      <c r="AK9" s="16">
        <v>6.8</v>
      </c>
      <c r="AL9" s="11"/>
      <c r="AM9" s="16">
        <v>9.9</v>
      </c>
      <c r="AN9" s="16">
        <v>9.1999999999999993</v>
      </c>
      <c r="AO9" s="16">
        <v>8.9</v>
      </c>
      <c r="AP9" s="11"/>
      <c r="AQ9" s="16">
        <v>2.9</v>
      </c>
      <c r="AR9" s="16">
        <v>2.6</v>
      </c>
      <c r="AS9" s="16">
        <v>3.7</v>
      </c>
      <c r="AT9" s="11"/>
      <c r="AU9" s="260">
        <v>2.8</v>
      </c>
      <c r="AV9" s="260">
        <v>2.5</v>
      </c>
      <c r="AW9" s="16">
        <v>4</v>
      </c>
    </row>
    <row r="10" spans="1:49" ht="18">
      <c r="A10" s="80" t="s">
        <v>211</v>
      </c>
      <c r="B10" s="11"/>
      <c r="C10" s="205">
        <v>4.5</v>
      </c>
      <c r="D10" s="205">
        <v>4.0999999999999996</v>
      </c>
      <c r="E10" s="205">
        <v>5.2031448504288758</v>
      </c>
      <c r="F10" s="11"/>
      <c r="G10" s="205">
        <v>3.1</v>
      </c>
      <c r="H10" s="205">
        <v>3.6</v>
      </c>
      <c r="I10" s="205">
        <v>4.7544642216072353</v>
      </c>
      <c r="J10" s="11"/>
      <c r="K10" s="205">
        <v>2.8</v>
      </c>
      <c r="L10" s="205">
        <v>2.4</v>
      </c>
      <c r="M10" s="205">
        <v>3.8673896576364886</v>
      </c>
      <c r="N10" s="11"/>
      <c r="O10" s="205">
        <v>3.4</v>
      </c>
      <c r="P10" s="205">
        <v>3.1</v>
      </c>
      <c r="Q10" s="205">
        <v>3.3111575305462715</v>
      </c>
      <c r="R10" s="205"/>
      <c r="S10" s="205">
        <v>3.4</v>
      </c>
      <c r="T10" s="205">
        <v>3.1</v>
      </c>
      <c r="U10" s="205">
        <v>1.9483833662310213</v>
      </c>
      <c r="V10" s="11"/>
      <c r="W10" s="205">
        <v>2.5</v>
      </c>
      <c r="X10" s="205">
        <v>2.6</v>
      </c>
      <c r="Y10" s="205">
        <v>1.7</v>
      </c>
      <c r="Z10" s="11"/>
      <c r="AA10" s="16">
        <v>2.5</v>
      </c>
      <c r="AB10" s="16">
        <v>1.8</v>
      </c>
      <c r="AC10" s="16">
        <v>2.6</v>
      </c>
      <c r="AD10" s="11"/>
      <c r="AE10" s="16">
        <v>5.6</v>
      </c>
      <c r="AF10" s="16">
        <v>5.4</v>
      </c>
      <c r="AG10" s="16">
        <v>6.1</v>
      </c>
      <c r="AH10" s="16"/>
      <c r="AI10" s="16">
        <v>9.6</v>
      </c>
      <c r="AJ10" s="16">
        <v>8.1</v>
      </c>
      <c r="AK10" s="16">
        <v>5.9</v>
      </c>
      <c r="AL10" s="11"/>
      <c r="AM10" s="16">
        <v>7.9</v>
      </c>
      <c r="AN10" s="16">
        <v>7.1</v>
      </c>
      <c r="AO10" s="16">
        <v>8.3000000000000007</v>
      </c>
      <c r="AP10" s="11"/>
      <c r="AQ10" s="16">
        <v>3.1</v>
      </c>
      <c r="AR10" s="16">
        <v>2.9</v>
      </c>
      <c r="AS10" s="16">
        <v>3.1</v>
      </c>
      <c r="AT10" s="11"/>
      <c r="AU10" s="260">
        <v>2.2999999999999998</v>
      </c>
      <c r="AV10" s="260">
        <v>2.2999999999999998</v>
      </c>
      <c r="AW10" s="260">
        <v>4.0999999999999996</v>
      </c>
    </row>
    <row r="11" spans="1:49" ht="18">
      <c r="A11" s="80" t="s">
        <v>212</v>
      </c>
      <c r="B11" s="11"/>
      <c r="C11" s="205">
        <v>4.5</v>
      </c>
      <c r="D11" s="205">
        <v>4.0999999999999996</v>
      </c>
      <c r="E11" s="205">
        <v>5.1728138632776588</v>
      </c>
      <c r="F11" s="11"/>
      <c r="G11" s="205">
        <v>3</v>
      </c>
      <c r="H11" s="205">
        <v>3.5</v>
      </c>
      <c r="I11" s="205">
        <v>4.6517323717494286</v>
      </c>
      <c r="J11" s="11"/>
      <c r="K11" s="205">
        <v>2.8</v>
      </c>
      <c r="L11" s="205">
        <v>2.2999999999999998</v>
      </c>
      <c r="M11" s="205">
        <v>3.8343576512261057</v>
      </c>
      <c r="N11" s="11"/>
      <c r="O11" s="205">
        <v>3.5</v>
      </c>
      <c r="P11" s="205">
        <v>3.1</v>
      </c>
      <c r="Q11" s="205">
        <v>3.4007061867086907</v>
      </c>
      <c r="R11" s="205"/>
      <c r="S11" s="205">
        <v>3.3</v>
      </c>
      <c r="T11" s="205">
        <v>3</v>
      </c>
      <c r="U11" s="205">
        <v>1.7959146103436296</v>
      </c>
      <c r="V11" s="11"/>
      <c r="W11" s="205">
        <v>2.6</v>
      </c>
      <c r="X11" s="205">
        <v>2.7</v>
      </c>
      <c r="Y11" s="205">
        <v>1.9</v>
      </c>
      <c r="Z11" s="11"/>
      <c r="AA11" s="16">
        <v>2.4</v>
      </c>
      <c r="AB11" s="16">
        <v>1.6</v>
      </c>
      <c r="AC11" s="16">
        <v>2.6</v>
      </c>
      <c r="AD11" s="11"/>
      <c r="AE11" s="16">
        <v>6.2</v>
      </c>
      <c r="AF11" s="16">
        <v>5.8</v>
      </c>
      <c r="AG11" s="16">
        <v>6.7</v>
      </c>
      <c r="AH11" s="11"/>
      <c r="AI11" s="16">
        <v>11.9</v>
      </c>
      <c r="AJ11" s="16">
        <v>9.4</v>
      </c>
      <c r="AK11" s="16">
        <v>6.4</v>
      </c>
      <c r="AL11" s="11"/>
      <c r="AM11" s="16">
        <v>5.7</v>
      </c>
      <c r="AN11" s="16">
        <v>5.4</v>
      </c>
      <c r="AO11" s="16">
        <v>7.7</v>
      </c>
      <c r="AP11" s="11"/>
      <c r="AQ11" s="16">
        <v>3</v>
      </c>
      <c r="AR11" s="16">
        <v>2.8</v>
      </c>
      <c r="AS11" s="16">
        <v>3</v>
      </c>
      <c r="AT11" s="11"/>
      <c r="AU11" s="260">
        <v>1.9</v>
      </c>
      <c r="AV11" s="260">
        <v>1.8</v>
      </c>
      <c r="AW11" s="260">
        <v>3.7</v>
      </c>
    </row>
    <row r="12" spans="1:49" ht="18">
      <c r="A12" s="80" t="s">
        <v>207</v>
      </c>
      <c r="B12" s="11"/>
      <c r="C12" s="205">
        <v>4.5999999999999996</v>
      </c>
      <c r="D12" s="205">
        <v>4.2</v>
      </c>
      <c r="E12" s="205">
        <v>5.3126489758175133</v>
      </c>
      <c r="F12" s="11"/>
      <c r="G12" s="205">
        <v>3.1</v>
      </c>
      <c r="H12" s="205">
        <v>3.6</v>
      </c>
      <c r="I12" s="205">
        <v>4.7250169964307087</v>
      </c>
      <c r="J12" s="11"/>
      <c r="K12" s="205">
        <v>2.7</v>
      </c>
      <c r="L12" s="205">
        <v>2.4</v>
      </c>
      <c r="M12" s="205">
        <v>3.6368437930087927</v>
      </c>
      <c r="N12" s="11"/>
      <c r="O12" s="205">
        <v>3.5</v>
      </c>
      <c r="P12" s="205">
        <v>2.9</v>
      </c>
      <c r="Q12" s="205">
        <v>3.3245842099731693</v>
      </c>
      <c r="R12" s="205"/>
      <c r="S12" s="205">
        <v>3.1</v>
      </c>
      <c r="T12" s="205">
        <v>3.2</v>
      </c>
      <c r="U12" s="205">
        <v>1.7794234117270102</v>
      </c>
      <c r="V12" s="11"/>
      <c r="W12" s="205">
        <v>2.8</v>
      </c>
      <c r="X12" s="205">
        <v>2.5</v>
      </c>
      <c r="Y12" s="205">
        <v>2</v>
      </c>
      <c r="Z12" s="11"/>
      <c r="AA12" s="16">
        <v>0.9</v>
      </c>
      <c r="AB12" s="16">
        <v>1</v>
      </c>
      <c r="AC12" s="16">
        <v>2.8</v>
      </c>
      <c r="AD12" s="11"/>
      <c r="AE12" s="16">
        <v>8.1999999999999993</v>
      </c>
      <c r="AF12" s="16">
        <v>7.9</v>
      </c>
      <c r="AG12" s="16">
        <v>6.8</v>
      </c>
      <c r="AH12" s="11"/>
      <c r="AI12" s="16">
        <v>12.7</v>
      </c>
      <c r="AJ12" s="16">
        <v>10.3</v>
      </c>
      <c r="AK12" s="16">
        <v>6.6</v>
      </c>
      <c r="AL12" s="11"/>
      <c r="AM12" s="16">
        <v>4.5999999999999996</v>
      </c>
      <c r="AN12" s="16">
        <v>4.3</v>
      </c>
      <c r="AO12" s="16">
        <v>7.1</v>
      </c>
      <c r="AP12" s="11"/>
      <c r="AQ12" s="16">
        <v>2.8</v>
      </c>
      <c r="AR12" s="16">
        <v>2.6</v>
      </c>
      <c r="AS12" s="16">
        <v>2.7</v>
      </c>
      <c r="AT12" s="16"/>
      <c r="AU12" s="16">
        <v>2</v>
      </c>
      <c r="AV12" s="16">
        <v>2</v>
      </c>
      <c r="AW12" s="16">
        <v>3.9</v>
      </c>
    </row>
    <row r="13" spans="1:49" ht="18">
      <c r="A13" s="80" t="s">
        <v>213</v>
      </c>
      <c r="B13" s="11"/>
      <c r="C13" s="205">
        <v>4.5</v>
      </c>
      <c r="D13" s="205">
        <v>4.2</v>
      </c>
      <c r="E13" s="205">
        <v>5.2616878496520192</v>
      </c>
      <c r="F13" s="11"/>
      <c r="G13" s="205">
        <v>3.1</v>
      </c>
      <c r="H13" s="205">
        <v>3.6</v>
      </c>
      <c r="I13" s="205">
        <v>4.729823693244728</v>
      </c>
      <c r="J13" s="11"/>
      <c r="K13" s="205">
        <v>2.7</v>
      </c>
      <c r="L13" s="205">
        <v>2.5</v>
      </c>
      <c r="M13" s="205">
        <v>3.6485107243152903</v>
      </c>
      <c r="N13" s="11"/>
      <c r="O13" s="205">
        <v>3.4</v>
      </c>
      <c r="P13" s="205">
        <v>2.9</v>
      </c>
      <c r="Q13" s="205">
        <v>3.3385240555286577</v>
      </c>
      <c r="R13" s="205"/>
      <c r="S13" s="205">
        <v>3.1</v>
      </c>
      <c r="T13" s="205">
        <v>3.1</v>
      </c>
      <c r="U13" s="205">
        <v>1.6822549376156459</v>
      </c>
      <c r="V13" s="11"/>
      <c r="W13" s="205">
        <v>2.9</v>
      </c>
      <c r="X13" s="205">
        <v>2.6</v>
      </c>
      <c r="Y13" s="205">
        <v>2.1</v>
      </c>
      <c r="Z13" s="11"/>
      <c r="AA13" s="16">
        <v>0.9</v>
      </c>
      <c r="AB13" s="16">
        <v>1</v>
      </c>
      <c r="AC13" s="16">
        <v>2.8</v>
      </c>
      <c r="AD13" s="11"/>
      <c r="AE13" s="16">
        <v>8.9</v>
      </c>
      <c r="AF13" s="16">
        <v>8.4</v>
      </c>
      <c r="AG13" s="16">
        <v>7</v>
      </c>
      <c r="AH13" s="11"/>
      <c r="AI13" s="16">
        <v>14.3</v>
      </c>
      <c r="AJ13" s="16">
        <v>11.5</v>
      </c>
      <c r="AK13" s="16">
        <v>7.6</v>
      </c>
      <c r="AL13" s="11"/>
      <c r="AM13" s="16">
        <v>1.5</v>
      </c>
      <c r="AN13" s="16">
        <v>2.5</v>
      </c>
      <c r="AO13" s="16">
        <v>5.9</v>
      </c>
      <c r="AP13" s="11"/>
      <c r="AQ13" s="16">
        <v>3.7</v>
      </c>
      <c r="AR13" s="16">
        <v>3.5</v>
      </c>
      <c r="AS13" s="16">
        <v>2.9</v>
      </c>
      <c r="AT13" s="11"/>
      <c r="AU13" s="260">
        <v>1.1000000000000001</v>
      </c>
      <c r="AV13" s="260">
        <v>1.4</v>
      </c>
      <c r="AW13" s="260">
        <v>3.5</v>
      </c>
    </row>
    <row r="14" spans="1:49" ht="18">
      <c r="A14" s="80" t="s">
        <v>214</v>
      </c>
      <c r="B14" s="11"/>
      <c r="C14" s="205">
        <v>4.5999999999999996</v>
      </c>
      <c r="D14" s="205">
        <v>4.2</v>
      </c>
      <c r="E14" s="205">
        <v>5.3470852763140009</v>
      </c>
      <c r="F14" s="11"/>
      <c r="G14" s="205">
        <v>3</v>
      </c>
      <c r="H14" s="205">
        <v>3.5</v>
      </c>
      <c r="I14" s="205">
        <v>4.5909802376377096</v>
      </c>
      <c r="J14" s="11"/>
      <c r="K14" s="205">
        <v>2.6</v>
      </c>
      <c r="L14" s="205">
        <v>2.4</v>
      </c>
      <c r="M14" s="205">
        <v>3.6207038047691542</v>
      </c>
      <c r="N14" s="11"/>
      <c r="O14" s="205">
        <v>3.4</v>
      </c>
      <c r="P14" s="205">
        <v>2.9</v>
      </c>
      <c r="Q14" s="205">
        <v>3.2574505795562203</v>
      </c>
      <c r="R14" s="205"/>
      <c r="S14" s="205">
        <v>3</v>
      </c>
      <c r="T14" s="205">
        <v>3</v>
      </c>
      <c r="U14" s="205">
        <v>1.5535507398104498</v>
      </c>
      <c r="V14" s="11"/>
      <c r="W14" s="205">
        <v>2.9</v>
      </c>
      <c r="X14" s="205">
        <v>2.7</v>
      </c>
      <c r="Y14" s="205">
        <v>2.2000000000000002</v>
      </c>
      <c r="Z14" s="11"/>
      <c r="AA14" s="16">
        <v>1</v>
      </c>
      <c r="AB14" s="16">
        <v>1.1000000000000001</v>
      </c>
      <c r="AC14" s="16">
        <v>2.9</v>
      </c>
      <c r="AD14" s="11"/>
      <c r="AE14" s="16">
        <v>8.8000000000000007</v>
      </c>
      <c r="AF14" s="16">
        <v>8.3000000000000007</v>
      </c>
      <c r="AG14" s="16">
        <v>6.8</v>
      </c>
      <c r="AH14" s="11"/>
      <c r="AI14" s="16">
        <v>14.6</v>
      </c>
      <c r="AJ14" s="16">
        <v>11.8</v>
      </c>
      <c r="AK14" s="16">
        <v>8</v>
      </c>
      <c r="AL14" s="11"/>
      <c r="AM14" s="16">
        <v>1.2</v>
      </c>
      <c r="AN14" s="16">
        <v>2.4</v>
      </c>
      <c r="AO14" s="16">
        <v>5.5</v>
      </c>
      <c r="AP14" s="11"/>
      <c r="AQ14" s="16">
        <v>3.9</v>
      </c>
      <c r="AR14" s="16">
        <v>3.7</v>
      </c>
      <c r="AS14" s="16">
        <v>3.2</v>
      </c>
      <c r="AT14" s="11"/>
      <c r="AU14" s="260">
        <v>1.4</v>
      </c>
      <c r="AV14" s="260">
        <v>1.6</v>
      </c>
      <c r="AW14" s="260">
        <v>3.9</v>
      </c>
    </row>
    <row r="15" spans="1:49" ht="18">
      <c r="A15" s="80" t="s">
        <v>208</v>
      </c>
      <c r="B15" s="11"/>
      <c r="C15" s="205">
        <v>4.5</v>
      </c>
      <c r="D15" s="205">
        <v>4.0999999999999996</v>
      </c>
      <c r="E15" s="205">
        <v>5.2119600511829622</v>
      </c>
      <c r="F15" s="11"/>
      <c r="G15" s="205">
        <v>2.9</v>
      </c>
      <c r="H15" s="205">
        <v>3.4</v>
      </c>
      <c r="I15" s="205">
        <v>4.7593375207192201</v>
      </c>
      <c r="J15" s="11"/>
      <c r="K15" s="205">
        <v>2.8</v>
      </c>
      <c r="L15" s="205">
        <v>2.6</v>
      </c>
      <c r="M15" s="205">
        <v>3.5544491157502245</v>
      </c>
      <c r="N15" s="11"/>
      <c r="O15" s="205">
        <v>3.2</v>
      </c>
      <c r="P15" s="205">
        <v>2.7</v>
      </c>
      <c r="Q15" s="205">
        <v>2.9965114305049445</v>
      </c>
      <c r="R15" s="205"/>
      <c r="S15" s="205">
        <v>2.9</v>
      </c>
      <c r="T15" s="205">
        <v>2.9</v>
      </c>
      <c r="U15" s="205">
        <v>1.5517594829476788</v>
      </c>
      <c r="V15" s="11"/>
      <c r="W15" s="205">
        <v>3</v>
      </c>
      <c r="X15" s="205">
        <v>2.7</v>
      </c>
      <c r="Y15" s="205">
        <v>2.2999999999999998</v>
      </c>
      <c r="Z15" s="11"/>
      <c r="AA15" s="16">
        <v>1.8</v>
      </c>
      <c r="AB15" s="16">
        <v>1.8</v>
      </c>
      <c r="AC15" s="16">
        <v>3.1</v>
      </c>
      <c r="AD15" s="11"/>
      <c r="AE15" s="16">
        <v>8.4</v>
      </c>
      <c r="AF15" s="16">
        <v>8</v>
      </c>
      <c r="AG15" s="16">
        <v>7.1</v>
      </c>
      <c r="AH15" s="11"/>
      <c r="AI15" s="16">
        <v>13.8</v>
      </c>
      <c r="AJ15" s="16">
        <v>11.4</v>
      </c>
      <c r="AK15" s="16">
        <v>8</v>
      </c>
      <c r="AL15" s="11"/>
      <c r="AM15" s="16">
        <v>3.2</v>
      </c>
      <c r="AN15" s="16">
        <v>3.3</v>
      </c>
      <c r="AO15" s="16">
        <v>5.2</v>
      </c>
      <c r="AP15" s="11"/>
      <c r="AQ15" s="16">
        <v>1.5</v>
      </c>
      <c r="AR15" s="16">
        <v>1.5</v>
      </c>
      <c r="AS15" s="16">
        <v>3.1</v>
      </c>
      <c r="AT15" s="11"/>
      <c r="AU15" s="260" t="s">
        <v>166</v>
      </c>
      <c r="AV15" s="260" t="s">
        <v>166</v>
      </c>
      <c r="AW15" s="260" t="s">
        <v>166</v>
      </c>
    </row>
    <row r="16" spans="1:49" ht="18">
      <c r="A16" s="80" t="s">
        <v>215</v>
      </c>
      <c r="B16" s="11"/>
      <c r="C16" s="205">
        <v>4.3</v>
      </c>
      <c r="D16" s="205">
        <v>4</v>
      </c>
      <c r="E16" s="205">
        <v>5.0524165902671392</v>
      </c>
      <c r="F16" s="11"/>
      <c r="G16" s="205">
        <v>3.1</v>
      </c>
      <c r="H16" s="205">
        <v>3.6</v>
      </c>
      <c r="I16" s="205">
        <v>4.9799626577741618</v>
      </c>
      <c r="J16" s="11"/>
      <c r="K16" s="205">
        <v>2.7</v>
      </c>
      <c r="L16" s="205">
        <v>2.2000000000000002</v>
      </c>
      <c r="M16" s="205">
        <v>3.41868330925581</v>
      </c>
      <c r="N16" s="11"/>
      <c r="O16" s="205">
        <v>3</v>
      </c>
      <c r="P16" s="205">
        <v>2.6</v>
      </c>
      <c r="Q16" s="205">
        <v>2.7826808142217052</v>
      </c>
      <c r="R16" s="205"/>
      <c r="S16" s="205">
        <v>3.6</v>
      </c>
      <c r="T16" s="205">
        <v>3.7</v>
      </c>
      <c r="U16" s="205">
        <v>1.5881827920476432</v>
      </c>
      <c r="V16" s="11"/>
      <c r="W16" s="205">
        <v>2.4</v>
      </c>
      <c r="X16" s="205">
        <v>2.1</v>
      </c>
      <c r="Y16" s="205">
        <v>2.2999999999999998</v>
      </c>
      <c r="Z16" s="11"/>
      <c r="AA16" s="16">
        <v>2.2000000000000002</v>
      </c>
      <c r="AB16" s="16">
        <v>2.2000000000000002</v>
      </c>
      <c r="AC16" s="16">
        <v>3.4</v>
      </c>
      <c r="AD16" s="11"/>
      <c r="AE16" s="16">
        <v>8.8000000000000007</v>
      </c>
      <c r="AF16" s="16">
        <v>8.1999999999999993</v>
      </c>
      <c r="AG16" s="16">
        <v>7.2</v>
      </c>
      <c r="AH16" s="11"/>
      <c r="AI16" s="16">
        <v>13.1</v>
      </c>
      <c r="AJ16" s="16">
        <v>11.1</v>
      </c>
      <c r="AK16" s="16">
        <v>8</v>
      </c>
      <c r="AL16" s="11"/>
      <c r="AM16" s="16">
        <v>3.1</v>
      </c>
      <c r="AN16" s="16">
        <v>3.2</v>
      </c>
      <c r="AO16" s="16">
        <v>4.9000000000000004</v>
      </c>
      <c r="AP16" s="11"/>
      <c r="AQ16" s="16">
        <v>1.6</v>
      </c>
      <c r="AR16" s="16">
        <v>1.6</v>
      </c>
      <c r="AS16" s="16">
        <v>3.2</v>
      </c>
      <c r="AT16" s="11"/>
      <c r="AU16" s="260" t="s">
        <v>166</v>
      </c>
      <c r="AV16" s="260" t="s">
        <v>166</v>
      </c>
      <c r="AW16" s="260" t="s">
        <v>166</v>
      </c>
    </row>
    <row r="17" spans="1:49" ht="18">
      <c r="A17" s="80" t="s">
        <v>216</v>
      </c>
      <c r="B17" s="11"/>
      <c r="C17" s="205">
        <v>4.3</v>
      </c>
      <c r="D17" s="205">
        <v>3.9</v>
      </c>
      <c r="E17" s="205">
        <v>4.9592934020336044</v>
      </c>
      <c r="F17" s="11"/>
      <c r="G17" s="205">
        <v>2.9</v>
      </c>
      <c r="H17" s="205">
        <v>3.3</v>
      </c>
      <c r="I17" s="205">
        <v>4.6982718962355285</v>
      </c>
      <c r="J17" s="11"/>
      <c r="K17" s="205">
        <v>2.9</v>
      </c>
      <c r="L17" s="205">
        <v>2.5</v>
      </c>
      <c r="M17" s="205">
        <v>3.7253533207803891</v>
      </c>
      <c r="N17" s="11"/>
      <c r="O17" s="205">
        <v>2.9</v>
      </c>
      <c r="P17" s="205">
        <v>2.5</v>
      </c>
      <c r="Q17" s="205">
        <v>2.3890681880103903</v>
      </c>
      <c r="R17" s="205"/>
      <c r="S17" s="205">
        <v>3.8</v>
      </c>
      <c r="T17" s="205">
        <v>3.8</v>
      </c>
      <c r="U17" s="205">
        <v>1.7247924490960909</v>
      </c>
      <c r="V17" s="11"/>
      <c r="W17" s="205">
        <v>2.1</v>
      </c>
      <c r="X17" s="205">
        <v>1.7</v>
      </c>
      <c r="Y17" s="205">
        <v>2.4</v>
      </c>
      <c r="Z17" s="16"/>
      <c r="AA17" s="16">
        <v>2.2000000000000002</v>
      </c>
      <c r="AB17" s="16">
        <v>2.2000000000000002</v>
      </c>
      <c r="AC17" s="16">
        <v>3.4</v>
      </c>
      <c r="AD17" s="11"/>
      <c r="AE17" s="16">
        <v>8.6</v>
      </c>
      <c r="AF17" s="16">
        <v>8</v>
      </c>
      <c r="AG17" s="16">
        <v>7</v>
      </c>
      <c r="AH17" s="11"/>
      <c r="AI17" s="16">
        <v>12.2</v>
      </c>
      <c r="AJ17" s="16">
        <v>10.8</v>
      </c>
      <c r="AK17" s="16">
        <v>8.3000000000000007</v>
      </c>
      <c r="AL17" s="11"/>
      <c r="AM17" s="16">
        <v>3.9</v>
      </c>
      <c r="AN17" s="16">
        <v>3.7</v>
      </c>
      <c r="AO17" s="16">
        <v>4.9000000000000004</v>
      </c>
      <c r="AP17" s="11"/>
      <c r="AQ17" s="16">
        <v>1.7</v>
      </c>
      <c r="AR17" s="16">
        <v>1.7</v>
      </c>
      <c r="AS17" s="16">
        <v>3.1</v>
      </c>
      <c r="AT17" s="11"/>
      <c r="AU17" s="260" t="s">
        <v>166</v>
      </c>
      <c r="AV17" s="260" t="s">
        <v>166</v>
      </c>
      <c r="AW17" s="260" t="s">
        <v>166</v>
      </c>
    </row>
    <row r="18" spans="1:49" ht="18">
      <c r="A18" s="80" t="s">
        <v>200</v>
      </c>
      <c r="B18" s="11"/>
      <c r="C18" s="205">
        <v>3.8</v>
      </c>
      <c r="D18" s="205">
        <v>3.7</v>
      </c>
      <c r="E18" s="205">
        <v>4.8951614800341048</v>
      </c>
      <c r="F18" s="11"/>
      <c r="G18" s="205">
        <v>3.1</v>
      </c>
      <c r="H18" s="205">
        <v>3.2</v>
      </c>
      <c r="I18" s="205">
        <v>4.5448215374318091</v>
      </c>
      <c r="J18" s="11"/>
      <c r="K18" s="205">
        <v>3</v>
      </c>
      <c r="L18" s="205">
        <v>2.5</v>
      </c>
      <c r="M18" s="205">
        <v>3.6925803407590108</v>
      </c>
      <c r="N18" s="11"/>
      <c r="O18" s="205">
        <v>3.2</v>
      </c>
      <c r="P18" s="205">
        <v>2.9</v>
      </c>
      <c r="Q18" s="205">
        <v>2.2851692565989401</v>
      </c>
      <c r="R18" s="205"/>
      <c r="S18" s="205">
        <v>3.5</v>
      </c>
      <c r="T18" s="205">
        <v>3.6</v>
      </c>
      <c r="U18" s="205">
        <v>1.8308813281339154</v>
      </c>
      <c r="V18" s="11"/>
      <c r="W18" s="205">
        <v>2.2000000000000002</v>
      </c>
      <c r="X18" s="205">
        <v>1.8</v>
      </c>
      <c r="Y18" s="205">
        <v>2.5</v>
      </c>
      <c r="Z18" s="11"/>
      <c r="AA18" s="16">
        <v>2.2000000000000002</v>
      </c>
      <c r="AB18" s="16">
        <v>2.1</v>
      </c>
      <c r="AC18" s="16">
        <v>3.3</v>
      </c>
      <c r="AD18" s="11"/>
      <c r="AE18" s="16">
        <v>8.6999999999999993</v>
      </c>
      <c r="AF18" s="16">
        <v>8</v>
      </c>
      <c r="AG18" s="16">
        <v>7.1</v>
      </c>
      <c r="AH18" s="11"/>
      <c r="AI18" s="16">
        <v>12.4</v>
      </c>
      <c r="AJ18" s="16">
        <v>11.2</v>
      </c>
      <c r="AK18" s="16">
        <v>8.6999999999999993</v>
      </c>
      <c r="AL18" s="16"/>
      <c r="AM18" s="16">
        <v>3.5</v>
      </c>
      <c r="AN18" s="16">
        <v>3.3</v>
      </c>
      <c r="AO18" s="16">
        <v>4.4000000000000004</v>
      </c>
      <c r="AP18" s="11"/>
      <c r="AQ18" s="16">
        <v>1.7</v>
      </c>
      <c r="AR18" s="16">
        <v>1.7</v>
      </c>
      <c r="AS18" s="16">
        <v>3.3</v>
      </c>
      <c r="AT18" s="11"/>
      <c r="AU18" s="260" t="s">
        <v>166</v>
      </c>
      <c r="AV18" s="260" t="s">
        <v>166</v>
      </c>
      <c r="AW18" s="260" t="s">
        <v>166</v>
      </c>
    </row>
    <row r="19" spans="1:49" ht="18">
      <c r="A19" s="283" t="s">
        <v>234</v>
      </c>
      <c r="B19" s="282"/>
      <c r="C19" s="292">
        <v>4.4000000000000004</v>
      </c>
      <c r="D19" s="292">
        <v>4.0999999999999996</v>
      </c>
      <c r="E19" s="292">
        <v>5.2</v>
      </c>
      <c r="F19" s="282"/>
      <c r="G19" s="292">
        <v>3</v>
      </c>
      <c r="H19" s="292">
        <v>3.5</v>
      </c>
      <c r="I19" s="292">
        <v>4.7</v>
      </c>
      <c r="J19" s="282"/>
      <c r="K19" s="292">
        <v>2.8</v>
      </c>
      <c r="L19" s="292">
        <v>2.5</v>
      </c>
      <c r="M19" s="292">
        <v>3.7</v>
      </c>
      <c r="N19" s="282"/>
      <c r="O19" s="292">
        <v>3.2916666666666661</v>
      </c>
      <c r="P19" s="292">
        <v>2.8583333333333329</v>
      </c>
      <c r="Q19" s="292">
        <v>3.2333333333333329</v>
      </c>
      <c r="R19" s="292"/>
      <c r="S19" s="292">
        <v>3.2</v>
      </c>
      <c r="T19" s="292">
        <v>3.1</v>
      </c>
      <c r="U19" s="292">
        <v>1.8</v>
      </c>
      <c r="V19" s="286"/>
      <c r="W19" s="292">
        <v>2.8</v>
      </c>
      <c r="X19" s="292">
        <v>2.7</v>
      </c>
      <c r="Y19" s="292">
        <v>2</v>
      </c>
      <c r="Z19" s="286"/>
      <c r="AA19" s="292">
        <v>1.9</v>
      </c>
      <c r="AB19" s="292">
        <v>1.7</v>
      </c>
      <c r="AC19" s="292">
        <v>2.9</v>
      </c>
      <c r="AD19" s="278"/>
      <c r="AE19" s="292">
        <v>6.7</v>
      </c>
      <c r="AF19" s="292">
        <v>6.3</v>
      </c>
      <c r="AG19" s="292">
        <v>6.1</v>
      </c>
      <c r="AH19" s="286"/>
      <c r="AI19" s="292">
        <v>12.2</v>
      </c>
      <c r="AJ19" s="292">
        <v>10.199999999999999</v>
      </c>
      <c r="AK19" s="292">
        <v>7.3</v>
      </c>
      <c r="AL19" s="286"/>
      <c r="AM19" s="292">
        <v>5.2</v>
      </c>
      <c r="AN19" s="292">
        <v>5.0999999999999996</v>
      </c>
      <c r="AO19" s="292">
        <v>6.7</v>
      </c>
      <c r="AP19" s="330"/>
      <c r="AQ19" s="295">
        <v>2.8</v>
      </c>
      <c r="AR19" s="295">
        <v>2.7</v>
      </c>
      <c r="AS19" s="295">
        <v>3.3</v>
      </c>
      <c r="AT19" s="330"/>
      <c r="AU19" s="328" t="s">
        <v>166</v>
      </c>
      <c r="AV19" s="328" t="s">
        <v>166</v>
      </c>
      <c r="AW19" s="328" t="s">
        <v>166</v>
      </c>
    </row>
    <row r="20" spans="1:49" ht="18">
      <c r="A20" s="261" t="s">
        <v>222</v>
      </c>
      <c r="B20" s="16" t="s">
        <v>235</v>
      </c>
      <c r="C20" s="11"/>
      <c r="D20" s="16"/>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6"/>
      <c r="AQ20" s="11"/>
      <c r="AR20" s="11"/>
      <c r="AS20" s="11"/>
      <c r="AT20" s="11"/>
      <c r="AU20" s="11"/>
      <c r="AV20" s="11"/>
      <c r="AW20" s="11"/>
    </row>
    <row r="21" spans="1:49" ht="18">
      <c r="A21" s="11" t="s">
        <v>87</v>
      </c>
      <c r="B21" s="16" t="s">
        <v>86</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6"/>
      <c r="AQ21" s="11"/>
      <c r="AR21" s="11"/>
      <c r="AS21" s="11"/>
      <c r="AT21" s="11"/>
      <c r="AU21" s="11"/>
      <c r="AV21" s="11"/>
      <c r="AW21" s="11"/>
    </row>
  </sheetData>
  <hyperlinks>
    <hyperlink ref="U1" location="'Contents Page'!A1" display="BACK TO CONTENTS" xr:uid="{5A5606F6-ACAA-4D98-9367-3F2721691E46}"/>
  </hyperlinks>
  <pageMargins left="0.7" right="0.7" top="0.75" bottom="0.75" header="0.3" footer="0.3"/>
  <pageSetup paperSize="9" scale="1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6C6F-68B7-47C6-9BBA-6C7EA5E92A56}">
  <dimension ref="A1:O95"/>
  <sheetViews>
    <sheetView zoomScaleNormal="100" workbookViewId="0">
      <selection activeCell="L1" sqref="L1"/>
    </sheetView>
  </sheetViews>
  <sheetFormatPr defaultColWidth="8.77734375" defaultRowHeight="14.4"/>
  <cols>
    <col min="1" max="3" width="15.6640625" customWidth="1"/>
    <col min="4" max="4" width="17.33203125" customWidth="1"/>
    <col min="5" max="5" width="19.6640625" customWidth="1"/>
    <col min="6" max="6" width="15.6640625" customWidth="1"/>
    <col min="7" max="7" width="22.33203125" customWidth="1"/>
    <col min="8" max="10" width="15.6640625" customWidth="1"/>
    <col min="11" max="11" width="18.6640625" customWidth="1"/>
    <col min="12" max="12" width="15.6640625" customWidth="1"/>
    <col min="13" max="14" width="19" customWidth="1"/>
    <col min="15" max="15" width="15.6640625" customWidth="1"/>
  </cols>
  <sheetData>
    <row r="1" spans="1:15" ht="22.05" customHeight="1">
      <c r="A1" s="76" t="s">
        <v>244</v>
      </c>
      <c r="B1" s="76"/>
      <c r="C1" s="76"/>
      <c r="D1" s="76"/>
      <c r="E1" s="76"/>
      <c r="F1" s="76"/>
      <c r="G1" s="76"/>
      <c r="H1" s="76"/>
      <c r="I1" s="76"/>
      <c r="J1" s="76"/>
      <c r="K1" s="76"/>
      <c r="L1" s="10" t="s">
        <v>85</v>
      </c>
      <c r="M1" s="76"/>
      <c r="N1" s="76"/>
      <c r="O1" s="76"/>
    </row>
    <row r="2" spans="1:15" ht="22.05" customHeight="1">
      <c r="A2" s="76"/>
      <c r="B2" s="76"/>
      <c r="C2" s="76"/>
      <c r="D2" s="76"/>
      <c r="E2" s="76"/>
      <c r="F2" s="76"/>
      <c r="G2" s="76"/>
      <c r="H2" s="76"/>
      <c r="I2" s="76"/>
      <c r="J2" s="76"/>
      <c r="K2" s="76"/>
      <c r="L2" s="76"/>
      <c r="M2" s="76"/>
      <c r="N2" s="76"/>
      <c r="O2" s="76"/>
    </row>
    <row r="3" spans="1:15" ht="22.05" customHeight="1">
      <c r="A3" s="76" t="s">
        <v>245</v>
      </c>
      <c r="B3" s="76"/>
      <c r="C3" s="76"/>
      <c r="D3" s="76"/>
      <c r="E3" s="76"/>
      <c r="F3" s="76"/>
      <c r="G3" s="76"/>
      <c r="H3" s="76"/>
      <c r="I3" s="76"/>
      <c r="J3" s="76"/>
      <c r="K3" s="76"/>
      <c r="L3" s="76"/>
      <c r="M3" s="76"/>
      <c r="N3" s="76"/>
      <c r="O3" s="76"/>
    </row>
    <row r="4" spans="1:15" ht="22.05" customHeight="1">
      <c r="A4" s="245" t="s">
        <v>190</v>
      </c>
      <c r="B4" s="75"/>
      <c r="C4" s="75"/>
      <c r="D4" s="76"/>
      <c r="E4" s="76"/>
      <c r="F4" s="76"/>
      <c r="G4" s="76"/>
      <c r="H4" s="76"/>
      <c r="I4" s="76"/>
      <c r="J4" s="76"/>
      <c r="K4" s="76"/>
      <c r="L4" s="76"/>
      <c r="M4" s="76"/>
      <c r="N4" s="76"/>
      <c r="O4" s="76"/>
    </row>
    <row r="5" spans="1:15" ht="22.05" customHeight="1">
      <c r="A5" s="331"/>
      <c r="B5" s="331"/>
      <c r="C5" s="332"/>
      <c r="D5" s="332" t="s">
        <v>246</v>
      </c>
      <c r="E5" s="332" t="s">
        <v>247</v>
      </c>
      <c r="F5" s="332"/>
      <c r="G5" s="308" t="s">
        <v>248</v>
      </c>
      <c r="H5" s="308"/>
      <c r="I5" s="332"/>
      <c r="J5" s="332"/>
      <c r="K5" s="332"/>
      <c r="L5" s="332"/>
      <c r="M5" s="332"/>
      <c r="N5" s="333" t="s">
        <v>249</v>
      </c>
      <c r="O5" s="332" t="s">
        <v>250</v>
      </c>
    </row>
    <row r="6" spans="1:15" ht="22.05" customHeight="1">
      <c r="A6" s="258"/>
      <c r="B6" s="258"/>
      <c r="C6" s="263"/>
      <c r="D6" s="263" t="s">
        <v>251</v>
      </c>
      <c r="E6" s="263" t="s">
        <v>252</v>
      </c>
      <c r="F6" s="317"/>
      <c r="G6" s="317" t="s">
        <v>253</v>
      </c>
      <c r="H6" s="317"/>
      <c r="I6" s="263"/>
      <c r="J6" s="259" t="s">
        <v>254</v>
      </c>
      <c r="K6" s="317" t="s">
        <v>255</v>
      </c>
      <c r="L6" s="259" t="s">
        <v>256</v>
      </c>
      <c r="M6" s="317" t="s">
        <v>257</v>
      </c>
      <c r="N6" s="317" t="s">
        <v>258</v>
      </c>
      <c r="O6" s="263" t="s">
        <v>259</v>
      </c>
    </row>
    <row r="7" spans="1:15" ht="22.05" customHeight="1">
      <c r="A7" s="258" t="s">
        <v>260</v>
      </c>
      <c r="B7" s="258"/>
      <c r="C7" s="263" t="s">
        <v>261</v>
      </c>
      <c r="D7" s="263" t="s">
        <v>262</v>
      </c>
      <c r="E7" s="263" t="s">
        <v>263</v>
      </c>
      <c r="F7" s="317" t="s">
        <v>264</v>
      </c>
      <c r="G7" s="317" t="s">
        <v>265</v>
      </c>
      <c r="H7" s="317" t="s">
        <v>266</v>
      </c>
      <c r="I7" s="334" t="s">
        <v>267</v>
      </c>
      <c r="J7" s="263" t="s">
        <v>268</v>
      </c>
      <c r="K7" s="317" t="s">
        <v>269</v>
      </c>
      <c r="L7" s="317" t="s">
        <v>270</v>
      </c>
      <c r="M7" s="263" t="s">
        <v>271</v>
      </c>
      <c r="N7" s="315" t="s">
        <v>272</v>
      </c>
      <c r="O7" s="263" t="s">
        <v>197</v>
      </c>
    </row>
    <row r="8" spans="1:15" ht="22.05" customHeight="1">
      <c r="A8" s="335" t="s">
        <v>273</v>
      </c>
      <c r="B8" s="325"/>
      <c r="C8" s="336">
        <v>13.55</v>
      </c>
      <c r="D8" s="336">
        <v>4.34</v>
      </c>
      <c r="E8" s="336">
        <v>5.95</v>
      </c>
      <c r="F8" s="336">
        <v>17.45</v>
      </c>
      <c r="G8" s="336">
        <v>4.8499999999999996</v>
      </c>
      <c r="H8" s="336">
        <v>3.38</v>
      </c>
      <c r="I8" s="336">
        <v>23.43</v>
      </c>
      <c r="J8" s="336">
        <v>6.94</v>
      </c>
      <c r="K8" s="336">
        <v>2.82</v>
      </c>
      <c r="L8" s="336">
        <v>4.5999999999999996</v>
      </c>
      <c r="M8" s="336">
        <v>3.66</v>
      </c>
      <c r="N8" s="336">
        <v>9.01</v>
      </c>
      <c r="O8" s="303">
        <v>100</v>
      </c>
    </row>
    <row r="9" spans="1:15" ht="22.05" customHeight="1">
      <c r="A9" s="275" t="s">
        <v>199</v>
      </c>
      <c r="B9" s="11" t="s">
        <v>200</v>
      </c>
      <c r="C9" s="16">
        <v>94.7</v>
      </c>
      <c r="D9" s="16">
        <v>87.8</v>
      </c>
      <c r="E9" s="16">
        <v>85</v>
      </c>
      <c r="F9" s="16">
        <v>80.5</v>
      </c>
      <c r="G9" s="16">
        <v>88.3</v>
      </c>
      <c r="H9" s="16">
        <v>89.1</v>
      </c>
      <c r="I9" s="16">
        <v>93</v>
      </c>
      <c r="J9" s="16">
        <v>108.3</v>
      </c>
      <c r="K9" s="16">
        <v>89.3</v>
      </c>
      <c r="L9" s="16">
        <v>82.5</v>
      </c>
      <c r="M9" s="16">
        <v>85.3</v>
      </c>
      <c r="N9" s="16">
        <v>78.8</v>
      </c>
      <c r="O9" s="16">
        <v>88.1</v>
      </c>
    </row>
    <row r="10" spans="1:15" ht="22.05" customHeight="1">
      <c r="A10" s="275" t="s">
        <v>201</v>
      </c>
      <c r="B10" s="11" t="s">
        <v>200</v>
      </c>
      <c r="C10" s="16">
        <v>95.3</v>
      </c>
      <c r="D10" s="16">
        <v>93.2</v>
      </c>
      <c r="E10" s="16">
        <v>91.6</v>
      </c>
      <c r="F10" s="16">
        <v>88.4</v>
      </c>
      <c r="G10" s="16">
        <v>93.1</v>
      </c>
      <c r="H10" s="16">
        <v>94.5</v>
      </c>
      <c r="I10" s="16">
        <v>87.6</v>
      </c>
      <c r="J10" s="16">
        <v>108.8</v>
      </c>
      <c r="K10" s="16">
        <v>94.8</v>
      </c>
      <c r="L10" s="16">
        <v>87.9</v>
      </c>
      <c r="M10" s="16">
        <v>90.6</v>
      </c>
      <c r="N10" s="16">
        <v>84.6</v>
      </c>
      <c r="O10" s="16">
        <v>90.9</v>
      </c>
    </row>
    <row r="11" spans="1:15" ht="22.05" customHeight="1">
      <c r="A11" s="275" t="s">
        <v>202</v>
      </c>
      <c r="B11" s="11" t="s">
        <v>200</v>
      </c>
      <c r="C11" s="16">
        <v>99.1</v>
      </c>
      <c r="D11" s="16">
        <v>95.8</v>
      </c>
      <c r="E11" s="16">
        <v>96.1</v>
      </c>
      <c r="F11" s="16">
        <v>91.2</v>
      </c>
      <c r="G11" s="16">
        <v>95.7</v>
      </c>
      <c r="H11" s="16">
        <v>97.1</v>
      </c>
      <c r="I11" s="16">
        <v>87.3</v>
      </c>
      <c r="J11" s="16">
        <v>108.8</v>
      </c>
      <c r="K11" s="16">
        <v>96.4</v>
      </c>
      <c r="L11" s="16">
        <v>91</v>
      </c>
      <c r="M11" s="16">
        <v>93.5</v>
      </c>
      <c r="N11" s="16">
        <v>91.3</v>
      </c>
      <c r="O11" s="16">
        <v>93.6</v>
      </c>
    </row>
    <row r="12" spans="1:15" ht="22.05" customHeight="1">
      <c r="A12" s="275" t="s">
        <v>203</v>
      </c>
      <c r="B12" s="11" t="s">
        <v>200</v>
      </c>
      <c r="C12" s="16">
        <v>100.2</v>
      </c>
      <c r="D12" s="16">
        <v>99.1</v>
      </c>
      <c r="E12" s="16">
        <v>98.5</v>
      </c>
      <c r="F12" s="16">
        <v>96.7</v>
      </c>
      <c r="G12" s="16">
        <v>97.9</v>
      </c>
      <c r="H12" s="16">
        <v>98.9</v>
      </c>
      <c r="I12" s="16">
        <v>90.9</v>
      </c>
      <c r="J12" s="16">
        <v>110.1</v>
      </c>
      <c r="K12" s="16">
        <v>98.5</v>
      </c>
      <c r="L12" s="16">
        <v>94.9</v>
      </c>
      <c r="M12" s="16">
        <v>97.1</v>
      </c>
      <c r="N12" s="16">
        <v>93.9</v>
      </c>
      <c r="O12" s="16">
        <v>96.6</v>
      </c>
    </row>
    <row r="13" spans="1:15" ht="22.05" customHeight="1">
      <c r="A13" s="275" t="s">
        <v>204</v>
      </c>
      <c r="B13" s="11" t="s">
        <v>200</v>
      </c>
      <c r="C13" s="16">
        <v>100</v>
      </c>
      <c r="D13" s="16">
        <v>100</v>
      </c>
      <c r="E13" s="16">
        <v>100</v>
      </c>
      <c r="F13" s="16">
        <v>100</v>
      </c>
      <c r="G13" s="16">
        <v>100</v>
      </c>
      <c r="H13" s="16">
        <v>100</v>
      </c>
      <c r="I13" s="16">
        <v>100</v>
      </c>
      <c r="J13" s="16">
        <v>100</v>
      </c>
      <c r="K13" s="16">
        <v>100</v>
      </c>
      <c r="L13" s="16">
        <v>100</v>
      </c>
      <c r="M13" s="16">
        <v>100</v>
      </c>
      <c r="N13" s="16">
        <v>100</v>
      </c>
      <c r="O13" s="16">
        <v>100</v>
      </c>
    </row>
    <row r="14" spans="1:15" ht="9.75" customHeight="1">
      <c r="A14" s="275"/>
      <c r="B14" s="11"/>
      <c r="C14" s="16"/>
      <c r="D14" s="16"/>
      <c r="E14" s="16"/>
      <c r="F14" s="16"/>
      <c r="G14" s="16"/>
      <c r="H14" s="16"/>
      <c r="I14" s="16"/>
      <c r="J14" s="16"/>
      <c r="K14" s="16"/>
      <c r="L14" s="16"/>
      <c r="M14" s="16"/>
      <c r="N14" s="16"/>
      <c r="O14" s="16"/>
    </row>
    <row r="15" spans="1:15" ht="22.05" customHeight="1">
      <c r="A15" s="275" t="s">
        <v>205</v>
      </c>
      <c r="B15" s="11" t="s">
        <v>206</v>
      </c>
      <c r="C15" s="16">
        <v>101</v>
      </c>
      <c r="D15" s="16">
        <v>99.9</v>
      </c>
      <c r="E15" s="16">
        <v>100.3</v>
      </c>
      <c r="F15" s="16">
        <v>100.3</v>
      </c>
      <c r="G15" s="16">
        <v>100.6</v>
      </c>
      <c r="H15" s="16">
        <v>100.3</v>
      </c>
      <c r="I15" s="16">
        <v>100.5</v>
      </c>
      <c r="J15" s="16">
        <v>100</v>
      </c>
      <c r="K15" s="16">
        <v>100.4</v>
      </c>
      <c r="L15" s="16">
        <v>103.1</v>
      </c>
      <c r="M15" s="16">
        <v>100.6</v>
      </c>
      <c r="N15" s="16">
        <v>100.4</v>
      </c>
      <c r="O15" s="16">
        <v>100.6</v>
      </c>
    </row>
    <row r="16" spans="1:15" ht="22.05" customHeight="1">
      <c r="A16" s="275"/>
      <c r="B16" s="11" t="s">
        <v>207</v>
      </c>
      <c r="C16" s="16">
        <v>102</v>
      </c>
      <c r="D16" s="16">
        <v>103.2</v>
      </c>
      <c r="E16" s="16">
        <v>100.7</v>
      </c>
      <c r="F16" s="16">
        <v>100.9</v>
      </c>
      <c r="G16" s="16">
        <v>101.6</v>
      </c>
      <c r="H16" s="16">
        <v>100.5</v>
      </c>
      <c r="I16" s="16">
        <v>100.6</v>
      </c>
      <c r="J16" s="16">
        <v>100.1</v>
      </c>
      <c r="K16" s="16">
        <v>100.2</v>
      </c>
      <c r="L16" s="16">
        <v>103.1</v>
      </c>
      <c r="M16" s="16">
        <v>101.3</v>
      </c>
      <c r="N16" s="16">
        <v>105</v>
      </c>
      <c r="O16" s="16">
        <v>101.5</v>
      </c>
    </row>
    <row r="17" spans="1:15" ht="22.05" customHeight="1">
      <c r="A17" s="275"/>
      <c r="B17" s="11" t="s">
        <v>208</v>
      </c>
      <c r="C17" s="16">
        <v>102.4</v>
      </c>
      <c r="D17" s="16">
        <v>103.8</v>
      </c>
      <c r="E17" s="16">
        <v>101</v>
      </c>
      <c r="F17" s="16">
        <v>101.2</v>
      </c>
      <c r="G17" s="16">
        <v>102.1</v>
      </c>
      <c r="H17" s="16">
        <v>100.6</v>
      </c>
      <c r="I17" s="16">
        <v>100.9</v>
      </c>
      <c r="J17" s="16">
        <v>100.2</v>
      </c>
      <c r="K17" s="16">
        <v>100.3</v>
      </c>
      <c r="L17" s="16">
        <v>103.1</v>
      </c>
      <c r="M17" s="16">
        <v>102.1</v>
      </c>
      <c r="N17" s="16">
        <v>105.3</v>
      </c>
      <c r="O17" s="16">
        <v>101.8</v>
      </c>
    </row>
    <row r="18" spans="1:15" ht="22.05" customHeight="1">
      <c r="A18" s="275"/>
      <c r="B18" s="11" t="s">
        <v>200</v>
      </c>
      <c r="C18" s="16">
        <v>103</v>
      </c>
      <c r="D18" s="16">
        <v>104.4</v>
      </c>
      <c r="E18" s="16">
        <v>101.3</v>
      </c>
      <c r="F18" s="16">
        <v>101.5</v>
      </c>
      <c r="G18" s="16">
        <v>102.7</v>
      </c>
      <c r="H18" s="16">
        <v>100.8</v>
      </c>
      <c r="I18" s="16">
        <v>101.3</v>
      </c>
      <c r="J18" s="16">
        <v>100.4</v>
      </c>
      <c r="K18" s="16">
        <v>99.8</v>
      </c>
      <c r="L18" s="16">
        <v>103.1</v>
      </c>
      <c r="M18" s="16">
        <v>102.9</v>
      </c>
      <c r="N18" s="16">
        <v>105.3</v>
      </c>
      <c r="O18" s="16">
        <v>102.2</v>
      </c>
    </row>
    <row r="19" spans="1:15" ht="9.75" customHeight="1">
      <c r="A19" s="275"/>
      <c r="B19" s="11"/>
      <c r="C19" s="16"/>
      <c r="D19" s="16"/>
      <c r="E19" s="16"/>
      <c r="F19" s="16"/>
      <c r="G19" s="16"/>
      <c r="H19" s="16"/>
      <c r="I19" s="16"/>
      <c r="J19" s="16"/>
      <c r="K19" s="16"/>
      <c r="L19" s="16"/>
      <c r="M19" s="16"/>
      <c r="N19" s="16"/>
      <c r="O19" s="16"/>
    </row>
    <row r="20" spans="1:15" ht="22.05" customHeight="1">
      <c r="A20" s="275" t="s">
        <v>92</v>
      </c>
      <c r="B20" s="11" t="s">
        <v>209</v>
      </c>
      <c r="C20" s="16">
        <v>103.7</v>
      </c>
      <c r="D20" s="16">
        <v>104.5</v>
      </c>
      <c r="E20" s="16">
        <v>101.7</v>
      </c>
      <c r="F20" s="16">
        <v>101.6</v>
      </c>
      <c r="G20" s="16">
        <v>103</v>
      </c>
      <c r="H20" s="16">
        <v>101</v>
      </c>
      <c r="I20" s="16">
        <v>101.3</v>
      </c>
      <c r="J20" s="16">
        <v>100.4</v>
      </c>
      <c r="K20" s="16">
        <v>99.8</v>
      </c>
      <c r="L20" s="16">
        <v>107.9</v>
      </c>
      <c r="M20" s="16">
        <v>103.7</v>
      </c>
      <c r="N20" s="16">
        <v>105.5</v>
      </c>
      <c r="O20" s="16">
        <v>102.6</v>
      </c>
    </row>
    <row r="21" spans="1:15" ht="22.05" customHeight="1">
      <c r="A21" s="275"/>
      <c r="B21" s="11" t="s">
        <v>210</v>
      </c>
      <c r="C21" s="16">
        <v>104.2</v>
      </c>
      <c r="D21" s="16">
        <v>104.6</v>
      </c>
      <c r="E21" s="16">
        <v>101.8</v>
      </c>
      <c r="F21" s="16">
        <v>101.7</v>
      </c>
      <c r="G21" s="16">
        <v>103.3</v>
      </c>
      <c r="H21" s="16">
        <v>101</v>
      </c>
      <c r="I21" s="16">
        <v>101.4</v>
      </c>
      <c r="J21" s="16">
        <v>100.3</v>
      </c>
      <c r="K21" s="16">
        <v>100</v>
      </c>
      <c r="L21" s="16">
        <v>108</v>
      </c>
      <c r="M21" s="16">
        <v>103.9</v>
      </c>
      <c r="N21" s="16">
        <v>105.6</v>
      </c>
      <c r="O21" s="16">
        <v>102.7</v>
      </c>
    </row>
    <row r="22" spans="1:15" ht="22.05" customHeight="1">
      <c r="A22" s="275"/>
      <c r="B22" s="11" t="s">
        <v>206</v>
      </c>
      <c r="C22" s="16">
        <v>104.4</v>
      </c>
      <c r="D22" s="16">
        <v>104.7</v>
      </c>
      <c r="E22" s="16">
        <v>102</v>
      </c>
      <c r="F22" s="16">
        <v>101.9</v>
      </c>
      <c r="G22" s="16">
        <v>103.5</v>
      </c>
      <c r="H22" s="16">
        <v>101.1</v>
      </c>
      <c r="I22" s="16">
        <v>101.3</v>
      </c>
      <c r="J22" s="16">
        <v>100.3</v>
      </c>
      <c r="K22" s="16">
        <v>100</v>
      </c>
      <c r="L22" s="16">
        <v>108</v>
      </c>
      <c r="M22" s="16">
        <v>104.2</v>
      </c>
      <c r="N22" s="16">
        <v>105.4</v>
      </c>
      <c r="O22" s="16">
        <v>102.8</v>
      </c>
    </row>
    <row r="23" spans="1:15" ht="22.05" customHeight="1">
      <c r="A23" s="275"/>
      <c r="B23" s="11" t="s">
        <v>211</v>
      </c>
      <c r="C23" s="16">
        <v>104.6</v>
      </c>
      <c r="D23" s="16">
        <v>104.8</v>
      </c>
      <c r="E23" s="16">
        <v>102.1</v>
      </c>
      <c r="F23" s="16">
        <v>106.5</v>
      </c>
      <c r="G23" s="16">
        <v>103.7</v>
      </c>
      <c r="H23" s="16">
        <v>101.5</v>
      </c>
      <c r="I23" s="16">
        <v>101.3</v>
      </c>
      <c r="J23" s="16">
        <v>100.3</v>
      </c>
      <c r="K23" s="16">
        <v>99.7</v>
      </c>
      <c r="L23" s="16">
        <v>108</v>
      </c>
      <c r="M23" s="16">
        <v>104.4</v>
      </c>
      <c r="N23" s="16">
        <v>106.1</v>
      </c>
      <c r="O23" s="16">
        <v>103.7</v>
      </c>
    </row>
    <row r="24" spans="1:15" ht="22.05" customHeight="1">
      <c r="A24" s="275"/>
      <c r="B24" s="11" t="s">
        <v>212</v>
      </c>
      <c r="C24" s="16">
        <v>105.2</v>
      </c>
      <c r="D24" s="16">
        <v>104.8</v>
      </c>
      <c r="E24" s="16">
        <v>102.4</v>
      </c>
      <c r="F24" s="16">
        <v>106.6</v>
      </c>
      <c r="G24" s="16">
        <v>103.7</v>
      </c>
      <c r="H24" s="16">
        <v>101.7</v>
      </c>
      <c r="I24" s="16">
        <v>100.7</v>
      </c>
      <c r="J24" s="16">
        <v>100.4</v>
      </c>
      <c r="K24" s="16">
        <v>99.5</v>
      </c>
      <c r="L24" s="16">
        <v>108</v>
      </c>
      <c r="M24" s="16">
        <v>104.7</v>
      </c>
      <c r="N24" s="16">
        <v>106.2</v>
      </c>
      <c r="O24" s="16">
        <v>103.7</v>
      </c>
    </row>
    <row r="25" spans="1:15" ht="22.05" customHeight="1">
      <c r="A25" s="275"/>
      <c r="B25" s="11" t="s">
        <v>207</v>
      </c>
      <c r="C25" s="16">
        <v>105.7</v>
      </c>
      <c r="D25" s="16">
        <v>108.7</v>
      </c>
      <c r="E25" s="16">
        <v>102.9</v>
      </c>
      <c r="F25" s="16">
        <v>106.7</v>
      </c>
      <c r="G25" s="16">
        <v>103.9</v>
      </c>
      <c r="H25" s="16">
        <v>102</v>
      </c>
      <c r="I25" s="16">
        <v>93.9</v>
      </c>
      <c r="J25" s="16">
        <v>100.5</v>
      </c>
      <c r="K25" s="16">
        <v>99.5</v>
      </c>
      <c r="L25" s="16">
        <v>108</v>
      </c>
      <c r="M25" s="16">
        <v>104.8</v>
      </c>
      <c r="N25" s="16">
        <v>106.2</v>
      </c>
      <c r="O25" s="16">
        <v>102.4</v>
      </c>
    </row>
    <row r="26" spans="1:15" ht="22.05" customHeight="1">
      <c r="A26" s="275"/>
      <c r="B26" s="11" t="s">
        <v>213</v>
      </c>
      <c r="C26" s="16">
        <v>106.1</v>
      </c>
      <c r="D26" s="16">
        <v>110.3</v>
      </c>
      <c r="E26" s="16">
        <v>103.2</v>
      </c>
      <c r="F26" s="16">
        <v>106.9</v>
      </c>
      <c r="G26" s="16">
        <v>103.7</v>
      </c>
      <c r="H26" s="16">
        <v>102</v>
      </c>
      <c r="I26" s="16">
        <v>93.9</v>
      </c>
      <c r="J26" s="16">
        <v>100.6</v>
      </c>
      <c r="K26" s="16">
        <v>99.6</v>
      </c>
      <c r="L26" s="16">
        <v>108</v>
      </c>
      <c r="M26" s="16">
        <v>104.8</v>
      </c>
      <c r="N26" s="16">
        <v>105.9</v>
      </c>
      <c r="O26" s="16">
        <v>102.6</v>
      </c>
    </row>
    <row r="27" spans="1:15" ht="22.05" customHeight="1">
      <c r="A27" s="275"/>
      <c r="B27" s="11" t="s">
        <v>214</v>
      </c>
      <c r="C27" s="16">
        <v>106.5</v>
      </c>
      <c r="D27" s="16">
        <v>110.4</v>
      </c>
      <c r="E27" s="16">
        <v>103.3</v>
      </c>
      <c r="F27" s="16">
        <v>107.2</v>
      </c>
      <c r="G27" s="16">
        <v>104</v>
      </c>
      <c r="H27" s="16">
        <v>102.1</v>
      </c>
      <c r="I27" s="16">
        <v>94</v>
      </c>
      <c r="J27" s="16">
        <v>100.8</v>
      </c>
      <c r="K27" s="16">
        <v>99.8</v>
      </c>
      <c r="L27" s="16">
        <v>108</v>
      </c>
      <c r="M27" s="16">
        <v>104.8</v>
      </c>
      <c r="N27" s="16">
        <v>105.8</v>
      </c>
      <c r="O27" s="16">
        <v>102.8</v>
      </c>
    </row>
    <row r="28" spans="1:15" ht="22.05" customHeight="1">
      <c r="A28" s="275"/>
      <c r="B28" s="11" t="s">
        <v>208</v>
      </c>
      <c r="C28" s="16">
        <v>106.7</v>
      </c>
      <c r="D28" s="16">
        <v>110.2</v>
      </c>
      <c r="E28" s="16">
        <v>103.5</v>
      </c>
      <c r="F28" s="16">
        <v>107.7</v>
      </c>
      <c r="G28" s="16">
        <v>104.1</v>
      </c>
      <c r="H28" s="16">
        <v>102.2</v>
      </c>
      <c r="I28" s="16">
        <v>97</v>
      </c>
      <c r="J28" s="16">
        <v>100.8</v>
      </c>
      <c r="K28" s="16">
        <v>100.2</v>
      </c>
      <c r="L28" s="16">
        <v>108</v>
      </c>
      <c r="M28" s="16">
        <v>105.1</v>
      </c>
      <c r="N28" s="16">
        <v>106</v>
      </c>
      <c r="O28" s="16">
        <v>103.6</v>
      </c>
    </row>
    <row r="29" spans="1:15" ht="22.05" customHeight="1">
      <c r="A29" s="275"/>
      <c r="B29" s="11" t="s">
        <v>215</v>
      </c>
      <c r="C29" s="16">
        <v>106.7</v>
      </c>
      <c r="D29" s="16">
        <v>111</v>
      </c>
      <c r="E29" s="16">
        <v>103.9</v>
      </c>
      <c r="F29" s="16">
        <v>107.9</v>
      </c>
      <c r="G29" s="16">
        <v>104.4</v>
      </c>
      <c r="H29" s="16">
        <v>102.2</v>
      </c>
      <c r="I29" s="16">
        <v>98.4</v>
      </c>
      <c r="J29" s="16">
        <v>101.3</v>
      </c>
      <c r="K29" s="16">
        <v>100.2</v>
      </c>
      <c r="L29" s="16">
        <v>108</v>
      </c>
      <c r="M29" s="16">
        <v>105.3</v>
      </c>
      <c r="N29" s="16">
        <v>106.2</v>
      </c>
      <c r="O29" s="16">
        <v>104.1</v>
      </c>
    </row>
    <row r="30" spans="1:15" ht="22.05" customHeight="1">
      <c r="A30" s="275"/>
      <c r="B30" s="11" t="s">
        <v>216</v>
      </c>
      <c r="C30" s="16">
        <v>106.9</v>
      </c>
      <c r="D30" s="16">
        <v>111</v>
      </c>
      <c r="E30" s="16">
        <v>103.9</v>
      </c>
      <c r="F30" s="16">
        <v>108.2</v>
      </c>
      <c r="G30" s="16">
        <v>104.5</v>
      </c>
      <c r="H30" s="16">
        <v>102.3</v>
      </c>
      <c r="I30" s="16">
        <v>98.6</v>
      </c>
      <c r="J30" s="16">
        <v>101.3</v>
      </c>
      <c r="K30" s="16">
        <v>100.5</v>
      </c>
      <c r="L30" s="16">
        <v>108</v>
      </c>
      <c r="M30" s="16">
        <v>105.5</v>
      </c>
      <c r="N30" s="16">
        <v>106.3</v>
      </c>
      <c r="O30" s="16">
        <v>104.3</v>
      </c>
    </row>
    <row r="31" spans="1:15" ht="22.05" customHeight="1">
      <c r="A31" s="275"/>
      <c r="B31" s="11" t="s">
        <v>200</v>
      </c>
      <c r="C31" s="16">
        <v>106.7</v>
      </c>
      <c r="D31" s="16">
        <v>111.3</v>
      </c>
      <c r="E31" s="16">
        <v>104.1</v>
      </c>
      <c r="F31" s="16">
        <v>108.5</v>
      </c>
      <c r="G31" s="16">
        <v>104.7</v>
      </c>
      <c r="H31" s="16">
        <v>102.4</v>
      </c>
      <c r="I31" s="16">
        <v>98.7</v>
      </c>
      <c r="J31" s="16">
        <v>101.1</v>
      </c>
      <c r="K31" s="16">
        <v>100.7</v>
      </c>
      <c r="L31" s="16">
        <v>108</v>
      </c>
      <c r="M31" s="16">
        <v>105.3</v>
      </c>
      <c r="N31" s="16">
        <v>106.4</v>
      </c>
      <c r="O31" s="16">
        <v>104.4</v>
      </c>
    </row>
    <row r="32" spans="1:15" ht="9" customHeight="1">
      <c r="A32" s="275"/>
      <c r="B32" s="11"/>
      <c r="C32" s="16"/>
      <c r="D32" s="16"/>
      <c r="E32" s="16"/>
      <c r="F32" s="16"/>
      <c r="G32" s="16"/>
      <c r="H32" s="16"/>
      <c r="I32" s="16"/>
      <c r="J32" s="16"/>
      <c r="K32" s="16"/>
      <c r="L32" s="16"/>
      <c r="M32" s="16"/>
      <c r="N32" s="16"/>
      <c r="O32" s="16"/>
    </row>
    <row r="33" spans="1:15" ht="22.05" customHeight="1">
      <c r="A33" s="275" t="s">
        <v>217</v>
      </c>
      <c r="B33" s="11" t="s">
        <v>209</v>
      </c>
      <c r="C33" s="16">
        <v>107.2</v>
      </c>
      <c r="D33" s="16">
        <v>111.3</v>
      </c>
      <c r="E33" s="16">
        <v>104.4</v>
      </c>
      <c r="F33" s="16">
        <v>108.7</v>
      </c>
      <c r="G33" s="16">
        <v>105.1</v>
      </c>
      <c r="H33" s="16">
        <v>103.2</v>
      </c>
      <c r="I33" s="16">
        <v>99.6</v>
      </c>
      <c r="J33" s="16">
        <v>101.1</v>
      </c>
      <c r="K33" s="16">
        <v>101.1</v>
      </c>
      <c r="L33" s="16">
        <v>109.9</v>
      </c>
      <c r="M33" s="16">
        <v>105.2</v>
      </c>
      <c r="N33" s="16">
        <v>106.8</v>
      </c>
      <c r="O33" s="16">
        <v>104.9</v>
      </c>
    </row>
    <row r="34" spans="1:15" ht="22.05" customHeight="1">
      <c r="A34" s="275"/>
      <c r="B34" s="11" t="s">
        <v>210</v>
      </c>
      <c r="C34" s="16">
        <v>108</v>
      </c>
      <c r="D34" s="16">
        <v>111.5</v>
      </c>
      <c r="E34" s="16">
        <v>104.6</v>
      </c>
      <c r="F34" s="16">
        <v>109</v>
      </c>
      <c r="G34" s="16">
        <v>105.2</v>
      </c>
      <c r="H34" s="16">
        <v>103.2</v>
      </c>
      <c r="I34" s="16">
        <v>100</v>
      </c>
      <c r="J34" s="16">
        <v>101.1</v>
      </c>
      <c r="K34" s="16">
        <v>101.6</v>
      </c>
      <c r="L34" s="16">
        <v>109.9</v>
      </c>
      <c r="M34" s="16">
        <v>105.5</v>
      </c>
      <c r="N34" s="16">
        <v>106.9</v>
      </c>
      <c r="O34" s="16">
        <v>105.2</v>
      </c>
    </row>
    <row r="35" spans="1:15" ht="22.05" customHeight="1">
      <c r="A35" s="275"/>
      <c r="B35" s="11" t="s">
        <v>206</v>
      </c>
      <c r="C35" s="16">
        <v>108.6</v>
      </c>
      <c r="D35" s="16">
        <v>112</v>
      </c>
      <c r="E35" s="16">
        <v>104.9</v>
      </c>
      <c r="F35" s="16">
        <v>109.2</v>
      </c>
      <c r="G35" s="16">
        <v>105.6</v>
      </c>
      <c r="H35" s="16">
        <v>103.5</v>
      </c>
      <c r="I35" s="16">
        <v>102.8</v>
      </c>
      <c r="J35" s="16">
        <v>101.1</v>
      </c>
      <c r="K35" s="16">
        <v>101.8</v>
      </c>
      <c r="L35" s="16">
        <v>109.9</v>
      </c>
      <c r="M35" s="16">
        <v>106</v>
      </c>
      <c r="N35" s="16">
        <v>106.9</v>
      </c>
      <c r="O35" s="16">
        <v>106</v>
      </c>
    </row>
    <row r="36" spans="1:15" ht="22.05" customHeight="1">
      <c r="A36" s="275"/>
      <c r="B36" s="11" t="s">
        <v>211</v>
      </c>
      <c r="C36" s="16">
        <v>111.7</v>
      </c>
      <c r="D36" s="16">
        <v>117.1</v>
      </c>
      <c r="E36" s="16">
        <v>105.7</v>
      </c>
      <c r="F36" s="16">
        <v>113.3</v>
      </c>
      <c r="G36" s="16">
        <v>106.9</v>
      </c>
      <c r="H36" s="16">
        <v>104.3</v>
      </c>
      <c r="I36" s="16">
        <v>108.8</v>
      </c>
      <c r="J36" s="16">
        <v>101.8</v>
      </c>
      <c r="K36" s="16">
        <v>103.1</v>
      </c>
      <c r="L36" s="16">
        <v>109.9</v>
      </c>
      <c r="M36" s="16">
        <v>107</v>
      </c>
      <c r="N36" s="16">
        <v>112.2</v>
      </c>
      <c r="O36" s="16">
        <v>109.6</v>
      </c>
    </row>
    <row r="37" spans="1:15" ht="22.05" customHeight="1">
      <c r="A37" s="275"/>
      <c r="B37" s="11" t="s">
        <v>212</v>
      </c>
      <c r="C37" s="16">
        <v>112.3</v>
      </c>
      <c r="D37" s="16">
        <v>118.4</v>
      </c>
      <c r="E37" s="16">
        <v>106.4</v>
      </c>
      <c r="F37" s="16">
        <v>113.6</v>
      </c>
      <c r="G37" s="16">
        <v>107.2</v>
      </c>
      <c r="H37" s="16">
        <v>104.9</v>
      </c>
      <c r="I37" s="16">
        <v>109.7</v>
      </c>
      <c r="J37" s="16">
        <v>102.1</v>
      </c>
      <c r="K37" s="16">
        <v>103.7</v>
      </c>
      <c r="L37" s="16">
        <v>109.9</v>
      </c>
      <c r="M37" s="16">
        <v>107.9</v>
      </c>
      <c r="N37" s="16">
        <v>112.5</v>
      </c>
      <c r="O37" s="16">
        <v>110.1</v>
      </c>
    </row>
    <row r="38" spans="1:15" ht="22.05" customHeight="1">
      <c r="A38" s="275"/>
      <c r="B38" s="11" t="s">
        <v>207</v>
      </c>
      <c r="C38" s="16">
        <v>112.9</v>
      </c>
      <c r="D38" s="16">
        <v>118.8</v>
      </c>
      <c r="E38" s="16">
        <v>106.8</v>
      </c>
      <c r="F38" s="16">
        <v>115.8</v>
      </c>
      <c r="G38" s="16">
        <v>107.8</v>
      </c>
      <c r="H38" s="16">
        <v>104.9</v>
      </c>
      <c r="I38" s="16">
        <v>110.2</v>
      </c>
      <c r="J38" s="16">
        <v>102.2</v>
      </c>
      <c r="K38" s="16">
        <v>104</v>
      </c>
      <c r="L38" s="16">
        <v>110</v>
      </c>
      <c r="M38" s="16">
        <v>108.5</v>
      </c>
      <c r="N38" s="16">
        <v>112.6</v>
      </c>
      <c r="O38" s="16">
        <v>110.8</v>
      </c>
    </row>
    <row r="39" spans="1:15" ht="22.05" customHeight="1">
      <c r="A39" s="275"/>
      <c r="B39" s="11" t="s">
        <v>213</v>
      </c>
      <c r="C39" s="16">
        <v>113</v>
      </c>
      <c r="D39" s="16">
        <v>119.3</v>
      </c>
      <c r="E39" s="16">
        <v>106.9</v>
      </c>
      <c r="F39" s="16">
        <v>115.9</v>
      </c>
      <c r="G39" s="16">
        <v>108.2</v>
      </c>
      <c r="H39" s="16">
        <v>104.8</v>
      </c>
      <c r="I39" s="16">
        <v>113.5</v>
      </c>
      <c r="J39" s="16">
        <v>102.3</v>
      </c>
      <c r="K39" s="16">
        <v>104</v>
      </c>
      <c r="L39" s="16">
        <v>110</v>
      </c>
      <c r="M39" s="16">
        <v>108.2</v>
      </c>
      <c r="N39" s="16">
        <v>112.9</v>
      </c>
      <c r="O39" s="16">
        <v>111.7</v>
      </c>
    </row>
    <row r="40" spans="1:15" ht="22.05" customHeight="1">
      <c r="A40" s="275"/>
      <c r="B40" s="11" t="s">
        <v>214</v>
      </c>
      <c r="C40" s="16">
        <v>113.2</v>
      </c>
      <c r="D40" s="16">
        <v>119.5</v>
      </c>
      <c r="E40" s="16">
        <v>107</v>
      </c>
      <c r="F40" s="16">
        <v>116</v>
      </c>
      <c r="G40" s="16">
        <v>108.4</v>
      </c>
      <c r="H40" s="16">
        <v>104.9</v>
      </c>
      <c r="I40" s="16">
        <v>113.4</v>
      </c>
      <c r="J40" s="16">
        <v>102.3</v>
      </c>
      <c r="K40" s="16">
        <v>104.1</v>
      </c>
      <c r="L40" s="16">
        <v>110</v>
      </c>
      <c r="M40" s="16">
        <v>108.7</v>
      </c>
      <c r="N40" s="16">
        <v>113.2</v>
      </c>
      <c r="O40" s="16">
        <v>111.8</v>
      </c>
    </row>
    <row r="41" spans="1:15" ht="22.05" customHeight="1">
      <c r="A41" s="275"/>
      <c r="B41" s="11" t="s">
        <v>208</v>
      </c>
      <c r="C41" s="16">
        <v>113.5</v>
      </c>
      <c r="D41" s="16">
        <v>120.1</v>
      </c>
      <c r="E41" s="16">
        <v>107.4</v>
      </c>
      <c r="F41" s="16">
        <v>116.6</v>
      </c>
      <c r="G41" s="16">
        <v>109.3</v>
      </c>
      <c r="H41" s="16">
        <v>105</v>
      </c>
      <c r="I41" s="16">
        <v>114</v>
      </c>
      <c r="J41" s="16">
        <v>102.3</v>
      </c>
      <c r="K41" s="16">
        <v>104.6</v>
      </c>
      <c r="L41" s="16">
        <v>111.1</v>
      </c>
      <c r="M41" s="16">
        <v>109.1</v>
      </c>
      <c r="N41" s="16">
        <v>113.8</v>
      </c>
      <c r="O41" s="16">
        <v>112.3</v>
      </c>
    </row>
    <row r="42" spans="1:15" ht="22.05" customHeight="1">
      <c r="A42" s="275"/>
      <c r="B42" s="11" t="s">
        <v>215</v>
      </c>
      <c r="C42" s="16">
        <v>114</v>
      </c>
      <c r="D42" s="16">
        <v>120.8</v>
      </c>
      <c r="E42" s="16">
        <v>107.8</v>
      </c>
      <c r="F42" s="16">
        <v>116.7</v>
      </c>
      <c r="G42" s="16">
        <v>109.6</v>
      </c>
      <c r="H42" s="16">
        <v>105.2</v>
      </c>
      <c r="I42" s="16">
        <v>117.5</v>
      </c>
      <c r="J42" s="16">
        <v>102.3</v>
      </c>
      <c r="K42" s="16">
        <v>104.6</v>
      </c>
      <c r="L42" s="16">
        <v>111.1</v>
      </c>
      <c r="M42" s="16">
        <v>109.6</v>
      </c>
      <c r="N42" s="16">
        <v>114.1</v>
      </c>
      <c r="O42" s="16">
        <v>113.3</v>
      </c>
    </row>
    <row r="43" spans="1:15" ht="22.05" customHeight="1">
      <c r="A43" s="275"/>
      <c r="B43" s="11" t="s">
        <v>216</v>
      </c>
      <c r="C43" s="16">
        <v>114.1</v>
      </c>
      <c r="D43" s="16">
        <v>121.3</v>
      </c>
      <c r="E43" s="16">
        <v>108.1</v>
      </c>
      <c r="F43" s="16">
        <v>116.9</v>
      </c>
      <c r="G43" s="16">
        <v>109.5</v>
      </c>
      <c r="H43" s="16">
        <v>105.3</v>
      </c>
      <c r="I43" s="16">
        <v>117.1</v>
      </c>
      <c r="J43" s="16">
        <v>102.3</v>
      </c>
      <c r="K43" s="16">
        <v>104.7</v>
      </c>
      <c r="L43" s="16">
        <v>111.1</v>
      </c>
      <c r="M43" s="16">
        <v>109.9</v>
      </c>
      <c r="N43" s="16">
        <v>113.7</v>
      </c>
      <c r="O43" s="16">
        <v>113.3</v>
      </c>
    </row>
    <row r="44" spans="1:15" ht="22.05" customHeight="1">
      <c r="A44" s="275"/>
      <c r="B44" s="11" t="s">
        <v>200</v>
      </c>
      <c r="C44" s="16">
        <v>114.4</v>
      </c>
      <c r="D44" s="16">
        <v>121.7</v>
      </c>
      <c r="E44" s="16">
        <v>108.3</v>
      </c>
      <c r="F44" s="16">
        <v>117.5</v>
      </c>
      <c r="G44" s="16">
        <v>110</v>
      </c>
      <c r="H44" s="16">
        <v>105.4</v>
      </c>
      <c r="I44" s="16">
        <v>116.8</v>
      </c>
      <c r="J44" s="16">
        <v>102.2</v>
      </c>
      <c r="K44" s="16">
        <v>104.9</v>
      </c>
      <c r="L44" s="16">
        <v>111.1</v>
      </c>
      <c r="M44" s="16">
        <v>110</v>
      </c>
      <c r="N44" s="16">
        <v>114.1</v>
      </c>
      <c r="O44" s="16">
        <v>113.5</v>
      </c>
    </row>
    <row r="45" spans="1:15" ht="7.5" customHeight="1">
      <c r="A45" s="275"/>
      <c r="B45" s="11"/>
      <c r="C45" s="16"/>
      <c r="D45" s="16"/>
      <c r="E45" s="16"/>
      <c r="F45" s="16"/>
      <c r="G45" s="16"/>
      <c r="H45" s="16"/>
      <c r="I45" s="16"/>
      <c r="J45" s="16"/>
      <c r="K45" s="16"/>
      <c r="L45" s="16"/>
      <c r="M45" s="16"/>
      <c r="N45" s="16"/>
      <c r="O45" s="16"/>
    </row>
    <row r="46" spans="1:15" ht="22.05" customHeight="1">
      <c r="A46" s="275" t="s">
        <v>218</v>
      </c>
      <c r="B46" s="11" t="s">
        <v>209</v>
      </c>
      <c r="C46" s="16">
        <v>114.8</v>
      </c>
      <c r="D46" s="16">
        <v>122.1</v>
      </c>
      <c r="E46" s="16">
        <v>108.6</v>
      </c>
      <c r="F46" s="16">
        <v>117.5</v>
      </c>
      <c r="G46" s="16">
        <v>110.6</v>
      </c>
      <c r="H46" s="16">
        <v>105.8</v>
      </c>
      <c r="I46" s="16">
        <v>126.2</v>
      </c>
      <c r="J46" s="16">
        <v>102.3</v>
      </c>
      <c r="K46" s="16">
        <v>105.2</v>
      </c>
      <c r="L46" s="16">
        <v>112.3</v>
      </c>
      <c r="M46" s="16">
        <v>110.4</v>
      </c>
      <c r="N46" s="16">
        <v>115</v>
      </c>
      <c r="O46" s="16">
        <v>116</v>
      </c>
    </row>
    <row r="47" spans="1:15" ht="22.05" customHeight="1">
      <c r="A47" s="275"/>
      <c r="B47" s="11" t="s">
        <v>210</v>
      </c>
      <c r="C47" s="16">
        <v>115.3</v>
      </c>
      <c r="D47" s="16">
        <v>122.2</v>
      </c>
      <c r="E47" s="16">
        <v>108.7</v>
      </c>
      <c r="F47" s="16">
        <v>117.6</v>
      </c>
      <c r="G47" s="16">
        <v>110.9</v>
      </c>
      <c r="H47" s="16">
        <v>106</v>
      </c>
      <c r="I47" s="16">
        <v>127</v>
      </c>
      <c r="J47" s="16">
        <v>102.3</v>
      </c>
      <c r="K47" s="16">
        <v>105.4</v>
      </c>
      <c r="L47" s="16">
        <v>112.4</v>
      </c>
      <c r="M47" s="16">
        <v>110.7</v>
      </c>
      <c r="N47" s="16">
        <v>115.4</v>
      </c>
      <c r="O47" s="16">
        <v>116.3</v>
      </c>
    </row>
    <row r="48" spans="1:15" ht="22.05" customHeight="1">
      <c r="A48" s="275"/>
      <c r="B48" s="11" t="s">
        <v>206</v>
      </c>
      <c r="C48" s="16">
        <v>116</v>
      </c>
      <c r="D48" s="16">
        <v>122.5</v>
      </c>
      <c r="E48" s="16">
        <v>109</v>
      </c>
      <c r="F48" s="16">
        <v>118</v>
      </c>
      <c r="G48" s="16">
        <v>110.8</v>
      </c>
      <c r="H48" s="16">
        <v>106.2</v>
      </c>
      <c r="I48" s="16">
        <v>127.2</v>
      </c>
      <c r="J48" s="16">
        <v>102.5</v>
      </c>
      <c r="K48" s="16">
        <v>105.7</v>
      </c>
      <c r="L48" s="16">
        <v>112.5</v>
      </c>
      <c r="M48" s="16">
        <v>110.8</v>
      </c>
      <c r="N48" s="16">
        <v>115.6</v>
      </c>
      <c r="O48" s="16">
        <v>116.6</v>
      </c>
    </row>
    <row r="49" spans="1:15" ht="22.05" customHeight="1">
      <c r="A49" s="275"/>
      <c r="B49" s="11" t="s">
        <v>211</v>
      </c>
      <c r="C49" s="16">
        <v>118.6</v>
      </c>
      <c r="D49" s="16">
        <v>123.2</v>
      </c>
      <c r="E49" s="16">
        <v>109.4</v>
      </c>
      <c r="F49" s="16">
        <v>122.3</v>
      </c>
      <c r="G49" s="16">
        <v>111.6</v>
      </c>
      <c r="H49" s="16">
        <v>106.6</v>
      </c>
      <c r="I49" s="16">
        <v>134.5</v>
      </c>
      <c r="J49" s="16">
        <v>102.5</v>
      </c>
      <c r="K49" s="16">
        <v>107.4</v>
      </c>
      <c r="L49" s="16">
        <v>112.6</v>
      </c>
      <c r="M49" s="16">
        <v>111.5</v>
      </c>
      <c r="N49" s="16">
        <v>121.2</v>
      </c>
      <c r="O49" s="16">
        <v>120.1</v>
      </c>
    </row>
    <row r="50" spans="1:15" ht="22.05" customHeight="1">
      <c r="A50" s="275"/>
      <c r="B50" s="11" t="s">
        <v>212</v>
      </c>
      <c r="C50" s="16">
        <v>121.6</v>
      </c>
      <c r="D50" s="16">
        <v>124</v>
      </c>
      <c r="E50" s="16">
        <v>110.4</v>
      </c>
      <c r="F50" s="16">
        <v>122.7</v>
      </c>
      <c r="G50" s="16">
        <v>112.7</v>
      </c>
      <c r="H50" s="16">
        <v>107</v>
      </c>
      <c r="I50" s="16">
        <v>144.19999999999999</v>
      </c>
      <c r="J50" s="16">
        <v>102.6</v>
      </c>
      <c r="K50" s="16">
        <v>108.2</v>
      </c>
      <c r="L50" s="16">
        <v>112.7</v>
      </c>
      <c r="M50" s="16">
        <v>112.9</v>
      </c>
      <c r="N50" s="16">
        <v>121.7</v>
      </c>
      <c r="O50" s="16">
        <v>123.2</v>
      </c>
    </row>
    <row r="51" spans="1:15" ht="22.05" customHeight="1">
      <c r="A51" s="275"/>
      <c r="B51" s="11" t="s">
        <v>207</v>
      </c>
      <c r="C51" s="16">
        <v>123.8</v>
      </c>
      <c r="D51" s="16">
        <v>124.3</v>
      </c>
      <c r="E51" s="16">
        <v>111.2</v>
      </c>
      <c r="F51" s="16">
        <v>123.1</v>
      </c>
      <c r="G51" s="16">
        <v>113.5</v>
      </c>
      <c r="H51" s="16">
        <v>107.3</v>
      </c>
      <c r="I51" s="16">
        <v>148.69999999999999</v>
      </c>
      <c r="J51" s="16">
        <v>102.6</v>
      </c>
      <c r="K51" s="16">
        <v>108.4</v>
      </c>
      <c r="L51" s="16">
        <v>112.8</v>
      </c>
      <c r="M51" s="16">
        <v>113.4</v>
      </c>
      <c r="N51" s="16">
        <v>123</v>
      </c>
      <c r="O51" s="16">
        <v>124.8</v>
      </c>
    </row>
    <row r="52" spans="1:15" ht="22.05" customHeight="1">
      <c r="A52" s="275"/>
      <c r="B52" s="11" t="s">
        <v>213</v>
      </c>
      <c r="C52" s="16">
        <v>126.4</v>
      </c>
      <c r="D52" s="16">
        <v>124.4</v>
      </c>
      <c r="E52" s="16">
        <v>111.6</v>
      </c>
      <c r="F52" s="16">
        <v>123.5</v>
      </c>
      <c r="G52" s="16">
        <v>114.3</v>
      </c>
      <c r="H52" s="16">
        <v>107.7</v>
      </c>
      <c r="I52" s="16">
        <v>158.1</v>
      </c>
      <c r="J52" s="16">
        <v>102.8</v>
      </c>
      <c r="K52" s="16">
        <v>108.9</v>
      </c>
      <c r="L52" s="16">
        <v>112.8</v>
      </c>
      <c r="M52" s="16">
        <v>114.5</v>
      </c>
      <c r="N52" s="16">
        <v>123.9</v>
      </c>
      <c r="O52" s="16">
        <v>127.7</v>
      </c>
    </row>
    <row r="53" spans="1:15" ht="22.05" customHeight="1">
      <c r="A53" s="275"/>
      <c r="B53" s="11" t="s">
        <v>214</v>
      </c>
      <c r="C53" s="16">
        <v>128.19999999999999</v>
      </c>
      <c r="D53" s="16">
        <v>124.4</v>
      </c>
      <c r="E53" s="16">
        <v>111.7</v>
      </c>
      <c r="F53" s="16">
        <v>123</v>
      </c>
      <c r="G53" s="16">
        <v>114.6</v>
      </c>
      <c r="H53" s="16">
        <v>107.9</v>
      </c>
      <c r="I53" s="16">
        <v>158.5</v>
      </c>
      <c r="J53" s="16">
        <v>103.9</v>
      </c>
      <c r="K53" s="16">
        <v>109.2</v>
      </c>
      <c r="L53" s="16">
        <v>112.8</v>
      </c>
      <c r="M53" s="16">
        <v>114.9</v>
      </c>
      <c r="N53" s="16">
        <v>124.3</v>
      </c>
      <c r="O53" s="16">
        <v>128.1</v>
      </c>
    </row>
    <row r="54" spans="1:15" ht="22.05" customHeight="1">
      <c r="A54" s="275"/>
      <c r="B54" s="11" t="s">
        <v>208</v>
      </c>
      <c r="C54" s="16">
        <v>130.30000000000001</v>
      </c>
      <c r="D54" s="16">
        <v>124.3</v>
      </c>
      <c r="E54" s="16">
        <v>112.5</v>
      </c>
      <c r="F54" s="16">
        <v>123.1</v>
      </c>
      <c r="G54" s="16">
        <v>115.5</v>
      </c>
      <c r="H54" s="16">
        <v>108</v>
      </c>
      <c r="I54" s="16">
        <v>155.30000000000001</v>
      </c>
      <c r="J54" s="16">
        <v>104</v>
      </c>
      <c r="K54" s="16">
        <v>109.1</v>
      </c>
      <c r="L54" s="16">
        <v>112.8</v>
      </c>
      <c r="M54" s="16">
        <v>115.1</v>
      </c>
      <c r="N54" s="16">
        <v>124.5</v>
      </c>
      <c r="O54" s="16">
        <v>127.8</v>
      </c>
    </row>
    <row r="55" spans="1:15" ht="22.05" customHeight="1">
      <c r="A55" s="275"/>
      <c r="B55" s="11" t="s">
        <v>215</v>
      </c>
      <c r="C55" s="16">
        <v>132</v>
      </c>
      <c r="D55" s="16">
        <v>124.6</v>
      </c>
      <c r="E55" s="16">
        <v>113.1</v>
      </c>
      <c r="F55" s="16">
        <v>123</v>
      </c>
      <c r="G55" s="16">
        <v>115.9</v>
      </c>
      <c r="H55" s="16">
        <v>108.4</v>
      </c>
      <c r="I55" s="16">
        <v>155.4</v>
      </c>
      <c r="J55" s="16">
        <v>104</v>
      </c>
      <c r="K55" s="16">
        <v>109.3</v>
      </c>
      <c r="L55" s="16">
        <v>112.8</v>
      </c>
      <c r="M55" s="16">
        <v>115.4</v>
      </c>
      <c r="N55" s="16">
        <v>124.4</v>
      </c>
      <c r="O55" s="16">
        <v>128.1</v>
      </c>
    </row>
    <row r="56" spans="1:15" ht="22.05" customHeight="1">
      <c r="A56" s="275"/>
      <c r="B56" s="11" t="s">
        <v>216</v>
      </c>
      <c r="C56" s="16">
        <v>132.69999999999999</v>
      </c>
      <c r="D56" s="16">
        <v>125</v>
      </c>
      <c r="E56" s="16">
        <v>113.7</v>
      </c>
      <c r="F56" s="16">
        <v>122.9</v>
      </c>
      <c r="G56" s="16">
        <v>116.3</v>
      </c>
      <c r="H56" s="16">
        <v>108.7</v>
      </c>
      <c r="I56" s="16">
        <v>150</v>
      </c>
      <c r="J56" s="16">
        <v>104.8</v>
      </c>
      <c r="K56" s="16">
        <v>108.9</v>
      </c>
      <c r="L56" s="16">
        <v>112.8</v>
      </c>
      <c r="M56" s="16">
        <v>116.3</v>
      </c>
      <c r="N56" s="16">
        <v>124.3</v>
      </c>
      <c r="O56" s="16">
        <v>127.1</v>
      </c>
    </row>
    <row r="57" spans="1:15" ht="22.05" customHeight="1">
      <c r="A57" s="275"/>
      <c r="B57" s="11" t="s">
        <v>200</v>
      </c>
      <c r="C57" s="16">
        <v>133.80000000000001</v>
      </c>
      <c r="D57" s="16">
        <v>124.8</v>
      </c>
      <c r="E57" s="16">
        <v>114</v>
      </c>
      <c r="F57" s="16">
        <v>123</v>
      </c>
      <c r="G57" s="16">
        <v>116.9</v>
      </c>
      <c r="H57" s="16">
        <v>109.1</v>
      </c>
      <c r="I57" s="16">
        <v>151</v>
      </c>
      <c r="J57" s="16">
        <v>104.8</v>
      </c>
      <c r="K57" s="16">
        <v>108.8</v>
      </c>
      <c r="L57" s="16">
        <v>112.8</v>
      </c>
      <c r="M57" s="16">
        <v>116.4</v>
      </c>
      <c r="N57" s="16">
        <v>124.8</v>
      </c>
      <c r="O57" s="16">
        <v>127.6</v>
      </c>
    </row>
    <row r="58" spans="1:15" ht="22.05" customHeight="1">
      <c r="A58" s="275"/>
      <c r="B58" s="11"/>
      <c r="C58" s="16"/>
      <c r="D58" s="16"/>
      <c r="E58" s="16"/>
      <c r="F58" s="16"/>
      <c r="G58" s="16"/>
      <c r="H58" s="16"/>
      <c r="I58" s="16"/>
      <c r="J58" s="16"/>
      <c r="K58" s="16"/>
      <c r="L58" s="16"/>
      <c r="M58" s="16"/>
      <c r="N58" s="16"/>
      <c r="O58" s="16"/>
    </row>
    <row r="59" spans="1:15" ht="22.05" customHeight="1">
      <c r="A59" s="275" t="s">
        <v>219</v>
      </c>
      <c r="B59" s="11" t="s">
        <v>209</v>
      </c>
      <c r="C59" s="16">
        <v>134.5</v>
      </c>
      <c r="D59" s="16">
        <v>125.1</v>
      </c>
      <c r="E59" s="16">
        <v>114.4</v>
      </c>
      <c r="F59" s="16">
        <v>123</v>
      </c>
      <c r="G59" s="16">
        <v>117.5</v>
      </c>
      <c r="H59" s="16">
        <v>109.4</v>
      </c>
      <c r="I59" s="16">
        <v>145.6</v>
      </c>
      <c r="J59" s="16">
        <v>105</v>
      </c>
      <c r="K59" s="16">
        <v>108.9</v>
      </c>
      <c r="L59" s="16">
        <v>118.5</v>
      </c>
      <c r="M59" s="16">
        <v>117.1</v>
      </c>
      <c r="N59" s="16">
        <v>125</v>
      </c>
      <c r="O59" s="16">
        <v>126.8</v>
      </c>
    </row>
    <row r="60" spans="1:15" ht="22.05" customHeight="1">
      <c r="A60" s="275"/>
      <c r="B60" s="11" t="s">
        <v>210</v>
      </c>
      <c r="C60" s="16">
        <v>135.30000000000001</v>
      </c>
      <c r="D60" s="16">
        <v>125.6</v>
      </c>
      <c r="E60" s="16">
        <v>114.8</v>
      </c>
      <c r="F60" s="16">
        <v>123</v>
      </c>
      <c r="G60" s="16">
        <v>118</v>
      </c>
      <c r="H60" s="16">
        <v>109.5</v>
      </c>
      <c r="I60" s="16">
        <v>145.1</v>
      </c>
      <c r="J60" s="16">
        <v>105</v>
      </c>
      <c r="K60" s="16">
        <v>108.9</v>
      </c>
      <c r="L60" s="16">
        <v>118.5</v>
      </c>
      <c r="M60" s="16">
        <v>117.4</v>
      </c>
      <c r="N60" s="16">
        <v>125.3</v>
      </c>
      <c r="O60" s="16">
        <v>126.9</v>
      </c>
    </row>
    <row r="61" spans="1:15" ht="22.05" customHeight="1">
      <c r="A61" s="275"/>
      <c r="B61" s="11" t="s">
        <v>206</v>
      </c>
      <c r="C61" s="16">
        <v>136.6</v>
      </c>
      <c r="D61" s="16">
        <v>126.5</v>
      </c>
      <c r="E61" s="16">
        <v>115.8</v>
      </c>
      <c r="F61" s="16">
        <v>123.3</v>
      </c>
      <c r="G61" s="16">
        <v>118.9</v>
      </c>
      <c r="H61" s="16">
        <v>109.7</v>
      </c>
      <c r="I61" s="16">
        <v>148.9</v>
      </c>
      <c r="J61" s="16">
        <v>105.1</v>
      </c>
      <c r="K61" s="16">
        <v>108.9</v>
      </c>
      <c r="L61" s="16">
        <v>118.5</v>
      </c>
      <c r="M61" s="16">
        <v>117.8</v>
      </c>
      <c r="N61" s="16">
        <v>125.5</v>
      </c>
      <c r="O61" s="16">
        <v>128.19999999999999</v>
      </c>
    </row>
    <row r="62" spans="1:15" ht="22.05" customHeight="1">
      <c r="A62" s="275"/>
      <c r="B62" s="11" t="s">
        <v>211</v>
      </c>
      <c r="C62" s="16">
        <v>138.19999999999999</v>
      </c>
      <c r="D62" s="16">
        <v>128.69999999999999</v>
      </c>
      <c r="E62" s="16">
        <v>116.4</v>
      </c>
      <c r="F62" s="16">
        <v>124.3</v>
      </c>
      <c r="G62" s="16">
        <v>119.8</v>
      </c>
      <c r="H62" s="16">
        <v>110.5</v>
      </c>
      <c r="I62" s="16">
        <v>149.5</v>
      </c>
      <c r="J62" s="16">
        <v>105.1</v>
      </c>
      <c r="K62" s="16">
        <v>110.2</v>
      </c>
      <c r="L62" s="16">
        <v>118.5</v>
      </c>
      <c r="M62" s="16">
        <v>118.9</v>
      </c>
      <c r="N62" s="16">
        <v>132.5</v>
      </c>
      <c r="O62" s="16">
        <v>129.69999999999999</v>
      </c>
    </row>
    <row r="63" spans="1:15" ht="22.05" customHeight="1">
      <c r="A63" s="275"/>
      <c r="B63" s="11" t="s">
        <v>212</v>
      </c>
      <c r="C63" s="16">
        <v>139</v>
      </c>
      <c r="D63" s="16">
        <v>129.80000000000001</v>
      </c>
      <c r="E63" s="16">
        <v>116.8</v>
      </c>
      <c r="F63" s="16">
        <v>124.4</v>
      </c>
      <c r="G63" s="16">
        <v>120.1</v>
      </c>
      <c r="H63" s="16">
        <v>111.1</v>
      </c>
      <c r="I63" s="16">
        <v>150.4</v>
      </c>
      <c r="J63" s="16">
        <v>105.2</v>
      </c>
      <c r="K63" s="16">
        <v>110.4</v>
      </c>
      <c r="L63" s="16">
        <v>118.5</v>
      </c>
      <c r="M63" s="16">
        <v>120.1</v>
      </c>
      <c r="N63" s="16">
        <v>133.4</v>
      </c>
      <c r="O63" s="16">
        <v>130.19999999999999</v>
      </c>
    </row>
    <row r="64" spans="1:15" ht="22.05" customHeight="1">
      <c r="A64" s="275"/>
      <c r="B64" s="11" t="s">
        <v>207</v>
      </c>
      <c r="C64" s="16">
        <v>139.69999999999999</v>
      </c>
      <c r="D64" s="16">
        <v>130.19999999999999</v>
      </c>
      <c r="E64" s="16">
        <v>117.4</v>
      </c>
      <c r="F64" s="16">
        <v>124.7</v>
      </c>
      <c r="G64" s="16">
        <v>119.9</v>
      </c>
      <c r="H64" s="16">
        <v>111.1</v>
      </c>
      <c r="I64" s="16">
        <v>150.6</v>
      </c>
      <c r="J64" s="16">
        <v>105.2</v>
      </c>
      <c r="K64" s="16">
        <v>110.5</v>
      </c>
      <c r="L64" s="16">
        <v>118.5</v>
      </c>
      <c r="M64" s="16">
        <v>120.9</v>
      </c>
      <c r="N64" s="16">
        <v>133.69999999999999</v>
      </c>
      <c r="O64" s="16">
        <v>130.5</v>
      </c>
    </row>
    <row r="65" spans="1:15" ht="22.05" customHeight="1">
      <c r="A65" s="275"/>
      <c r="B65" s="11" t="s">
        <v>213</v>
      </c>
      <c r="C65" s="16">
        <v>139.9</v>
      </c>
      <c r="D65" s="16">
        <v>130.69999999999999</v>
      </c>
      <c r="E65" s="16">
        <v>117.9</v>
      </c>
      <c r="F65" s="16">
        <v>124.6</v>
      </c>
      <c r="G65" s="16">
        <v>120.4</v>
      </c>
      <c r="H65" s="16">
        <v>110.6</v>
      </c>
      <c r="I65" s="16">
        <v>146.1</v>
      </c>
      <c r="J65" s="16">
        <v>105.3</v>
      </c>
      <c r="K65" s="16">
        <v>110.9</v>
      </c>
      <c r="L65" s="16">
        <v>118.5</v>
      </c>
      <c r="M65" s="16">
        <v>121.2</v>
      </c>
      <c r="N65" s="16">
        <v>134.4</v>
      </c>
      <c r="O65" s="16">
        <v>129.69999999999999</v>
      </c>
    </row>
    <row r="66" spans="1:15" ht="22.05" customHeight="1">
      <c r="A66" s="275"/>
      <c r="B66" s="11" t="s">
        <v>214</v>
      </c>
      <c r="C66" s="16">
        <v>139.80000000000001</v>
      </c>
      <c r="D66" s="16">
        <v>131.1</v>
      </c>
      <c r="E66" s="16">
        <v>118.1</v>
      </c>
      <c r="F66" s="16">
        <v>124.5</v>
      </c>
      <c r="G66" s="16">
        <v>121</v>
      </c>
      <c r="H66" s="16">
        <v>110.8</v>
      </c>
      <c r="I66" s="16">
        <v>146.1</v>
      </c>
      <c r="J66" s="16">
        <v>105.3</v>
      </c>
      <c r="K66" s="16">
        <v>111.4</v>
      </c>
      <c r="L66" s="16">
        <v>118.6</v>
      </c>
      <c r="M66" s="16">
        <v>121.8</v>
      </c>
      <c r="N66" s="16">
        <v>134.5</v>
      </c>
      <c r="O66" s="16">
        <v>129.69999999999999</v>
      </c>
    </row>
    <row r="67" spans="1:15" ht="22.05" customHeight="1">
      <c r="A67" s="275"/>
      <c r="B67" s="11" t="s">
        <v>208</v>
      </c>
      <c r="C67" s="16">
        <v>140.30000000000001</v>
      </c>
      <c r="D67" s="16">
        <v>131.1</v>
      </c>
      <c r="E67" s="16">
        <v>118.7</v>
      </c>
      <c r="F67" s="16">
        <v>124.6</v>
      </c>
      <c r="G67" s="16">
        <v>121.5</v>
      </c>
      <c r="H67" s="16">
        <v>110.5</v>
      </c>
      <c r="I67" s="16">
        <v>154.6</v>
      </c>
      <c r="J67" s="16">
        <v>105.5</v>
      </c>
      <c r="K67" s="16">
        <v>111.4</v>
      </c>
      <c r="L67" s="16">
        <v>118.6</v>
      </c>
      <c r="M67" s="16">
        <v>122.3</v>
      </c>
      <c r="N67" s="16">
        <v>134.80000000000001</v>
      </c>
      <c r="O67" s="16">
        <v>131.9</v>
      </c>
    </row>
    <row r="68" spans="1:15" ht="22.05" customHeight="1">
      <c r="A68" s="275"/>
      <c r="B68" s="11" t="s">
        <v>215</v>
      </c>
      <c r="C68" s="16">
        <v>140.6</v>
      </c>
      <c r="D68" s="16">
        <v>131.69999999999999</v>
      </c>
      <c r="E68" s="16">
        <v>119.5</v>
      </c>
      <c r="F68" s="16">
        <v>124.4</v>
      </c>
      <c r="G68" s="16">
        <v>121.7</v>
      </c>
      <c r="H68" s="16">
        <v>110.7</v>
      </c>
      <c r="I68" s="16">
        <v>154.4</v>
      </c>
      <c r="J68" s="16">
        <v>105.5</v>
      </c>
      <c r="K68" s="16">
        <v>111.4</v>
      </c>
      <c r="L68" s="16">
        <v>118.6</v>
      </c>
      <c r="M68" s="16">
        <v>122.5</v>
      </c>
      <c r="N68" s="16">
        <v>135.19999999999999</v>
      </c>
      <c r="O68" s="16">
        <v>132</v>
      </c>
    </row>
    <row r="69" spans="1:15" ht="22.05" customHeight="1">
      <c r="A69" s="275"/>
      <c r="B69" s="11" t="s">
        <v>216</v>
      </c>
      <c r="C69" s="16">
        <v>141.6</v>
      </c>
      <c r="D69" s="16">
        <v>132.19999999999999</v>
      </c>
      <c r="E69" s="16">
        <v>119.7</v>
      </c>
      <c r="F69" s="16">
        <v>124.4</v>
      </c>
      <c r="G69" s="16">
        <v>122.3</v>
      </c>
      <c r="H69" s="16">
        <v>110.9</v>
      </c>
      <c r="I69" s="16">
        <v>153.30000000000001</v>
      </c>
      <c r="J69" s="16">
        <v>105.6</v>
      </c>
      <c r="K69" s="16">
        <v>111.7</v>
      </c>
      <c r="L69" s="16">
        <v>118.6</v>
      </c>
      <c r="M69" s="16">
        <v>123</v>
      </c>
      <c r="N69" s="16">
        <v>135.30000000000001</v>
      </c>
      <c r="O69" s="16">
        <v>132</v>
      </c>
    </row>
    <row r="70" spans="1:15" ht="22.05" customHeight="1">
      <c r="A70" s="275"/>
      <c r="B70" s="11" t="s">
        <v>200</v>
      </c>
      <c r="C70" s="16">
        <v>141.9</v>
      </c>
      <c r="D70" s="16">
        <v>132.30000000000001</v>
      </c>
      <c r="E70" s="16">
        <v>120.1</v>
      </c>
      <c r="F70" s="16">
        <v>124.5</v>
      </c>
      <c r="G70" s="16">
        <v>122.7</v>
      </c>
      <c r="H70" s="16">
        <v>111.2</v>
      </c>
      <c r="I70" s="16">
        <v>153.19999999999999</v>
      </c>
      <c r="J70" s="16">
        <v>105.6</v>
      </c>
      <c r="K70" s="16">
        <v>111.9</v>
      </c>
      <c r="L70" s="16">
        <v>118.6</v>
      </c>
      <c r="M70" s="16">
        <v>123.6</v>
      </c>
      <c r="N70" s="16">
        <v>135.4</v>
      </c>
      <c r="O70" s="16">
        <v>132.1</v>
      </c>
    </row>
    <row r="71" spans="1:15" ht="9" customHeight="1">
      <c r="A71" s="275"/>
      <c r="B71" s="11"/>
      <c r="C71" s="16"/>
      <c r="D71" s="16"/>
      <c r="E71" s="16"/>
      <c r="F71" s="16"/>
      <c r="G71" s="16"/>
      <c r="H71" s="16"/>
      <c r="I71" s="16"/>
      <c r="J71" s="16"/>
      <c r="K71" s="16"/>
      <c r="L71" s="16"/>
      <c r="M71" s="16"/>
      <c r="N71" s="16"/>
      <c r="O71" s="16"/>
    </row>
    <row r="72" spans="1:15" ht="22.05" customHeight="1">
      <c r="A72" s="275" t="s">
        <v>220</v>
      </c>
      <c r="B72" s="11" t="s">
        <v>209</v>
      </c>
      <c r="C72" s="16">
        <v>142.5</v>
      </c>
      <c r="D72" s="16">
        <v>132.80000000000001</v>
      </c>
      <c r="E72" s="16">
        <v>120.2</v>
      </c>
      <c r="F72" s="16">
        <v>124.5</v>
      </c>
      <c r="G72" s="16">
        <v>123.5</v>
      </c>
      <c r="H72" s="16">
        <v>111.2</v>
      </c>
      <c r="I72" s="16">
        <v>150.30000000000001</v>
      </c>
      <c r="J72" s="16">
        <v>105.8</v>
      </c>
      <c r="K72" s="16">
        <v>112</v>
      </c>
      <c r="L72" s="16">
        <v>120</v>
      </c>
      <c r="M72" s="16">
        <v>123.9</v>
      </c>
      <c r="N72" s="16">
        <v>136</v>
      </c>
      <c r="O72" s="16">
        <v>131.80000000000001</v>
      </c>
    </row>
    <row r="73" spans="1:15" ht="22.05" customHeight="1">
      <c r="A73" s="275"/>
      <c r="B73" s="11" t="s">
        <v>210</v>
      </c>
      <c r="C73" s="205">
        <v>143.1</v>
      </c>
      <c r="D73" s="205">
        <v>133</v>
      </c>
      <c r="E73" s="205">
        <v>120.6</v>
      </c>
      <c r="F73" s="205">
        <v>124.5</v>
      </c>
      <c r="G73" s="205">
        <v>123.7</v>
      </c>
      <c r="H73" s="205">
        <v>111.4</v>
      </c>
      <c r="I73" s="205">
        <v>150.1</v>
      </c>
      <c r="J73" s="205">
        <v>105.7</v>
      </c>
      <c r="K73" s="205">
        <v>112.1</v>
      </c>
      <c r="L73" s="16">
        <v>120.2</v>
      </c>
      <c r="M73" s="205">
        <v>124</v>
      </c>
      <c r="N73" s="205">
        <v>136.1</v>
      </c>
      <c r="O73" s="205">
        <v>131.9</v>
      </c>
    </row>
    <row r="74" spans="1:15" ht="22.05" customHeight="1">
      <c r="A74" s="275"/>
      <c r="B74" s="11" t="s">
        <v>206</v>
      </c>
      <c r="C74" s="205">
        <v>143.5</v>
      </c>
      <c r="D74" s="205">
        <v>133.19999999999999</v>
      </c>
      <c r="E74" s="205">
        <v>120.8</v>
      </c>
      <c r="F74" s="205">
        <v>124.9</v>
      </c>
      <c r="G74" s="205">
        <v>124.2</v>
      </c>
      <c r="H74" s="205">
        <v>111.6</v>
      </c>
      <c r="I74" s="205">
        <v>149.9</v>
      </c>
      <c r="J74" s="205">
        <v>105.6</v>
      </c>
      <c r="K74" s="205">
        <v>112.3</v>
      </c>
      <c r="L74" s="16">
        <v>120.3</v>
      </c>
      <c r="M74" s="205">
        <v>124.4</v>
      </c>
      <c r="N74" s="205">
        <v>136.19999999999999</v>
      </c>
      <c r="O74" s="205">
        <v>132</v>
      </c>
    </row>
    <row r="75" spans="1:15" ht="22.05" customHeight="1">
      <c r="A75" s="275"/>
      <c r="B75" s="11" t="s">
        <v>211</v>
      </c>
      <c r="C75" s="205">
        <v>144</v>
      </c>
      <c r="D75" s="205">
        <v>134.80000000000001</v>
      </c>
      <c r="E75" s="205">
        <v>121.4</v>
      </c>
      <c r="F75" s="205">
        <v>124.9</v>
      </c>
      <c r="G75" s="205">
        <v>124</v>
      </c>
      <c r="H75" s="205">
        <v>111.6</v>
      </c>
      <c r="I75" s="205">
        <v>153.4</v>
      </c>
      <c r="J75" s="205">
        <v>105.6</v>
      </c>
      <c r="K75" s="205">
        <v>112.5</v>
      </c>
      <c r="L75" s="16">
        <v>120.3</v>
      </c>
      <c r="M75" s="205">
        <v>124.7</v>
      </c>
      <c r="N75" s="205">
        <v>144.1</v>
      </c>
      <c r="O75" s="205">
        <v>133.69999999999999</v>
      </c>
    </row>
    <row r="76" spans="1:15" ht="22.05" customHeight="1">
      <c r="A76" s="275"/>
      <c r="B76" s="11" t="s">
        <v>212</v>
      </c>
      <c r="C76" s="205">
        <v>144.5</v>
      </c>
      <c r="D76" s="205">
        <v>136.4</v>
      </c>
      <c r="E76" s="205">
        <v>122</v>
      </c>
      <c r="F76" s="205">
        <v>124.9</v>
      </c>
      <c r="G76" s="205">
        <v>124</v>
      </c>
      <c r="H76" s="205">
        <v>111.8</v>
      </c>
      <c r="I76" s="205">
        <v>154.4</v>
      </c>
      <c r="J76" s="205">
        <v>105.5</v>
      </c>
      <c r="K76" s="205">
        <v>112.5</v>
      </c>
      <c r="L76" s="16">
        <v>120.3</v>
      </c>
      <c r="M76" s="205">
        <v>124.8</v>
      </c>
      <c r="N76" s="205">
        <v>144.5</v>
      </c>
      <c r="O76" s="205">
        <v>134.19999999999999</v>
      </c>
    </row>
    <row r="77" spans="1:15" ht="22.05" customHeight="1">
      <c r="A77" s="275"/>
      <c r="B77" s="11" t="s">
        <v>207</v>
      </c>
      <c r="C77" s="205">
        <v>145.30000000000001</v>
      </c>
      <c r="D77" s="205">
        <v>136.5</v>
      </c>
      <c r="E77" s="205">
        <v>122.8</v>
      </c>
      <c r="F77" s="205">
        <v>125.1</v>
      </c>
      <c r="G77" s="205">
        <v>124</v>
      </c>
      <c r="H77" s="205">
        <v>111.9</v>
      </c>
      <c r="I77" s="205">
        <v>153.80000000000001</v>
      </c>
      <c r="J77" s="205">
        <v>105.6</v>
      </c>
      <c r="K77" s="205">
        <v>112.5</v>
      </c>
      <c r="L77" s="16">
        <v>120.3</v>
      </c>
      <c r="M77" s="205">
        <v>125</v>
      </c>
      <c r="N77" s="205">
        <v>144.6</v>
      </c>
      <c r="O77" s="205">
        <v>134.19999999999999</v>
      </c>
    </row>
    <row r="78" spans="1:15" ht="22.05" customHeight="1">
      <c r="A78" s="275"/>
      <c r="B78" s="11" t="s">
        <v>213</v>
      </c>
      <c r="C78" s="205">
        <v>146.1</v>
      </c>
      <c r="D78" s="205">
        <v>137.30000000000001</v>
      </c>
      <c r="E78" s="205">
        <v>122.7</v>
      </c>
      <c r="F78" s="205">
        <v>125.3</v>
      </c>
      <c r="G78" s="205">
        <v>123.4</v>
      </c>
      <c r="H78" s="205">
        <v>112</v>
      </c>
      <c r="I78" s="205">
        <v>154.19999999999999</v>
      </c>
      <c r="J78" s="205">
        <v>105.6</v>
      </c>
      <c r="K78" s="205">
        <v>112.3</v>
      </c>
      <c r="L78" s="16">
        <v>120.3</v>
      </c>
      <c r="M78" s="205">
        <v>125.3</v>
      </c>
      <c r="N78" s="205">
        <v>145</v>
      </c>
      <c r="O78" s="205">
        <v>134.5</v>
      </c>
    </row>
    <row r="79" spans="1:15" ht="22.05" customHeight="1">
      <c r="A79" s="275"/>
      <c r="B79" s="11" t="s">
        <v>214</v>
      </c>
      <c r="C79" s="205">
        <v>146.9</v>
      </c>
      <c r="D79" s="205">
        <v>138</v>
      </c>
      <c r="E79" s="205">
        <v>123.2</v>
      </c>
      <c r="F79" s="205">
        <v>125.2</v>
      </c>
      <c r="G79" s="205">
        <v>123.9</v>
      </c>
      <c r="H79" s="205">
        <v>113.1</v>
      </c>
      <c r="I79" s="205">
        <v>154.5</v>
      </c>
      <c r="J79" s="205">
        <v>105.6</v>
      </c>
      <c r="K79" s="205">
        <v>112.1</v>
      </c>
      <c r="L79" s="16">
        <v>120.3</v>
      </c>
      <c r="M79" s="205">
        <v>125.7</v>
      </c>
      <c r="N79" s="205">
        <v>145.19999999999999</v>
      </c>
      <c r="O79" s="205">
        <v>134.80000000000001</v>
      </c>
    </row>
    <row r="80" spans="1:15" ht="22.05" customHeight="1">
      <c r="A80" s="275"/>
      <c r="B80" s="11" t="s">
        <v>208</v>
      </c>
      <c r="C80" s="205">
        <v>147.30000000000001</v>
      </c>
      <c r="D80" s="205">
        <v>138.80000000000001</v>
      </c>
      <c r="E80" s="205">
        <v>123.7</v>
      </c>
      <c r="F80" s="205">
        <v>125.1</v>
      </c>
      <c r="G80" s="205">
        <v>124.1</v>
      </c>
      <c r="H80" s="205">
        <v>113.3</v>
      </c>
      <c r="I80" s="205">
        <v>150</v>
      </c>
      <c r="J80" s="205">
        <v>105.5</v>
      </c>
      <c r="K80" s="205">
        <v>112.4</v>
      </c>
      <c r="L80" s="16">
        <v>120.3</v>
      </c>
      <c r="M80" s="205">
        <v>126.1</v>
      </c>
      <c r="N80" s="205">
        <v>145.19999999999999</v>
      </c>
      <c r="O80" s="205">
        <v>133.9</v>
      </c>
    </row>
    <row r="81" spans="1:15" ht="22.05" customHeight="1">
      <c r="A81" s="275"/>
      <c r="B81" s="11" t="s">
        <v>215</v>
      </c>
      <c r="C81" s="205">
        <v>148</v>
      </c>
      <c r="D81" s="205">
        <v>139.30000000000001</v>
      </c>
      <c r="E81" s="205">
        <v>124</v>
      </c>
      <c r="F81" s="205">
        <v>125.3</v>
      </c>
      <c r="G81" s="205">
        <v>124.4</v>
      </c>
      <c r="H81" s="205">
        <v>113.3</v>
      </c>
      <c r="I81" s="205">
        <v>149.80000000000001</v>
      </c>
      <c r="J81" s="205">
        <v>105.5</v>
      </c>
      <c r="K81" s="205">
        <v>113</v>
      </c>
      <c r="L81" s="16">
        <v>120.3</v>
      </c>
      <c r="M81" s="205">
        <v>126.4</v>
      </c>
      <c r="N81" s="205">
        <v>145.5</v>
      </c>
      <c r="O81" s="205">
        <v>134.1</v>
      </c>
    </row>
    <row r="82" spans="1:15" ht="18">
      <c r="A82" s="275"/>
      <c r="B82" s="11" t="s">
        <v>216</v>
      </c>
      <c r="C82" s="205">
        <v>148.4</v>
      </c>
      <c r="D82" s="205">
        <v>140</v>
      </c>
      <c r="E82" s="205">
        <v>124.3</v>
      </c>
      <c r="F82" s="205">
        <v>125.2</v>
      </c>
      <c r="G82" s="205">
        <v>124.6</v>
      </c>
      <c r="H82" s="205">
        <v>113.7</v>
      </c>
      <c r="I82" s="205">
        <v>149.9</v>
      </c>
      <c r="J82" s="205">
        <v>105.5</v>
      </c>
      <c r="K82" s="205">
        <v>114.3</v>
      </c>
      <c r="L82" s="16">
        <v>120.3</v>
      </c>
      <c r="M82" s="205">
        <v>126.9</v>
      </c>
      <c r="N82" s="205">
        <v>145.6</v>
      </c>
      <c r="O82" s="205">
        <v>134.30000000000001</v>
      </c>
    </row>
    <row r="83" spans="1:15" ht="18">
      <c r="A83" s="275"/>
      <c r="B83" s="11" t="s">
        <v>200</v>
      </c>
      <c r="C83" s="205">
        <v>148.6</v>
      </c>
      <c r="D83" s="205">
        <v>141.1</v>
      </c>
      <c r="E83" s="205">
        <v>124.5</v>
      </c>
      <c r="F83" s="205">
        <v>125.6</v>
      </c>
      <c r="G83" s="205">
        <v>125</v>
      </c>
      <c r="H83" s="205">
        <v>113.6</v>
      </c>
      <c r="I83" s="205">
        <v>149.30000000000001</v>
      </c>
      <c r="J83" s="205">
        <v>105.5</v>
      </c>
      <c r="K83" s="205">
        <v>114.4</v>
      </c>
      <c r="L83" s="16">
        <v>120.3</v>
      </c>
      <c r="M83" s="205">
        <v>127.5</v>
      </c>
      <c r="N83" s="205">
        <v>145.6</v>
      </c>
      <c r="O83" s="205">
        <v>134.4</v>
      </c>
    </row>
    <row r="84" spans="1:15" ht="18">
      <c r="A84" s="275"/>
      <c r="B84" s="11"/>
      <c r="C84" s="205"/>
      <c r="D84" s="205"/>
      <c r="E84" s="205"/>
      <c r="F84" s="205"/>
      <c r="G84" s="205"/>
      <c r="H84" s="205"/>
      <c r="I84" s="205"/>
      <c r="J84" s="205"/>
      <c r="K84" s="205"/>
      <c r="L84" s="16"/>
      <c r="M84" s="205"/>
      <c r="N84" s="205"/>
      <c r="O84" s="205"/>
    </row>
    <row r="85" spans="1:15" ht="18">
      <c r="A85" s="275" t="s">
        <v>221</v>
      </c>
      <c r="B85" s="11" t="s">
        <v>209</v>
      </c>
      <c r="C85" s="205">
        <v>149.80000000000001</v>
      </c>
      <c r="D85" s="205">
        <v>142.30000000000001</v>
      </c>
      <c r="E85" s="205">
        <v>124.8</v>
      </c>
      <c r="F85" s="205">
        <v>125.7</v>
      </c>
      <c r="G85" s="205">
        <v>125.7</v>
      </c>
      <c r="H85" s="205">
        <v>113.5</v>
      </c>
      <c r="I85" s="205">
        <v>149.9</v>
      </c>
      <c r="J85" s="205">
        <v>105.5</v>
      </c>
      <c r="K85" s="205">
        <v>114.4</v>
      </c>
      <c r="L85" s="16">
        <v>123.4</v>
      </c>
      <c r="M85" s="205">
        <v>127.7</v>
      </c>
      <c r="N85" s="205">
        <v>146.30000000000001</v>
      </c>
      <c r="O85" s="205">
        <v>135</v>
      </c>
    </row>
    <row r="86" spans="1:15" ht="18">
      <c r="A86" s="275"/>
      <c r="B86" s="11" t="s">
        <v>210</v>
      </c>
      <c r="C86" s="205">
        <v>151</v>
      </c>
      <c r="D86" s="205">
        <v>142.80000000000001</v>
      </c>
      <c r="E86" s="205">
        <v>125.2</v>
      </c>
      <c r="F86" s="205">
        <v>125.9</v>
      </c>
      <c r="G86" s="205">
        <v>126.1</v>
      </c>
      <c r="H86" s="205">
        <v>113.8</v>
      </c>
      <c r="I86" s="205">
        <v>150.1</v>
      </c>
      <c r="J86" s="205">
        <v>105.6</v>
      </c>
      <c r="K86" s="205">
        <v>114.6</v>
      </c>
      <c r="L86" s="16">
        <v>123.4</v>
      </c>
      <c r="M86" s="205">
        <v>127.8</v>
      </c>
      <c r="N86" s="205">
        <v>146.6</v>
      </c>
      <c r="O86" s="205">
        <v>135.4</v>
      </c>
    </row>
    <row r="87" spans="1:15" ht="18">
      <c r="A87" s="275"/>
      <c r="B87" s="11" t="s">
        <v>206</v>
      </c>
      <c r="C87" s="205">
        <v>151.80000000000001</v>
      </c>
      <c r="D87" s="205">
        <v>143.4</v>
      </c>
      <c r="E87" s="205">
        <v>125.8</v>
      </c>
      <c r="F87" s="205">
        <v>126</v>
      </c>
      <c r="G87" s="205">
        <v>126.9</v>
      </c>
      <c r="H87" s="205">
        <v>114</v>
      </c>
      <c r="I87" s="205">
        <v>150.5</v>
      </c>
      <c r="J87" s="205">
        <v>105.7</v>
      </c>
      <c r="K87" s="205">
        <v>114.6</v>
      </c>
      <c r="L87" s="16">
        <v>123.4</v>
      </c>
      <c r="M87" s="205">
        <v>127.9</v>
      </c>
      <c r="N87" s="205">
        <v>146.80000000000001</v>
      </c>
      <c r="O87" s="205">
        <v>135.69999999999999</v>
      </c>
    </row>
    <row r="88" spans="1:15" ht="18">
      <c r="A88" s="275"/>
      <c r="B88" s="11" t="s">
        <v>211</v>
      </c>
      <c r="C88" s="205">
        <v>152.6</v>
      </c>
      <c r="D88" s="205">
        <v>144.69999999999999</v>
      </c>
      <c r="E88" s="205">
        <v>126.3</v>
      </c>
      <c r="F88" s="205">
        <v>126</v>
      </c>
      <c r="G88" s="205">
        <v>127.2</v>
      </c>
      <c r="H88" s="205">
        <v>114.1</v>
      </c>
      <c r="I88" s="205">
        <v>150.9</v>
      </c>
      <c r="J88" s="205">
        <v>105.7</v>
      </c>
      <c r="K88" s="205">
        <v>115.3</v>
      </c>
      <c r="L88" s="16">
        <v>123.4</v>
      </c>
      <c r="M88" s="205">
        <v>128.1</v>
      </c>
      <c r="N88" s="205">
        <v>155.4</v>
      </c>
      <c r="O88" s="205">
        <v>136.80000000000001</v>
      </c>
    </row>
    <row r="89" spans="1:15" ht="18">
      <c r="A89" s="275"/>
      <c r="B89" s="11" t="s">
        <v>212</v>
      </c>
      <c r="C89" s="205">
        <v>152.80000000000001</v>
      </c>
      <c r="D89" s="205">
        <v>145.1</v>
      </c>
      <c r="E89" s="205">
        <v>126.5</v>
      </c>
      <c r="F89" s="205">
        <v>124.5</v>
      </c>
      <c r="G89" s="205">
        <v>127.4</v>
      </c>
      <c r="H89" s="205">
        <v>114.2</v>
      </c>
      <c r="I89" s="205">
        <v>151</v>
      </c>
      <c r="J89" s="205">
        <v>105.7</v>
      </c>
      <c r="K89" s="205">
        <v>115.4</v>
      </c>
      <c r="L89" s="16">
        <v>123.4</v>
      </c>
      <c r="M89" s="205">
        <v>128.19999999999999</v>
      </c>
      <c r="N89" s="205">
        <v>155.69999999999999</v>
      </c>
      <c r="O89" s="205">
        <v>136.69999999999999</v>
      </c>
    </row>
    <row r="90" spans="1:15" ht="18">
      <c r="A90" s="275"/>
      <c r="B90" s="11" t="s">
        <v>207</v>
      </c>
      <c r="C90" s="205">
        <v>153.19999999999999</v>
      </c>
      <c r="D90" s="205">
        <v>145.5</v>
      </c>
      <c r="E90" s="205">
        <v>126.6</v>
      </c>
      <c r="F90" s="205">
        <v>124.9</v>
      </c>
      <c r="G90" s="205">
        <v>127.6</v>
      </c>
      <c r="H90" s="205">
        <v>114.4</v>
      </c>
      <c r="I90" s="205">
        <v>151.19999999999999</v>
      </c>
      <c r="J90" s="205">
        <v>105.8</v>
      </c>
      <c r="K90" s="205">
        <v>115.5</v>
      </c>
      <c r="L90" s="16">
        <v>123.4</v>
      </c>
      <c r="M90" s="205">
        <v>128.69999999999999</v>
      </c>
      <c r="N90" s="205">
        <v>155.9</v>
      </c>
      <c r="O90" s="205">
        <v>136.9</v>
      </c>
    </row>
    <row r="91" spans="1:15" ht="18">
      <c r="A91" s="275"/>
      <c r="B91" s="11" t="s">
        <v>213</v>
      </c>
      <c r="C91" s="205">
        <v>152.30000000000001</v>
      </c>
      <c r="D91" s="205">
        <v>146.1</v>
      </c>
      <c r="E91" s="205">
        <v>126.8</v>
      </c>
      <c r="F91" s="205">
        <v>120</v>
      </c>
      <c r="G91" s="205">
        <v>127.6</v>
      </c>
      <c r="H91" s="205">
        <v>114.6</v>
      </c>
      <c r="I91" s="205">
        <v>151.30000000000001</v>
      </c>
      <c r="J91" s="205">
        <v>105.8</v>
      </c>
      <c r="K91" s="205">
        <v>115</v>
      </c>
      <c r="L91" s="16">
        <v>123.4</v>
      </c>
      <c r="M91" s="205">
        <v>128.80000000000001</v>
      </c>
      <c r="N91" s="205">
        <v>155.80000000000001</v>
      </c>
      <c r="O91" s="205">
        <v>136</v>
      </c>
    </row>
    <row r="92" spans="1:15" ht="18">
      <c r="A92" s="301"/>
      <c r="B92" s="278" t="s">
        <v>214</v>
      </c>
      <c r="C92" s="298">
        <v>154.19999999999999</v>
      </c>
      <c r="D92" s="298">
        <v>147</v>
      </c>
      <c r="E92" s="298">
        <v>127.2</v>
      </c>
      <c r="F92" s="298">
        <v>120.5</v>
      </c>
      <c r="G92" s="298">
        <v>128.30000000000001</v>
      </c>
      <c r="H92" s="298">
        <v>115.4</v>
      </c>
      <c r="I92" s="298">
        <v>152.1</v>
      </c>
      <c r="J92" s="298">
        <v>105.6</v>
      </c>
      <c r="K92" s="298">
        <v>114.2</v>
      </c>
      <c r="L92" s="286">
        <v>123.4</v>
      </c>
      <c r="M92" s="298">
        <v>129</v>
      </c>
      <c r="N92" s="298">
        <v>156.6</v>
      </c>
      <c r="O92" s="298">
        <v>136.69999999999999</v>
      </c>
    </row>
    <row r="93" spans="1:15" ht="18">
      <c r="A93" s="337" t="s">
        <v>222</v>
      </c>
      <c r="B93" s="11" t="s">
        <v>274</v>
      </c>
      <c r="C93" s="16"/>
      <c r="D93" s="16"/>
      <c r="E93" s="16"/>
      <c r="F93" s="270"/>
      <c r="G93" s="16"/>
      <c r="H93" s="270"/>
      <c r="I93" s="16"/>
      <c r="J93" s="16"/>
      <c r="K93" s="16"/>
      <c r="L93" s="16"/>
      <c r="M93" s="16"/>
      <c r="N93" s="16"/>
      <c r="O93" s="16"/>
    </row>
    <row r="94" spans="1:15" ht="18">
      <c r="A94" s="337" t="s">
        <v>275</v>
      </c>
      <c r="B94" s="11" t="s">
        <v>276</v>
      </c>
      <c r="C94" s="11"/>
      <c r="D94" s="11"/>
      <c r="E94" s="11"/>
      <c r="F94" s="11"/>
      <c r="G94" s="11"/>
      <c r="H94" s="11"/>
      <c r="I94" s="11"/>
      <c r="J94" s="11"/>
      <c r="K94" s="11"/>
      <c r="L94" s="11"/>
      <c r="M94" s="11"/>
      <c r="N94" s="11"/>
      <c r="O94" s="11"/>
    </row>
    <row r="95" spans="1:15" ht="18">
      <c r="A95" s="11" t="s">
        <v>277</v>
      </c>
      <c r="B95" s="11" t="s">
        <v>278</v>
      </c>
      <c r="C95" s="11"/>
      <c r="D95" s="11"/>
      <c r="E95" s="11"/>
      <c r="F95" s="11"/>
      <c r="G95" s="11"/>
      <c r="H95" s="11"/>
      <c r="I95" s="11"/>
      <c r="J95" s="11"/>
      <c r="K95" s="11"/>
      <c r="L95" s="11"/>
      <c r="M95" s="11"/>
      <c r="N95" s="11"/>
      <c r="O95" s="11"/>
    </row>
  </sheetData>
  <hyperlinks>
    <hyperlink ref="L1" location="'Contents Page'!A1" display="BACK TO CONTENTS" xr:uid="{D6D76612-AECB-4346-B421-EBA6FBFB1984}"/>
  </hyperlinks>
  <pageMargins left="0.7" right="0.7" top="0.75" bottom="0.75" header="0.3" footer="0.3"/>
  <pageSetup paperSize="9" scale="3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D818-9EF7-4FEB-A983-5D404A18A78E}">
  <dimension ref="A1:R98"/>
  <sheetViews>
    <sheetView zoomScaleNormal="100" workbookViewId="0">
      <selection activeCell="Q1" sqref="Q1"/>
    </sheetView>
  </sheetViews>
  <sheetFormatPr defaultColWidth="8.77734375" defaultRowHeight="14.4"/>
  <cols>
    <col min="1" max="1" width="12.6640625" customWidth="1"/>
    <col min="2" max="2" width="10.44140625" customWidth="1"/>
    <col min="3" max="3" width="2.44140625" customWidth="1"/>
    <col min="4" max="4" width="12.6640625" customWidth="1"/>
    <col min="5" max="5" width="18.77734375" customWidth="1"/>
    <col min="6" max="6" width="2.33203125" customWidth="1"/>
    <col min="7" max="7" width="12.6640625" customWidth="1"/>
    <col min="8" max="8" width="18.109375" customWidth="1"/>
    <col min="9" max="9" width="2" customWidth="1"/>
    <col min="10" max="10" width="12.6640625" customWidth="1"/>
    <col min="11" max="11" width="17.6640625" customWidth="1"/>
    <col min="12" max="12" width="2" customWidth="1"/>
    <col min="13" max="13" width="12.6640625" customWidth="1"/>
    <col min="14" max="14" width="17.44140625" customWidth="1"/>
    <col min="15" max="15" width="1.77734375" customWidth="1"/>
    <col min="16" max="16" width="12.6640625" customWidth="1"/>
    <col min="17" max="17" width="21.33203125" customWidth="1"/>
  </cols>
  <sheetData>
    <row r="1" spans="1:18" ht="22.05" customHeight="1">
      <c r="A1" s="76" t="s">
        <v>279</v>
      </c>
      <c r="B1" s="76"/>
      <c r="C1" s="76"/>
      <c r="D1" s="76"/>
      <c r="E1" s="76"/>
      <c r="F1" s="76"/>
      <c r="G1" s="76"/>
      <c r="H1" s="76"/>
      <c r="I1" s="76"/>
      <c r="J1" s="76"/>
      <c r="K1" s="76"/>
      <c r="L1" s="76"/>
      <c r="M1" s="76"/>
      <c r="N1" s="76"/>
      <c r="O1" s="76"/>
      <c r="P1" s="76"/>
      <c r="Q1" s="10" t="s">
        <v>85</v>
      </c>
      <c r="R1" s="10"/>
    </row>
    <row r="2" spans="1:18" ht="22.05" customHeight="1">
      <c r="A2" s="76"/>
      <c r="B2" s="76"/>
      <c r="C2" s="76"/>
      <c r="D2" s="76"/>
      <c r="E2" s="76"/>
      <c r="F2" s="76"/>
      <c r="G2" s="76"/>
      <c r="H2" s="76"/>
      <c r="I2" s="76"/>
      <c r="J2" s="76"/>
      <c r="K2" s="76"/>
      <c r="L2" s="76"/>
      <c r="M2" s="76"/>
      <c r="N2" s="76"/>
      <c r="O2" s="76"/>
      <c r="P2" s="76"/>
      <c r="Q2" s="76"/>
    </row>
    <row r="3" spans="1:18" ht="22.05" customHeight="1">
      <c r="A3" s="76" t="s">
        <v>280</v>
      </c>
      <c r="B3" s="76"/>
      <c r="C3" s="76"/>
      <c r="D3" s="76"/>
      <c r="E3" s="76"/>
      <c r="F3" s="76"/>
      <c r="G3" s="76"/>
      <c r="H3" s="76"/>
      <c r="I3" s="76"/>
      <c r="J3" s="76"/>
      <c r="K3" s="76"/>
      <c r="L3" s="76"/>
      <c r="M3" s="76"/>
      <c r="N3" s="76"/>
      <c r="O3" s="76"/>
      <c r="P3" s="76"/>
      <c r="Q3" s="76"/>
    </row>
    <row r="4" spans="1:18" ht="22.05" customHeight="1">
      <c r="A4" s="245" t="s">
        <v>190</v>
      </c>
      <c r="B4" s="75"/>
      <c r="C4" s="75"/>
      <c r="D4" s="76"/>
      <c r="E4" s="76"/>
      <c r="F4" s="76"/>
      <c r="G4" s="283"/>
      <c r="H4" s="283"/>
      <c r="I4" s="76"/>
      <c r="J4" s="283"/>
      <c r="K4" s="76"/>
      <c r="L4" s="76"/>
      <c r="M4" s="283"/>
      <c r="N4" s="76"/>
      <c r="O4" s="76"/>
      <c r="P4" s="283"/>
      <c r="Q4" s="76"/>
    </row>
    <row r="5" spans="1:18" ht="12" customHeight="1">
      <c r="A5" s="331"/>
      <c r="B5" s="331"/>
      <c r="C5" s="331"/>
      <c r="D5" s="332"/>
      <c r="E5" s="333"/>
      <c r="F5" s="333"/>
      <c r="G5" s="333" t="s">
        <v>281</v>
      </c>
      <c r="H5" s="264"/>
      <c r="I5" s="333"/>
      <c r="J5" s="333" t="s">
        <v>282</v>
      </c>
      <c r="K5" s="333"/>
      <c r="L5" s="333"/>
      <c r="M5" s="333" t="s">
        <v>283</v>
      </c>
      <c r="N5" s="333"/>
      <c r="O5" s="333"/>
      <c r="P5" s="263"/>
      <c r="Q5" s="333"/>
    </row>
    <row r="6" spans="1:18" ht="22.05" customHeight="1">
      <c r="A6" s="258"/>
      <c r="B6" s="258"/>
      <c r="C6" s="258"/>
      <c r="D6" s="338" t="s">
        <v>284</v>
      </c>
      <c r="E6" s="338"/>
      <c r="F6" s="264"/>
      <c r="G6" s="338" t="s">
        <v>285</v>
      </c>
      <c r="H6" s="338"/>
      <c r="I6" s="264"/>
      <c r="J6" s="338" t="s">
        <v>286</v>
      </c>
      <c r="K6" s="338"/>
      <c r="L6" s="264"/>
      <c r="M6" s="338" t="s">
        <v>287</v>
      </c>
      <c r="N6" s="338"/>
      <c r="O6" s="264"/>
      <c r="P6" s="309" t="s">
        <v>288</v>
      </c>
      <c r="Q6" s="338"/>
    </row>
    <row r="7" spans="1:18" ht="22.05" customHeight="1">
      <c r="A7" s="309"/>
      <c r="B7" s="309" t="s">
        <v>289</v>
      </c>
      <c r="C7" s="309"/>
      <c r="D7" s="310"/>
      <c r="E7" s="310">
        <v>100</v>
      </c>
      <c r="F7" s="338"/>
      <c r="G7" s="281"/>
      <c r="H7" s="310">
        <v>42.29</v>
      </c>
      <c r="I7" s="338"/>
      <c r="J7" s="281"/>
      <c r="K7" s="310">
        <v>15.46</v>
      </c>
      <c r="L7" s="338"/>
      <c r="M7" s="281"/>
      <c r="N7" s="310">
        <v>42.26</v>
      </c>
      <c r="O7" s="338"/>
      <c r="P7" s="281"/>
      <c r="Q7" s="310">
        <v>57.71</v>
      </c>
    </row>
    <row r="8" spans="1:18" ht="22.05" customHeight="1">
      <c r="A8" s="258"/>
      <c r="B8" s="258"/>
      <c r="C8" s="258"/>
      <c r="D8" s="263"/>
      <c r="E8" s="313" t="s">
        <v>290</v>
      </c>
      <c r="F8" s="313"/>
      <c r="G8" s="263"/>
      <c r="H8" s="313" t="s">
        <v>290</v>
      </c>
      <c r="I8" s="313"/>
      <c r="J8" s="264"/>
      <c r="K8" s="313" t="s">
        <v>290</v>
      </c>
      <c r="L8" s="313"/>
      <c r="M8" s="263"/>
      <c r="N8" s="313" t="s">
        <v>290</v>
      </c>
      <c r="O8" s="313"/>
      <c r="P8" s="263"/>
      <c r="Q8" s="313" t="s">
        <v>290</v>
      </c>
    </row>
    <row r="9" spans="1:18" ht="22.05" customHeight="1">
      <c r="A9" s="309"/>
      <c r="B9" s="309"/>
      <c r="C9" s="309"/>
      <c r="D9" s="320" t="s">
        <v>197</v>
      </c>
      <c r="E9" s="320" t="s">
        <v>291</v>
      </c>
      <c r="F9" s="320"/>
      <c r="G9" s="320" t="s">
        <v>197</v>
      </c>
      <c r="H9" s="320" t="s">
        <v>291</v>
      </c>
      <c r="I9" s="320"/>
      <c r="J9" s="320" t="s">
        <v>197</v>
      </c>
      <c r="K9" s="320" t="s">
        <v>291</v>
      </c>
      <c r="L9" s="320"/>
      <c r="M9" s="320" t="s">
        <v>197</v>
      </c>
      <c r="N9" s="320" t="s">
        <v>291</v>
      </c>
      <c r="O9" s="320"/>
      <c r="P9" s="320" t="s">
        <v>197</v>
      </c>
      <c r="Q9" s="320" t="s">
        <v>291</v>
      </c>
    </row>
    <row r="10" spans="1:18" ht="22.05" customHeight="1">
      <c r="A10" s="275" t="s">
        <v>199</v>
      </c>
      <c r="B10" s="11" t="s">
        <v>200</v>
      </c>
      <c r="C10" s="11"/>
      <c r="D10" s="145">
        <v>88.1</v>
      </c>
      <c r="E10" s="16">
        <v>3.8</v>
      </c>
      <c r="F10" s="11"/>
      <c r="G10" s="16">
        <v>82.7</v>
      </c>
      <c r="H10" s="16">
        <v>5.4</v>
      </c>
      <c r="I10" s="16"/>
      <c r="J10" s="16">
        <v>91</v>
      </c>
      <c r="K10" s="16">
        <v>4.3</v>
      </c>
      <c r="L10" s="16"/>
      <c r="M10" s="16">
        <v>90.9</v>
      </c>
      <c r="N10" s="16">
        <v>2.4</v>
      </c>
      <c r="O10" s="16"/>
      <c r="P10" s="16">
        <v>90.6</v>
      </c>
      <c r="Q10" s="16">
        <v>3.1</v>
      </c>
    </row>
    <row r="11" spans="1:18" ht="22.05" customHeight="1">
      <c r="A11" s="275" t="s">
        <v>201</v>
      </c>
      <c r="B11" s="11" t="s">
        <v>200</v>
      </c>
      <c r="C11" s="11"/>
      <c r="D11" s="145">
        <v>90.9</v>
      </c>
      <c r="E11" s="16">
        <v>3.1</v>
      </c>
      <c r="F11" s="11"/>
      <c r="G11" s="16">
        <v>89</v>
      </c>
      <c r="H11" s="16">
        <v>7.6</v>
      </c>
      <c r="I11" s="16"/>
      <c r="J11" s="16">
        <v>94.2</v>
      </c>
      <c r="K11" s="16">
        <v>3.5</v>
      </c>
      <c r="L11" s="16"/>
      <c r="M11" s="16">
        <v>90.8</v>
      </c>
      <c r="N11" s="16">
        <v>0</v>
      </c>
      <c r="O11" s="16"/>
      <c r="P11" s="16">
        <v>91.7</v>
      </c>
      <c r="Q11" s="16">
        <v>1.2</v>
      </c>
    </row>
    <row r="12" spans="1:18" ht="22.05" customHeight="1">
      <c r="A12" s="275" t="s">
        <v>202</v>
      </c>
      <c r="B12" s="11" t="s">
        <v>200</v>
      </c>
      <c r="C12" s="11"/>
      <c r="D12" s="145">
        <v>93.6</v>
      </c>
      <c r="E12" s="16">
        <v>3</v>
      </c>
      <c r="F12" s="11"/>
      <c r="G12" s="16">
        <v>92.8</v>
      </c>
      <c r="H12" s="16">
        <v>4.3</v>
      </c>
      <c r="I12" s="16"/>
      <c r="J12" s="16">
        <v>97.6</v>
      </c>
      <c r="K12" s="16">
        <v>3.6</v>
      </c>
      <c r="L12" s="16"/>
      <c r="M12" s="16">
        <v>92.4</v>
      </c>
      <c r="N12" s="16">
        <v>1.8</v>
      </c>
      <c r="O12" s="16"/>
      <c r="P12" s="16">
        <v>94</v>
      </c>
      <c r="Q12" s="16">
        <v>2.5</v>
      </c>
    </row>
    <row r="13" spans="1:18" ht="22.05" customHeight="1">
      <c r="A13" s="275" t="s">
        <v>203</v>
      </c>
      <c r="B13" s="11" t="s">
        <v>200</v>
      </c>
      <c r="C13" s="11"/>
      <c r="D13" s="145">
        <v>96.6</v>
      </c>
      <c r="E13" s="16">
        <v>3.2</v>
      </c>
      <c r="F13" s="11"/>
      <c r="G13" s="16">
        <v>96.3</v>
      </c>
      <c r="H13" s="16">
        <v>3.7</v>
      </c>
      <c r="I13" s="16"/>
      <c r="J13" s="16">
        <v>98.9</v>
      </c>
      <c r="K13" s="16">
        <v>1.3</v>
      </c>
      <c r="L13" s="16"/>
      <c r="M13" s="16">
        <v>95.8</v>
      </c>
      <c r="N13" s="16">
        <v>3.7</v>
      </c>
      <c r="O13" s="16"/>
      <c r="P13" s="16">
        <v>96.8</v>
      </c>
      <c r="Q13" s="16">
        <v>3</v>
      </c>
    </row>
    <row r="14" spans="1:18" ht="22.05" customHeight="1">
      <c r="A14" s="275" t="s">
        <v>204</v>
      </c>
      <c r="B14" s="11" t="s">
        <v>200</v>
      </c>
      <c r="C14" s="11"/>
      <c r="D14" s="145">
        <v>100</v>
      </c>
      <c r="E14" s="16">
        <v>3.5</v>
      </c>
      <c r="F14" s="11"/>
      <c r="G14" s="16">
        <v>100</v>
      </c>
      <c r="H14" s="16">
        <v>3.9</v>
      </c>
      <c r="I14" s="16"/>
      <c r="J14" s="16">
        <v>100</v>
      </c>
      <c r="K14" s="16">
        <v>1.1000000000000001</v>
      </c>
      <c r="L14" s="16"/>
      <c r="M14" s="16">
        <v>100</v>
      </c>
      <c r="N14" s="16">
        <v>4.4000000000000004</v>
      </c>
      <c r="O14" s="16"/>
      <c r="P14" s="16">
        <v>100</v>
      </c>
      <c r="Q14" s="16">
        <v>3.4</v>
      </c>
    </row>
    <row r="15" spans="1:18" ht="9" customHeight="1">
      <c r="A15" s="275"/>
      <c r="B15" s="11"/>
      <c r="C15" s="11"/>
      <c r="D15" s="145"/>
      <c r="E15" s="16"/>
      <c r="F15" s="11"/>
      <c r="G15" s="16"/>
      <c r="H15" s="16"/>
      <c r="I15" s="16"/>
      <c r="J15" s="16"/>
      <c r="K15" s="16"/>
      <c r="L15" s="16"/>
      <c r="M15" s="16"/>
      <c r="N15" s="16"/>
      <c r="O15" s="16"/>
      <c r="P15" s="16"/>
      <c r="Q15" s="16"/>
    </row>
    <row r="16" spans="1:18" ht="22.05" customHeight="1">
      <c r="A16" s="275" t="s">
        <v>205</v>
      </c>
      <c r="B16" s="11" t="s">
        <v>206</v>
      </c>
      <c r="C16" s="11"/>
      <c r="D16" s="145">
        <v>100.6</v>
      </c>
      <c r="E16" s="16">
        <v>3.3</v>
      </c>
      <c r="F16" s="11"/>
      <c r="G16" s="16">
        <v>100.3</v>
      </c>
      <c r="H16" s="16">
        <v>3.3</v>
      </c>
      <c r="I16" s="16"/>
      <c r="J16" s="16">
        <v>101.3</v>
      </c>
      <c r="K16" s="16">
        <v>1.5</v>
      </c>
      <c r="L16" s="16"/>
      <c r="M16" s="16">
        <v>100.6</v>
      </c>
      <c r="N16" s="16">
        <v>4.2</v>
      </c>
      <c r="O16" s="16"/>
      <c r="P16" s="16">
        <v>100.7</v>
      </c>
      <c r="Q16" s="16">
        <v>3.3</v>
      </c>
    </row>
    <row r="17" spans="1:17" ht="22.05" customHeight="1">
      <c r="A17" s="275"/>
      <c r="B17" s="11" t="s">
        <v>207</v>
      </c>
      <c r="C17" s="11"/>
      <c r="D17" s="11">
        <v>101.5</v>
      </c>
      <c r="E17" s="11">
        <v>2.8</v>
      </c>
      <c r="F17" s="11"/>
      <c r="G17" s="11">
        <v>101.6</v>
      </c>
      <c r="H17" s="16">
        <v>2</v>
      </c>
      <c r="I17" s="11"/>
      <c r="J17" s="11">
        <v>102.5</v>
      </c>
      <c r="K17" s="11">
        <v>2.6</v>
      </c>
      <c r="L17" s="11"/>
      <c r="M17" s="16">
        <v>101</v>
      </c>
      <c r="N17" s="11">
        <v>3.6</v>
      </c>
      <c r="O17" s="11"/>
      <c r="P17" s="11">
        <v>101.4</v>
      </c>
      <c r="Q17" s="11">
        <v>3.2</v>
      </c>
    </row>
    <row r="18" spans="1:17" ht="22.05" customHeight="1">
      <c r="A18" s="275"/>
      <c r="B18" s="11" t="s">
        <v>208</v>
      </c>
      <c r="C18" s="11"/>
      <c r="D18" s="11">
        <v>101.8</v>
      </c>
      <c r="E18" s="16">
        <v>3</v>
      </c>
      <c r="F18" s="11"/>
      <c r="G18" s="11">
        <v>101.9</v>
      </c>
      <c r="H18" s="16">
        <v>1.9</v>
      </c>
      <c r="I18" s="11"/>
      <c r="J18" s="16">
        <v>103.2</v>
      </c>
      <c r="K18" s="11">
        <v>3.4</v>
      </c>
      <c r="L18" s="11"/>
      <c r="M18" s="16">
        <v>101.2</v>
      </c>
      <c r="N18" s="11">
        <v>3.9</v>
      </c>
      <c r="O18" s="11"/>
      <c r="P18" s="11">
        <v>101.7</v>
      </c>
      <c r="Q18" s="11">
        <v>3.6</v>
      </c>
    </row>
    <row r="19" spans="1:17" ht="22.05" customHeight="1">
      <c r="A19" s="275"/>
      <c r="B19" s="11" t="s">
        <v>200</v>
      </c>
      <c r="C19" s="11"/>
      <c r="D19" s="16">
        <v>102.2</v>
      </c>
      <c r="E19" s="16">
        <v>2.2000000000000002</v>
      </c>
      <c r="F19" s="11"/>
      <c r="G19" s="16">
        <v>102.2</v>
      </c>
      <c r="H19" s="16">
        <v>2.2000000000000002</v>
      </c>
      <c r="I19" s="11"/>
      <c r="J19" s="16">
        <v>103.7</v>
      </c>
      <c r="K19" s="11">
        <v>3.7</v>
      </c>
      <c r="L19" s="11"/>
      <c r="M19" s="16">
        <v>101.6</v>
      </c>
      <c r="N19" s="11">
        <v>1.6</v>
      </c>
      <c r="O19" s="11"/>
      <c r="P19" s="16">
        <v>102.1</v>
      </c>
      <c r="Q19" s="11">
        <v>2.1</v>
      </c>
    </row>
    <row r="20" spans="1:17" ht="10.5" customHeight="1">
      <c r="A20" s="275"/>
      <c r="B20" s="11"/>
      <c r="C20" s="11"/>
      <c r="D20" s="16"/>
      <c r="E20" s="16"/>
      <c r="F20" s="11"/>
      <c r="G20" s="16"/>
      <c r="H20" s="16"/>
      <c r="I20" s="11"/>
      <c r="J20" s="16"/>
      <c r="K20" s="11"/>
      <c r="L20" s="11"/>
      <c r="M20" s="16"/>
      <c r="N20" s="11"/>
      <c r="O20" s="11"/>
      <c r="P20" s="16"/>
      <c r="Q20" s="11"/>
    </row>
    <row r="21" spans="1:17" ht="22.05" customHeight="1">
      <c r="A21" s="275" t="s">
        <v>92</v>
      </c>
      <c r="B21" s="11" t="s">
        <v>209</v>
      </c>
      <c r="C21" s="11"/>
      <c r="D21" s="16">
        <v>102.6</v>
      </c>
      <c r="E21" s="16">
        <v>2.2000000000000002</v>
      </c>
      <c r="F21" s="11"/>
      <c r="G21" s="16">
        <v>102.5</v>
      </c>
      <c r="H21" s="16">
        <v>2.4</v>
      </c>
      <c r="I21" s="11"/>
      <c r="J21" s="16">
        <v>105</v>
      </c>
      <c r="K21" s="11">
        <v>4.2</v>
      </c>
      <c r="L21" s="11"/>
      <c r="M21" s="16">
        <v>101.8</v>
      </c>
      <c r="N21" s="11">
        <v>1.5</v>
      </c>
      <c r="O21" s="11"/>
      <c r="P21" s="16">
        <v>102.6</v>
      </c>
      <c r="Q21" s="11">
        <v>2.2000000000000002</v>
      </c>
    </row>
    <row r="22" spans="1:17" ht="22.05" customHeight="1">
      <c r="A22" s="275"/>
      <c r="B22" s="11" t="s">
        <v>210</v>
      </c>
      <c r="C22" s="11"/>
      <c r="D22" s="16">
        <v>102.7</v>
      </c>
      <c r="E22" s="16">
        <v>2.2000000000000002</v>
      </c>
      <c r="F22" s="11"/>
      <c r="G22" s="16">
        <v>102.6</v>
      </c>
      <c r="H22" s="16">
        <v>2.2999999999999998</v>
      </c>
      <c r="I22" s="11"/>
      <c r="J22" s="16">
        <v>105.4</v>
      </c>
      <c r="K22" s="11">
        <v>4.4000000000000004</v>
      </c>
      <c r="L22" s="11"/>
      <c r="M22" s="16">
        <v>102</v>
      </c>
      <c r="N22" s="11">
        <v>1.4</v>
      </c>
      <c r="O22" s="11"/>
      <c r="P22" s="16">
        <v>102.8</v>
      </c>
      <c r="Q22" s="11">
        <v>2.2000000000000002</v>
      </c>
    </row>
    <row r="23" spans="1:17" ht="22.05" customHeight="1">
      <c r="A23" s="275"/>
      <c r="B23" s="11" t="s">
        <v>206</v>
      </c>
      <c r="C23" s="11"/>
      <c r="D23" s="16">
        <v>102.8</v>
      </c>
      <c r="E23" s="16">
        <v>2.2000000000000002</v>
      </c>
      <c r="F23" s="11"/>
      <c r="G23" s="16">
        <v>102.6</v>
      </c>
      <c r="H23" s="16">
        <v>2.2999999999999998</v>
      </c>
      <c r="I23" s="11"/>
      <c r="J23" s="16">
        <v>105.6</v>
      </c>
      <c r="K23" s="11">
        <v>4.2</v>
      </c>
      <c r="L23" s="11"/>
      <c r="M23" s="16">
        <v>102</v>
      </c>
      <c r="N23" s="11">
        <v>1.4</v>
      </c>
      <c r="O23" s="11"/>
      <c r="P23" s="16">
        <v>102.9</v>
      </c>
      <c r="Q23" s="11">
        <v>2.1</v>
      </c>
    </row>
    <row r="24" spans="1:17" ht="22.05" customHeight="1">
      <c r="A24" s="275"/>
      <c r="B24" s="11" t="s">
        <v>211</v>
      </c>
      <c r="C24" s="11"/>
      <c r="D24" s="16">
        <v>103.7</v>
      </c>
      <c r="E24" s="16">
        <v>2.5</v>
      </c>
      <c r="F24" s="11"/>
      <c r="G24" s="16">
        <v>104.6</v>
      </c>
      <c r="H24" s="16">
        <v>3.3</v>
      </c>
      <c r="I24" s="11"/>
      <c r="J24" s="16">
        <v>106</v>
      </c>
      <c r="K24" s="11">
        <v>4.0999999999999996</v>
      </c>
      <c r="L24" s="11"/>
      <c r="M24" s="16">
        <v>102.1</v>
      </c>
      <c r="N24" s="11">
        <v>1.2</v>
      </c>
      <c r="O24" s="11"/>
      <c r="P24" s="16">
        <v>103.1</v>
      </c>
      <c r="Q24" s="16">
        <v>2</v>
      </c>
    </row>
    <row r="25" spans="1:17" ht="22.05" customHeight="1">
      <c r="A25" s="275"/>
      <c r="B25" s="11" t="s">
        <v>212</v>
      </c>
      <c r="C25" s="11"/>
      <c r="D25" s="16">
        <v>103.7</v>
      </c>
      <c r="E25" s="16">
        <v>2.4</v>
      </c>
      <c r="F25" s="11"/>
      <c r="G25" s="16">
        <v>104.7</v>
      </c>
      <c r="H25" s="16">
        <v>3.3</v>
      </c>
      <c r="I25" s="11"/>
      <c r="J25" s="16">
        <v>106.6</v>
      </c>
      <c r="K25" s="11">
        <v>4.2</v>
      </c>
      <c r="L25" s="11"/>
      <c r="M25" s="16">
        <v>101.8</v>
      </c>
      <c r="N25" s="11">
        <v>0.8</v>
      </c>
      <c r="O25" s="11"/>
      <c r="P25" s="16">
        <v>103.1</v>
      </c>
      <c r="Q25" s="16">
        <v>1.7</v>
      </c>
    </row>
    <row r="26" spans="1:17" ht="22.05" customHeight="1">
      <c r="A26" s="275"/>
      <c r="B26" s="11" t="s">
        <v>207</v>
      </c>
      <c r="C26" s="11"/>
      <c r="D26" s="16">
        <v>102.4</v>
      </c>
      <c r="E26" s="16">
        <v>0.9</v>
      </c>
      <c r="F26" s="11"/>
      <c r="G26" s="16">
        <v>104.7</v>
      </c>
      <c r="H26" s="16">
        <v>3</v>
      </c>
      <c r="I26" s="11"/>
      <c r="J26" s="16">
        <v>107.7</v>
      </c>
      <c r="K26" s="11">
        <v>5.0999999999999996</v>
      </c>
      <c r="L26" s="11"/>
      <c r="M26" s="16">
        <v>98.3</v>
      </c>
      <c r="N26" s="11">
        <v>-2.7</v>
      </c>
      <c r="O26" s="11"/>
      <c r="P26" s="16">
        <v>100.8</v>
      </c>
      <c r="Q26" s="16">
        <v>-0.6</v>
      </c>
    </row>
    <row r="27" spans="1:17" ht="22.05" customHeight="1">
      <c r="A27" s="275"/>
      <c r="B27" s="11" t="s">
        <v>213</v>
      </c>
      <c r="C27" s="11"/>
      <c r="D27" s="16">
        <v>102.6</v>
      </c>
      <c r="E27" s="16">
        <v>0.9</v>
      </c>
      <c r="F27" s="11"/>
      <c r="G27" s="16">
        <v>104.7</v>
      </c>
      <c r="H27" s="16">
        <v>2.9</v>
      </c>
      <c r="I27" s="11"/>
      <c r="J27" s="16">
        <v>108.1</v>
      </c>
      <c r="K27" s="11">
        <v>5.2</v>
      </c>
      <c r="L27" s="11"/>
      <c r="M27" s="16">
        <v>98.5</v>
      </c>
      <c r="N27" s="11">
        <v>-2.7</v>
      </c>
      <c r="O27" s="11"/>
      <c r="P27" s="16">
        <v>101</v>
      </c>
      <c r="Q27" s="16">
        <v>-0.6</v>
      </c>
    </row>
    <row r="28" spans="1:17" ht="22.05" customHeight="1">
      <c r="A28" s="275"/>
      <c r="B28" s="11" t="s">
        <v>214</v>
      </c>
      <c r="C28" s="11"/>
      <c r="D28" s="16">
        <v>102.8</v>
      </c>
      <c r="E28" s="16">
        <v>1</v>
      </c>
      <c r="F28" s="11"/>
      <c r="G28" s="16">
        <v>104.7</v>
      </c>
      <c r="H28" s="16">
        <v>2.9</v>
      </c>
      <c r="I28" s="11"/>
      <c r="J28" s="16">
        <v>108.5</v>
      </c>
      <c r="K28" s="11">
        <v>5.4</v>
      </c>
      <c r="L28" s="11"/>
      <c r="M28" s="16">
        <v>98.7</v>
      </c>
      <c r="N28" s="11">
        <v>-2.5</v>
      </c>
      <c r="O28" s="11"/>
      <c r="P28" s="16">
        <v>101.3</v>
      </c>
      <c r="Q28" s="16">
        <v>-0.4</v>
      </c>
    </row>
    <row r="29" spans="1:17" ht="22.05" customHeight="1">
      <c r="A29" s="275"/>
      <c r="B29" s="11" t="s">
        <v>208</v>
      </c>
      <c r="C29" s="11"/>
      <c r="D29" s="16">
        <v>103.6</v>
      </c>
      <c r="E29" s="16">
        <v>1.8</v>
      </c>
      <c r="F29" s="11"/>
      <c r="G29" s="16">
        <v>106.4</v>
      </c>
      <c r="H29" s="16">
        <v>4.4000000000000004</v>
      </c>
      <c r="I29" s="11"/>
      <c r="J29" s="16">
        <v>108.6</v>
      </c>
      <c r="K29" s="11">
        <v>5.3</v>
      </c>
      <c r="L29" s="11"/>
      <c r="M29" s="16">
        <v>99.1</v>
      </c>
      <c r="N29" s="11">
        <v>-2.1</v>
      </c>
      <c r="O29" s="11"/>
      <c r="P29" s="16">
        <v>101.6</v>
      </c>
      <c r="Q29" s="16">
        <v>-0.1</v>
      </c>
    </row>
    <row r="30" spans="1:17" ht="22.05" customHeight="1">
      <c r="A30" s="275"/>
      <c r="B30" s="11" t="s">
        <v>215</v>
      </c>
      <c r="C30" s="11"/>
      <c r="D30" s="16">
        <v>104.1</v>
      </c>
      <c r="E30" s="16">
        <v>2.2000000000000002</v>
      </c>
      <c r="F30" s="11"/>
      <c r="G30" s="16">
        <v>106.6</v>
      </c>
      <c r="H30" s="16">
        <v>4.5999999999999996</v>
      </c>
      <c r="I30" s="11"/>
      <c r="J30" s="16">
        <v>108.9</v>
      </c>
      <c r="K30" s="11">
        <v>5.5</v>
      </c>
      <c r="L30" s="11"/>
      <c r="M30" s="16">
        <v>100</v>
      </c>
      <c r="N30" s="11">
        <v>-1.3</v>
      </c>
      <c r="O30" s="11"/>
      <c r="P30" s="16">
        <v>102.3</v>
      </c>
      <c r="Q30" s="16">
        <v>0.5</v>
      </c>
    </row>
    <row r="31" spans="1:17" ht="22.05" customHeight="1">
      <c r="A31" s="275"/>
      <c r="B31" s="11" t="s">
        <v>216</v>
      </c>
      <c r="C31" s="11"/>
      <c r="D31" s="16">
        <v>104.3</v>
      </c>
      <c r="E31" s="16">
        <v>2.2000000000000002</v>
      </c>
      <c r="F31" s="11"/>
      <c r="G31" s="16">
        <v>106.7</v>
      </c>
      <c r="H31" s="16">
        <v>4.5999999999999996</v>
      </c>
      <c r="I31" s="11"/>
      <c r="J31" s="16">
        <v>109.1</v>
      </c>
      <c r="K31" s="11">
        <v>5.5</v>
      </c>
      <c r="L31" s="11"/>
      <c r="M31" s="16">
        <v>100.2</v>
      </c>
      <c r="N31" s="11">
        <v>-1.3</v>
      </c>
      <c r="O31" s="11"/>
      <c r="P31" s="16">
        <v>102.6</v>
      </c>
      <c r="Q31" s="16">
        <v>0.6</v>
      </c>
    </row>
    <row r="32" spans="1:17" ht="22.05" customHeight="1">
      <c r="A32" s="275"/>
      <c r="B32" s="11" t="s">
        <v>200</v>
      </c>
      <c r="C32" s="11"/>
      <c r="D32" s="16">
        <v>104.4</v>
      </c>
      <c r="E32" s="16">
        <v>2.2000000000000002</v>
      </c>
      <c r="F32" s="11"/>
      <c r="G32" s="16">
        <v>106.8</v>
      </c>
      <c r="H32" s="16">
        <v>4.5</v>
      </c>
      <c r="I32" s="11"/>
      <c r="J32" s="16">
        <v>109.2</v>
      </c>
      <c r="K32" s="11">
        <v>5.4</v>
      </c>
      <c r="L32" s="11"/>
      <c r="M32" s="16">
        <v>100.3</v>
      </c>
      <c r="N32" s="11">
        <v>-1.3</v>
      </c>
      <c r="O32" s="11"/>
      <c r="P32" s="16">
        <v>102.6</v>
      </c>
      <c r="Q32" s="16">
        <v>0.5</v>
      </c>
    </row>
    <row r="33" spans="1:17" ht="22.05" customHeight="1">
      <c r="A33" s="275"/>
      <c r="B33" s="11"/>
      <c r="C33" s="11"/>
      <c r="D33" s="16"/>
      <c r="E33" s="16"/>
      <c r="F33" s="11"/>
      <c r="G33" s="16"/>
      <c r="H33" s="16"/>
      <c r="I33" s="11"/>
      <c r="J33" s="16"/>
      <c r="K33" s="11"/>
      <c r="L33" s="11"/>
      <c r="M33" s="16"/>
      <c r="N33" s="11"/>
      <c r="O33" s="11"/>
      <c r="P33" s="16"/>
      <c r="Q33" s="16"/>
    </row>
    <row r="34" spans="1:17" ht="22.05" customHeight="1">
      <c r="A34" s="275" t="s">
        <v>217</v>
      </c>
      <c r="B34" s="11" t="s">
        <v>209</v>
      </c>
      <c r="C34" s="11"/>
      <c r="D34" s="16">
        <v>104.9</v>
      </c>
      <c r="E34" s="16">
        <v>2.2999999999999998</v>
      </c>
      <c r="F34" s="11"/>
      <c r="G34" s="16">
        <v>107</v>
      </c>
      <c r="H34" s="16">
        <v>4.4000000000000004</v>
      </c>
      <c r="I34" s="11"/>
      <c r="J34" s="16">
        <v>109.8</v>
      </c>
      <c r="K34" s="11">
        <v>4.5999999999999996</v>
      </c>
      <c r="L34" s="11"/>
      <c r="M34" s="16">
        <v>101</v>
      </c>
      <c r="N34" s="11">
        <v>-0.7</v>
      </c>
      <c r="O34" s="11"/>
      <c r="P34" s="16">
        <v>103.4</v>
      </c>
      <c r="Q34" s="16">
        <v>0.7</v>
      </c>
    </row>
    <row r="35" spans="1:17" ht="22.05" customHeight="1">
      <c r="A35" s="275"/>
      <c r="B35" s="11" t="s">
        <v>210</v>
      </c>
      <c r="C35" s="11"/>
      <c r="D35" s="16">
        <v>105.2</v>
      </c>
      <c r="E35" s="16">
        <v>2.4</v>
      </c>
      <c r="F35" s="11"/>
      <c r="G35" s="16">
        <v>107.1</v>
      </c>
      <c r="H35" s="16">
        <v>4.4000000000000004</v>
      </c>
      <c r="I35" s="11"/>
      <c r="J35" s="16">
        <v>110.5</v>
      </c>
      <c r="K35" s="11">
        <v>4.8</v>
      </c>
      <c r="L35" s="11"/>
      <c r="M35" s="16">
        <v>101.5</v>
      </c>
      <c r="N35" s="11">
        <v>-0.5</v>
      </c>
      <c r="O35" s="11"/>
      <c r="P35" s="16">
        <v>103.8</v>
      </c>
      <c r="Q35" s="16">
        <v>1</v>
      </c>
    </row>
    <row r="36" spans="1:17" ht="22.05" customHeight="1">
      <c r="A36" s="275"/>
      <c r="B36" s="11" t="s">
        <v>206</v>
      </c>
      <c r="C36" s="11"/>
      <c r="D36" s="16">
        <v>106</v>
      </c>
      <c r="E36" s="16">
        <v>3.2</v>
      </c>
      <c r="F36" s="11"/>
      <c r="G36" s="16">
        <v>107.1</v>
      </c>
      <c r="H36" s="16">
        <v>4.4000000000000004</v>
      </c>
      <c r="I36" s="11"/>
      <c r="J36" s="16">
        <v>110.8</v>
      </c>
      <c r="K36" s="16">
        <v>5</v>
      </c>
      <c r="L36" s="11"/>
      <c r="M36" s="16">
        <v>103.3</v>
      </c>
      <c r="N36" s="11">
        <v>1.3</v>
      </c>
      <c r="O36" s="11"/>
      <c r="P36" s="16">
        <v>105.3</v>
      </c>
      <c r="Q36" s="16">
        <v>2.2999999999999998</v>
      </c>
    </row>
    <row r="37" spans="1:17" ht="22.05" customHeight="1">
      <c r="A37" s="275"/>
      <c r="B37" s="11" t="s">
        <v>211</v>
      </c>
      <c r="C37" s="11"/>
      <c r="D37" s="16">
        <v>109.6</v>
      </c>
      <c r="E37" s="16">
        <v>5.6</v>
      </c>
      <c r="F37" s="11"/>
      <c r="G37" s="16">
        <v>109.8</v>
      </c>
      <c r="H37" s="16">
        <v>4.9000000000000004</v>
      </c>
      <c r="I37" s="11"/>
      <c r="J37" s="16">
        <v>113.7</v>
      </c>
      <c r="K37" s="16">
        <v>7.2</v>
      </c>
      <c r="L37" s="11"/>
      <c r="M37" s="16">
        <v>107.9</v>
      </c>
      <c r="N37" s="11">
        <v>5.7</v>
      </c>
      <c r="O37" s="11"/>
      <c r="P37" s="16">
        <v>109.4</v>
      </c>
      <c r="Q37" s="16">
        <v>6.1</v>
      </c>
    </row>
    <row r="38" spans="1:17" ht="22.05" customHeight="1">
      <c r="A38" s="275"/>
      <c r="B38" s="11" t="s">
        <v>212</v>
      </c>
      <c r="C38" s="11"/>
      <c r="D38" s="16">
        <v>110.1</v>
      </c>
      <c r="E38" s="16">
        <v>6.2</v>
      </c>
      <c r="F38" s="11"/>
      <c r="G38" s="16">
        <v>110</v>
      </c>
      <c r="H38" s="16">
        <v>5.0999999999999996</v>
      </c>
      <c r="I38" s="11"/>
      <c r="J38" s="16">
        <v>114</v>
      </c>
      <c r="K38" s="16">
        <v>6.9</v>
      </c>
      <c r="L38" s="11"/>
      <c r="M38" s="16">
        <v>108.9</v>
      </c>
      <c r="N38" s="16">
        <v>7</v>
      </c>
      <c r="O38" s="11"/>
      <c r="P38" s="16">
        <v>110.3</v>
      </c>
      <c r="Q38" s="16">
        <v>7</v>
      </c>
    </row>
    <row r="39" spans="1:17" ht="22.05" customHeight="1">
      <c r="A39" s="275"/>
      <c r="B39" s="11" t="s">
        <v>207</v>
      </c>
      <c r="C39" s="11"/>
      <c r="D39" s="16">
        <v>110.8</v>
      </c>
      <c r="E39" s="16">
        <v>8.1999999999999993</v>
      </c>
      <c r="F39" s="11"/>
      <c r="G39" s="16">
        <v>110.8</v>
      </c>
      <c r="H39" s="16">
        <v>5.8</v>
      </c>
      <c r="I39" s="11"/>
      <c r="J39" s="16">
        <v>114</v>
      </c>
      <c r="K39" s="16">
        <v>5.9</v>
      </c>
      <c r="L39" s="11"/>
      <c r="M39" s="16">
        <v>109.7</v>
      </c>
      <c r="N39" s="16">
        <v>11.6</v>
      </c>
      <c r="O39" s="11"/>
      <c r="P39" s="16">
        <v>110.8</v>
      </c>
      <c r="Q39" s="16">
        <v>10</v>
      </c>
    </row>
    <row r="40" spans="1:17" ht="22.05" customHeight="1">
      <c r="A40" s="275"/>
      <c r="B40" s="11" t="s">
        <v>213</v>
      </c>
      <c r="C40" s="11"/>
      <c r="D40" s="16">
        <v>111.7</v>
      </c>
      <c r="E40" s="16">
        <v>8.9</v>
      </c>
      <c r="F40" s="11"/>
      <c r="G40" s="16">
        <v>110.9</v>
      </c>
      <c r="H40" s="16">
        <v>5.9</v>
      </c>
      <c r="I40" s="11"/>
      <c r="J40" s="16">
        <v>113.6</v>
      </c>
      <c r="K40" s="16">
        <v>5.0999999999999996</v>
      </c>
      <c r="L40" s="11"/>
      <c r="M40" s="16">
        <v>111.9</v>
      </c>
      <c r="N40" s="16">
        <v>13.6</v>
      </c>
      <c r="O40" s="11"/>
      <c r="P40" s="16">
        <v>112.3</v>
      </c>
      <c r="Q40" s="16">
        <v>11.2</v>
      </c>
    </row>
    <row r="41" spans="1:17" ht="22.05" customHeight="1">
      <c r="A41" s="275"/>
      <c r="B41" s="11" t="s">
        <v>214</v>
      </c>
      <c r="C41" s="11"/>
      <c r="D41" s="16">
        <v>111.8</v>
      </c>
      <c r="E41" s="16">
        <v>8.8000000000000007</v>
      </c>
      <c r="F41" s="11"/>
      <c r="G41" s="16">
        <v>111</v>
      </c>
      <c r="H41" s="16">
        <v>5.9</v>
      </c>
      <c r="I41" s="11"/>
      <c r="J41" s="16">
        <v>113.8</v>
      </c>
      <c r="K41" s="16">
        <v>4.8</v>
      </c>
      <c r="L41" s="11"/>
      <c r="M41" s="16">
        <v>112</v>
      </c>
      <c r="N41" s="16">
        <v>13.4</v>
      </c>
      <c r="O41" s="11"/>
      <c r="P41" s="16">
        <v>112.4</v>
      </c>
      <c r="Q41" s="16">
        <v>11</v>
      </c>
    </row>
    <row r="42" spans="1:17" ht="22.05" customHeight="1">
      <c r="A42" s="275"/>
      <c r="B42" s="11" t="s">
        <v>208</v>
      </c>
      <c r="C42" s="11"/>
      <c r="D42" s="16">
        <v>112.3</v>
      </c>
      <c r="E42" s="16">
        <v>8.4</v>
      </c>
      <c r="F42" s="11"/>
      <c r="G42" s="16">
        <v>111.4</v>
      </c>
      <c r="H42" s="16">
        <v>4.5999999999999996</v>
      </c>
      <c r="I42" s="11"/>
      <c r="J42" s="16">
        <v>114.4</v>
      </c>
      <c r="K42" s="16">
        <v>5.3</v>
      </c>
      <c r="L42" s="11"/>
      <c r="M42" s="16">
        <v>112.5</v>
      </c>
      <c r="N42" s="16">
        <v>13.6</v>
      </c>
      <c r="O42" s="11"/>
      <c r="P42" s="16">
        <v>113</v>
      </c>
      <c r="Q42" s="16">
        <v>11.3</v>
      </c>
    </row>
    <row r="43" spans="1:17" ht="22.05" customHeight="1">
      <c r="A43" s="275"/>
      <c r="B43" s="11" t="s">
        <v>215</v>
      </c>
      <c r="C43" s="11"/>
      <c r="D43" s="16">
        <v>113.3</v>
      </c>
      <c r="E43" s="16">
        <v>8.8000000000000007</v>
      </c>
      <c r="F43" s="11"/>
      <c r="G43" s="16">
        <v>111.5</v>
      </c>
      <c r="H43" s="16">
        <v>4.5999999999999996</v>
      </c>
      <c r="I43" s="11"/>
      <c r="J43" s="16">
        <v>114.7</v>
      </c>
      <c r="K43" s="16">
        <v>5.4</v>
      </c>
      <c r="L43" s="11"/>
      <c r="M43" s="16">
        <v>114.6</v>
      </c>
      <c r="N43" s="16">
        <v>14.7</v>
      </c>
      <c r="O43" s="11"/>
      <c r="P43" s="16">
        <v>114.7</v>
      </c>
      <c r="Q43" s="16">
        <v>12</v>
      </c>
    </row>
    <row r="44" spans="1:17" ht="22.05" customHeight="1">
      <c r="A44" s="275"/>
      <c r="B44" s="11" t="s">
        <v>216</v>
      </c>
      <c r="C44" s="11"/>
      <c r="D44" s="16">
        <v>113.3</v>
      </c>
      <c r="E44" s="16">
        <v>8.6</v>
      </c>
      <c r="F44" s="11"/>
      <c r="G44" s="16">
        <v>111.5</v>
      </c>
      <c r="H44" s="16">
        <v>4.5</v>
      </c>
      <c r="I44" s="11"/>
      <c r="J44" s="16">
        <v>114.8</v>
      </c>
      <c r="K44" s="16">
        <v>5.3</v>
      </c>
      <c r="L44" s="11"/>
      <c r="M44" s="16">
        <v>114.6</v>
      </c>
      <c r="N44" s="16">
        <v>14.3</v>
      </c>
      <c r="O44" s="11"/>
      <c r="P44" s="16">
        <v>114.6</v>
      </c>
      <c r="Q44" s="16">
        <v>11.8</v>
      </c>
    </row>
    <row r="45" spans="1:17" ht="22.05" customHeight="1">
      <c r="A45" s="275"/>
      <c r="B45" s="11" t="s">
        <v>200</v>
      </c>
      <c r="C45" s="11"/>
      <c r="D45" s="16">
        <v>113.5</v>
      </c>
      <c r="E45" s="16">
        <v>8.6999999999999993</v>
      </c>
      <c r="F45" s="11"/>
      <c r="G45" s="16">
        <v>111.9</v>
      </c>
      <c r="H45" s="16">
        <v>4.7</v>
      </c>
      <c r="I45" s="11"/>
      <c r="J45" s="16">
        <v>115.1</v>
      </c>
      <c r="K45" s="16">
        <v>5.3</v>
      </c>
      <c r="L45" s="11"/>
      <c r="M45" s="16">
        <v>114.5</v>
      </c>
      <c r="N45" s="16">
        <v>14.2</v>
      </c>
      <c r="O45" s="11"/>
      <c r="P45" s="16">
        <v>114.7</v>
      </c>
      <c r="Q45" s="16">
        <v>11.7</v>
      </c>
    </row>
    <row r="46" spans="1:17" ht="11.25" customHeight="1">
      <c r="A46" s="275"/>
      <c r="B46" s="11"/>
      <c r="C46" s="11"/>
      <c r="D46" s="16"/>
      <c r="E46" s="16"/>
      <c r="F46" s="11"/>
      <c r="G46" s="16"/>
      <c r="H46" s="16"/>
      <c r="I46" s="11"/>
      <c r="J46" s="16"/>
      <c r="K46" s="16"/>
      <c r="L46" s="11"/>
      <c r="M46" s="16"/>
      <c r="N46" s="16"/>
      <c r="O46" s="11"/>
      <c r="P46" s="16"/>
      <c r="Q46" s="16"/>
    </row>
    <row r="47" spans="1:17" ht="22.05" customHeight="1">
      <c r="A47" s="275" t="s">
        <v>218</v>
      </c>
      <c r="B47" s="11" t="s">
        <v>209</v>
      </c>
      <c r="C47" s="11"/>
      <c r="D47" s="16">
        <v>116</v>
      </c>
      <c r="E47" s="16">
        <v>10.6</v>
      </c>
      <c r="F47" s="11"/>
      <c r="G47" s="16">
        <v>113.1</v>
      </c>
      <c r="H47" s="16">
        <v>5.6</v>
      </c>
      <c r="I47" s="11"/>
      <c r="J47" s="16">
        <v>115.6</v>
      </c>
      <c r="K47" s="16">
        <v>5.2</v>
      </c>
      <c r="L47" s="11"/>
      <c r="M47" s="16">
        <v>119.1</v>
      </c>
      <c r="N47" s="16">
        <v>17.899999999999999</v>
      </c>
      <c r="O47" s="11"/>
      <c r="P47" s="16">
        <v>118.2</v>
      </c>
      <c r="Q47" s="16">
        <v>14.3</v>
      </c>
    </row>
    <row r="48" spans="1:17" ht="22.05" customHeight="1">
      <c r="A48" s="275"/>
      <c r="B48" s="11" t="s">
        <v>210</v>
      </c>
      <c r="C48" s="11"/>
      <c r="D48" s="16">
        <v>116.3</v>
      </c>
      <c r="E48" s="16">
        <v>10.6</v>
      </c>
      <c r="F48" s="11"/>
      <c r="G48" s="16">
        <v>113.2</v>
      </c>
      <c r="H48" s="16">
        <v>5.7</v>
      </c>
      <c r="I48" s="11"/>
      <c r="J48" s="16">
        <v>115.9</v>
      </c>
      <c r="K48" s="16">
        <v>4.9000000000000004</v>
      </c>
      <c r="L48" s="11"/>
      <c r="M48" s="16">
        <v>119.7</v>
      </c>
      <c r="N48" s="16">
        <v>18</v>
      </c>
      <c r="O48" s="11"/>
      <c r="P48" s="16">
        <v>118.7</v>
      </c>
      <c r="Q48" s="16">
        <v>14.3</v>
      </c>
    </row>
    <row r="49" spans="1:17" ht="22.05" customHeight="1">
      <c r="A49" s="275"/>
      <c r="B49" s="11" t="s">
        <v>206</v>
      </c>
      <c r="C49" s="11"/>
      <c r="D49" s="16">
        <v>116.6</v>
      </c>
      <c r="E49" s="16">
        <v>10</v>
      </c>
      <c r="F49" s="11"/>
      <c r="G49" s="16">
        <v>113.3</v>
      </c>
      <c r="H49" s="16">
        <v>5.8</v>
      </c>
      <c r="I49" s="11"/>
      <c r="J49" s="16">
        <v>116.2</v>
      </c>
      <c r="K49" s="16">
        <v>4.9000000000000004</v>
      </c>
      <c r="L49" s="11"/>
      <c r="M49" s="16">
        <v>120.1</v>
      </c>
      <c r="N49" s="16">
        <v>16.3</v>
      </c>
      <c r="O49" s="11"/>
      <c r="P49" s="16">
        <v>119.1</v>
      </c>
      <c r="Q49" s="16">
        <v>13.1</v>
      </c>
    </row>
    <row r="50" spans="1:17" ht="22.05" customHeight="1">
      <c r="A50" s="275"/>
      <c r="B50" s="11" t="s">
        <v>211</v>
      </c>
      <c r="C50" s="11"/>
      <c r="D50" s="16">
        <v>120.1</v>
      </c>
      <c r="E50" s="16">
        <v>9.6</v>
      </c>
      <c r="F50" s="11"/>
      <c r="G50" s="16">
        <v>116.5</v>
      </c>
      <c r="H50" s="16">
        <v>6.1</v>
      </c>
      <c r="I50" s="11"/>
      <c r="J50" s="16">
        <v>117.9</v>
      </c>
      <c r="K50" s="16">
        <v>3.7</v>
      </c>
      <c r="L50" s="11"/>
      <c r="M50" s="16">
        <v>124.6</v>
      </c>
      <c r="N50" s="16">
        <v>15.5</v>
      </c>
      <c r="O50" s="11"/>
      <c r="P50" s="16">
        <v>122.8</v>
      </c>
      <c r="Q50" s="16">
        <v>12.2</v>
      </c>
    </row>
    <row r="51" spans="1:17" ht="22.05" customHeight="1">
      <c r="A51" s="275"/>
      <c r="B51" s="11" t="s">
        <v>212</v>
      </c>
      <c r="C51" s="11"/>
      <c r="D51" s="16">
        <v>123.2</v>
      </c>
      <c r="E51" s="16">
        <v>11.9</v>
      </c>
      <c r="F51" s="11"/>
      <c r="G51" s="16">
        <v>116.8</v>
      </c>
      <c r="H51" s="16">
        <v>6.1</v>
      </c>
      <c r="I51" s="11"/>
      <c r="J51" s="16">
        <v>119.2</v>
      </c>
      <c r="K51" s="16">
        <v>4.5999999999999996</v>
      </c>
      <c r="L51" s="11"/>
      <c r="M51" s="16">
        <v>131</v>
      </c>
      <c r="N51" s="16">
        <v>20.3</v>
      </c>
      <c r="O51" s="11"/>
      <c r="P51" s="16">
        <v>127.9</v>
      </c>
      <c r="Q51" s="16">
        <v>16</v>
      </c>
    </row>
    <row r="52" spans="1:17" ht="22.05" customHeight="1">
      <c r="A52" s="275"/>
      <c r="B52" s="11" t="s">
        <v>207</v>
      </c>
      <c r="C52" s="11"/>
      <c r="D52" s="16">
        <v>124.8</v>
      </c>
      <c r="E52" s="16">
        <v>12.7</v>
      </c>
      <c r="F52" s="11"/>
      <c r="G52" s="16">
        <v>118.7</v>
      </c>
      <c r="H52" s="16">
        <v>7.1</v>
      </c>
      <c r="I52" s="11"/>
      <c r="J52" s="16">
        <v>122.4</v>
      </c>
      <c r="K52" s="16">
        <v>7.3</v>
      </c>
      <c r="L52" s="11"/>
      <c r="M52" s="16">
        <v>131.9</v>
      </c>
      <c r="N52" s="16">
        <v>20.3</v>
      </c>
      <c r="O52" s="11"/>
      <c r="P52" s="16">
        <v>129.4</v>
      </c>
      <c r="Q52" s="16">
        <v>16.8</v>
      </c>
    </row>
    <row r="53" spans="1:17" ht="22.05" customHeight="1">
      <c r="A53" s="275"/>
      <c r="B53" s="11" t="s">
        <v>213</v>
      </c>
      <c r="C53" s="11"/>
      <c r="D53" s="16">
        <v>127.7</v>
      </c>
      <c r="E53" s="16">
        <v>14.3</v>
      </c>
      <c r="F53" s="11"/>
      <c r="G53" s="16">
        <v>119</v>
      </c>
      <c r="H53" s="16">
        <v>7.3</v>
      </c>
      <c r="I53" s="11"/>
      <c r="J53" s="16">
        <v>124.8</v>
      </c>
      <c r="K53" s="16">
        <v>9.9</v>
      </c>
      <c r="L53" s="11"/>
      <c r="M53" s="16">
        <v>137.6</v>
      </c>
      <c r="N53" s="16">
        <v>23</v>
      </c>
      <c r="O53" s="11"/>
      <c r="P53" s="16">
        <v>134.19999999999999</v>
      </c>
      <c r="Q53" s="16">
        <v>19.399999999999999</v>
      </c>
    </row>
    <row r="54" spans="1:17" ht="22.05" customHeight="1">
      <c r="A54" s="275"/>
      <c r="B54" s="11" t="s">
        <v>214</v>
      </c>
      <c r="C54" s="11"/>
      <c r="D54" s="16">
        <v>128.1</v>
      </c>
      <c r="E54" s="16">
        <v>14.6</v>
      </c>
      <c r="F54" s="11"/>
      <c r="G54" s="16">
        <v>119</v>
      </c>
      <c r="H54" s="16">
        <v>7.3</v>
      </c>
      <c r="I54" s="11"/>
      <c r="J54" s="16">
        <v>125.6</v>
      </c>
      <c r="K54" s="16">
        <v>10.4</v>
      </c>
      <c r="L54" s="11"/>
      <c r="M54" s="16">
        <v>138.19999999999999</v>
      </c>
      <c r="N54" s="16">
        <v>23.4</v>
      </c>
      <c r="O54" s="11"/>
      <c r="P54" s="16">
        <v>134.80000000000001</v>
      </c>
      <c r="Q54" s="16">
        <v>19.899999999999999</v>
      </c>
    </row>
    <row r="55" spans="1:17" ht="22.05" customHeight="1">
      <c r="A55" s="275"/>
      <c r="B55" s="11" t="s">
        <v>208</v>
      </c>
      <c r="C55" s="11"/>
      <c r="D55" s="16">
        <v>127.8</v>
      </c>
      <c r="E55" s="16">
        <v>13.8</v>
      </c>
      <c r="F55" s="11"/>
      <c r="G55" s="16">
        <v>119.2</v>
      </c>
      <c r="H55" s="16">
        <v>7</v>
      </c>
      <c r="I55" s="11"/>
      <c r="J55" s="16">
        <v>126.8</v>
      </c>
      <c r="K55" s="16">
        <v>10.8</v>
      </c>
      <c r="L55" s="11"/>
      <c r="M55" s="16">
        <v>136.80000000000001</v>
      </c>
      <c r="N55" s="16">
        <v>21.6</v>
      </c>
      <c r="O55" s="11"/>
      <c r="P55" s="16">
        <v>134.19999999999999</v>
      </c>
      <c r="Q55" s="16">
        <v>18.7</v>
      </c>
    </row>
    <row r="56" spans="1:17" ht="22.05" customHeight="1">
      <c r="A56" s="275"/>
      <c r="B56" s="11" t="s">
        <v>215</v>
      </c>
      <c r="C56" s="11"/>
      <c r="D56" s="16">
        <v>128.1</v>
      </c>
      <c r="E56" s="16">
        <v>13.1</v>
      </c>
      <c r="F56" s="11"/>
      <c r="G56" s="16">
        <v>119.1</v>
      </c>
      <c r="H56" s="16">
        <v>6.8</v>
      </c>
      <c r="I56" s="11"/>
      <c r="J56" s="16">
        <v>127.9</v>
      </c>
      <c r="K56" s="16">
        <v>11.5</v>
      </c>
      <c r="L56" s="11"/>
      <c r="M56" s="16">
        <v>137.19999999999999</v>
      </c>
      <c r="N56" s="16">
        <v>19.7</v>
      </c>
      <c r="O56" s="11"/>
      <c r="P56" s="16">
        <v>134.80000000000001</v>
      </c>
      <c r="Q56" s="16">
        <v>17.5</v>
      </c>
    </row>
    <row r="57" spans="1:17" ht="22.05" customHeight="1">
      <c r="A57" s="275"/>
      <c r="B57" s="11" t="s">
        <v>216</v>
      </c>
      <c r="C57" s="11"/>
      <c r="D57" s="16">
        <v>127.1</v>
      </c>
      <c r="E57" s="16">
        <v>12.2</v>
      </c>
      <c r="F57" s="11"/>
      <c r="G57" s="16">
        <v>119.2</v>
      </c>
      <c r="H57" s="16">
        <v>6.9</v>
      </c>
      <c r="I57" s="11"/>
      <c r="J57" s="16">
        <v>128.30000000000001</v>
      </c>
      <c r="K57" s="16">
        <v>11.7</v>
      </c>
      <c r="L57" s="11"/>
      <c r="M57" s="16">
        <v>134.5</v>
      </c>
      <c r="N57" s="16">
        <v>17.399999999999999</v>
      </c>
      <c r="O57" s="11"/>
      <c r="P57" s="16">
        <v>132.80000000000001</v>
      </c>
      <c r="Q57" s="16">
        <v>15.9</v>
      </c>
    </row>
    <row r="58" spans="1:17" ht="22.05" customHeight="1">
      <c r="A58" s="275"/>
      <c r="B58" s="11" t="s">
        <v>200</v>
      </c>
      <c r="C58" s="11"/>
      <c r="D58" s="16">
        <v>127.6</v>
      </c>
      <c r="E58" s="16">
        <v>12.4</v>
      </c>
      <c r="F58" s="11"/>
      <c r="G58" s="16">
        <v>119.4</v>
      </c>
      <c r="H58" s="16">
        <v>6.7</v>
      </c>
      <c r="I58" s="11"/>
      <c r="J58" s="16">
        <v>129.4</v>
      </c>
      <c r="K58" s="16">
        <v>12.4</v>
      </c>
      <c r="L58" s="11"/>
      <c r="M58" s="16">
        <v>135.19999999999999</v>
      </c>
      <c r="N58" s="16">
        <v>18</v>
      </c>
      <c r="O58" s="11"/>
      <c r="P58" s="16">
        <v>133.6</v>
      </c>
      <c r="Q58" s="16">
        <v>16.5</v>
      </c>
    </row>
    <row r="59" spans="1:17" ht="22.05" customHeight="1">
      <c r="A59" s="275"/>
      <c r="B59" s="11"/>
      <c r="C59" s="11"/>
      <c r="D59" s="16"/>
      <c r="E59" s="16"/>
      <c r="F59" s="11"/>
      <c r="G59" s="16"/>
      <c r="H59" s="16"/>
      <c r="I59" s="11"/>
      <c r="J59" s="16"/>
      <c r="K59" s="16"/>
      <c r="L59" s="11"/>
      <c r="M59" s="16"/>
      <c r="N59" s="16"/>
      <c r="O59" s="11"/>
      <c r="P59" s="16"/>
      <c r="Q59" s="16"/>
    </row>
    <row r="60" spans="1:17" ht="22.05" customHeight="1">
      <c r="A60" s="275" t="s">
        <v>219</v>
      </c>
      <c r="B60" s="11" t="s">
        <v>209</v>
      </c>
      <c r="C60" s="11"/>
      <c r="D60" s="16">
        <v>126.8</v>
      </c>
      <c r="E60" s="16">
        <v>9.3000000000000007</v>
      </c>
      <c r="F60" s="11"/>
      <c r="G60" s="16">
        <v>119.8</v>
      </c>
      <c r="H60" s="16">
        <v>6</v>
      </c>
      <c r="I60" s="11"/>
      <c r="J60" s="16">
        <v>130.6</v>
      </c>
      <c r="K60" s="16">
        <v>13</v>
      </c>
      <c r="L60" s="11"/>
      <c r="M60" s="16">
        <v>132.4</v>
      </c>
      <c r="N60" s="16">
        <v>11.1</v>
      </c>
      <c r="O60" s="11"/>
      <c r="P60" s="16">
        <v>131.9</v>
      </c>
      <c r="Q60" s="16">
        <v>11.6</v>
      </c>
    </row>
    <row r="61" spans="1:17" ht="22.05" customHeight="1">
      <c r="A61" s="275"/>
      <c r="B61" s="11" t="s">
        <v>210</v>
      </c>
      <c r="C61" s="11"/>
      <c r="D61" s="16">
        <v>126.9</v>
      </c>
      <c r="E61" s="16">
        <v>9.1</v>
      </c>
      <c r="F61" s="11"/>
      <c r="G61" s="16">
        <v>119.9</v>
      </c>
      <c r="H61" s="16">
        <v>5.9</v>
      </c>
      <c r="I61" s="11"/>
      <c r="J61" s="16">
        <v>131.1</v>
      </c>
      <c r="K61" s="16">
        <v>13.2</v>
      </c>
      <c r="L61" s="11"/>
      <c r="M61" s="16">
        <v>132.4</v>
      </c>
      <c r="N61" s="16">
        <v>10.6</v>
      </c>
      <c r="O61" s="11"/>
      <c r="P61" s="16">
        <v>132</v>
      </c>
      <c r="Q61" s="16">
        <v>11.2</v>
      </c>
    </row>
    <row r="62" spans="1:17" ht="22.05" customHeight="1">
      <c r="A62" s="275"/>
      <c r="B62" s="11" t="s">
        <v>206</v>
      </c>
      <c r="C62" s="11"/>
      <c r="D62" s="16">
        <v>128.19999999999999</v>
      </c>
      <c r="E62" s="16">
        <v>9.9</v>
      </c>
      <c r="F62" s="11"/>
      <c r="G62" s="16">
        <v>120.1</v>
      </c>
      <c r="H62" s="16">
        <v>6</v>
      </c>
      <c r="I62" s="11"/>
      <c r="J62" s="16">
        <v>131.80000000000001</v>
      </c>
      <c r="K62" s="16">
        <v>13.4</v>
      </c>
      <c r="L62" s="11"/>
      <c r="M62" s="16">
        <v>135</v>
      </c>
      <c r="N62" s="16">
        <v>12.4</v>
      </c>
      <c r="O62" s="11"/>
      <c r="P62" s="16">
        <v>134.19999999999999</v>
      </c>
      <c r="Q62" s="16">
        <v>12.7</v>
      </c>
    </row>
    <row r="63" spans="1:17" ht="22.05" customHeight="1">
      <c r="A63" s="275"/>
      <c r="B63" s="11" t="s">
        <v>211</v>
      </c>
      <c r="C63" s="11"/>
      <c r="D63" s="16">
        <v>129.69999999999999</v>
      </c>
      <c r="E63" s="16">
        <v>7.9</v>
      </c>
      <c r="F63" s="11"/>
      <c r="G63" s="16">
        <v>121.8</v>
      </c>
      <c r="H63" s="16">
        <v>4.5999999999999996</v>
      </c>
      <c r="I63" s="11"/>
      <c r="J63" s="16">
        <v>133.30000000000001</v>
      </c>
      <c r="K63" s="16">
        <v>13.1</v>
      </c>
      <c r="L63" s="11"/>
      <c r="M63" s="16">
        <v>136.19999999999999</v>
      </c>
      <c r="N63" s="16">
        <v>9.3000000000000007</v>
      </c>
      <c r="O63" s="11"/>
      <c r="P63" s="16">
        <v>135.4</v>
      </c>
      <c r="Q63" s="16">
        <v>10.3</v>
      </c>
    </row>
    <row r="64" spans="1:17" ht="22.05" customHeight="1">
      <c r="A64" s="275"/>
      <c r="B64" s="11" t="s">
        <v>212</v>
      </c>
      <c r="C64" s="11"/>
      <c r="D64" s="16">
        <v>130.19999999999999</v>
      </c>
      <c r="E64" s="16">
        <v>5.7</v>
      </c>
      <c r="F64" s="11"/>
      <c r="G64" s="16">
        <v>122.1</v>
      </c>
      <c r="H64" s="16">
        <v>4.5999999999999996</v>
      </c>
      <c r="I64" s="11"/>
      <c r="J64" s="16">
        <v>134.1</v>
      </c>
      <c r="K64" s="16">
        <v>12.5</v>
      </c>
      <c r="L64" s="11"/>
      <c r="M64" s="16">
        <v>136.9</v>
      </c>
      <c r="N64" s="16">
        <v>4.5</v>
      </c>
      <c r="O64" s="11"/>
      <c r="P64" s="16">
        <v>136.19999999999999</v>
      </c>
      <c r="Q64" s="16">
        <v>6.5</v>
      </c>
    </row>
    <row r="65" spans="1:17" ht="22.05" customHeight="1">
      <c r="A65" s="275"/>
      <c r="B65" s="11" t="s">
        <v>207</v>
      </c>
      <c r="C65" s="11"/>
      <c r="D65" s="16">
        <v>130.5</v>
      </c>
      <c r="E65" s="16">
        <v>4.5999999999999996</v>
      </c>
      <c r="F65" s="11"/>
      <c r="G65" s="16">
        <v>122.4</v>
      </c>
      <c r="H65" s="16">
        <v>3.1</v>
      </c>
      <c r="I65" s="11"/>
      <c r="J65" s="16">
        <v>134.6</v>
      </c>
      <c r="K65" s="16">
        <v>10</v>
      </c>
      <c r="L65" s="11"/>
      <c r="M65" s="16">
        <v>137.19999999999999</v>
      </c>
      <c r="N65" s="16">
        <v>4</v>
      </c>
      <c r="O65" s="11"/>
      <c r="P65" s="16">
        <v>136.5</v>
      </c>
      <c r="Q65" s="16">
        <v>5.5</v>
      </c>
    </row>
    <row r="66" spans="1:17" ht="22.05" customHeight="1">
      <c r="A66" s="275"/>
      <c r="B66" s="11" t="s">
        <v>213</v>
      </c>
      <c r="C66" s="16"/>
      <c r="D66" s="16">
        <v>129.69999999999999</v>
      </c>
      <c r="E66" s="16">
        <v>1.5</v>
      </c>
      <c r="F66" s="16"/>
      <c r="G66" s="16">
        <v>122.5</v>
      </c>
      <c r="H66" s="16">
        <v>3</v>
      </c>
      <c r="I66" s="16"/>
      <c r="J66" s="16">
        <v>134.69999999999999</v>
      </c>
      <c r="K66" s="16">
        <v>7.9</v>
      </c>
      <c r="L66" s="16"/>
      <c r="M66" s="16">
        <v>134.9</v>
      </c>
      <c r="N66" s="16">
        <v>-1.9</v>
      </c>
      <c r="O66" s="16"/>
      <c r="P66" s="16">
        <v>134.9</v>
      </c>
      <c r="Q66" s="16">
        <v>0.5</v>
      </c>
    </row>
    <row r="67" spans="1:17" ht="22.05" customHeight="1">
      <c r="A67" s="275"/>
      <c r="B67" s="11" t="s">
        <v>214</v>
      </c>
      <c r="C67" s="16"/>
      <c r="D67" s="16">
        <v>129.69999999999999</v>
      </c>
      <c r="E67" s="16">
        <v>1.2</v>
      </c>
      <c r="F67" s="16"/>
      <c r="G67" s="16">
        <v>122.6</v>
      </c>
      <c r="H67" s="16">
        <v>3</v>
      </c>
      <c r="I67" s="16"/>
      <c r="J67" s="16">
        <v>134.69999999999999</v>
      </c>
      <c r="K67" s="16">
        <v>7.2</v>
      </c>
      <c r="L67" s="16"/>
      <c r="M67" s="16">
        <v>135</v>
      </c>
      <c r="N67" s="16">
        <v>-2.2999999999999998</v>
      </c>
      <c r="O67" s="16"/>
      <c r="P67" s="16">
        <v>135</v>
      </c>
      <c r="Q67" s="16">
        <v>0.1</v>
      </c>
    </row>
    <row r="68" spans="1:17" ht="22.05" customHeight="1">
      <c r="A68" s="275"/>
      <c r="B68" s="11" t="s">
        <v>208</v>
      </c>
      <c r="C68" s="16"/>
      <c r="D68" s="16">
        <v>131.9</v>
      </c>
      <c r="E68" s="16">
        <v>3.2</v>
      </c>
      <c r="F68" s="16"/>
      <c r="G68" s="16">
        <v>122.7</v>
      </c>
      <c r="H68" s="16">
        <v>3</v>
      </c>
      <c r="I68" s="16"/>
      <c r="J68" s="16">
        <v>134.6</v>
      </c>
      <c r="K68" s="16">
        <v>6.2</v>
      </c>
      <c r="L68" s="16"/>
      <c r="M68" s="16">
        <v>140</v>
      </c>
      <c r="N68" s="16">
        <v>2.2999999999999998</v>
      </c>
      <c r="O68" s="16"/>
      <c r="P68" s="16">
        <v>138.6</v>
      </c>
      <c r="Q68" s="16">
        <v>3.3</v>
      </c>
    </row>
    <row r="69" spans="1:17" ht="22.05" customHeight="1">
      <c r="A69" s="275"/>
      <c r="B69" s="11" t="s">
        <v>215</v>
      </c>
      <c r="C69" s="16"/>
      <c r="D69" s="16">
        <v>132</v>
      </c>
      <c r="E69" s="16">
        <v>3.1</v>
      </c>
      <c r="F69" s="16"/>
      <c r="G69" s="16">
        <v>122.8</v>
      </c>
      <c r="H69" s="16">
        <v>3.1</v>
      </c>
      <c r="I69" s="16"/>
      <c r="J69" s="16">
        <v>134.80000000000001</v>
      </c>
      <c r="K69" s="16">
        <v>5.4</v>
      </c>
      <c r="L69" s="16"/>
      <c r="M69" s="16">
        <v>140.1</v>
      </c>
      <c r="N69" s="16">
        <v>2.1</v>
      </c>
      <c r="O69" s="16"/>
      <c r="P69" s="16">
        <v>138.80000000000001</v>
      </c>
      <c r="Q69" s="16">
        <v>3</v>
      </c>
    </row>
    <row r="70" spans="1:17" ht="22.05" customHeight="1">
      <c r="A70" s="275"/>
      <c r="B70" s="11" t="s">
        <v>216</v>
      </c>
      <c r="C70" s="16"/>
      <c r="D70" s="16">
        <v>132</v>
      </c>
      <c r="E70" s="16">
        <v>3.9</v>
      </c>
      <c r="F70" s="16"/>
      <c r="G70" s="16">
        <v>122.9</v>
      </c>
      <c r="H70" s="16">
        <v>3.1</v>
      </c>
      <c r="I70" s="16"/>
      <c r="J70" s="16">
        <v>135.4</v>
      </c>
      <c r="K70" s="16">
        <v>5.6</v>
      </c>
      <c r="L70" s="16"/>
      <c r="M70" s="16">
        <v>139.80000000000001</v>
      </c>
      <c r="N70" s="16">
        <v>3.9</v>
      </c>
      <c r="O70" s="16"/>
      <c r="P70" s="16">
        <v>138.6</v>
      </c>
      <c r="Q70" s="16">
        <v>4.4000000000000004</v>
      </c>
    </row>
    <row r="71" spans="1:17" ht="22.05" customHeight="1">
      <c r="A71" s="275"/>
      <c r="B71" s="11" t="s">
        <v>200</v>
      </c>
      <c r="C71" s="16"/>
      <c r="D71" s="16">
        <v>132.1</v>
      </c>
      <c r="E71" s="16">
        <v>3.5</v>
      </c>
      <c r="F71" s="16"/>
      <c r="G71" s="16">
        <v>123</v>
      </c>
      <c r="H71" s="16">
        <v>3</v>
      </c>
      <c r="I71" s="16"/>
      <c r="J71" s="16">
        <v>135.6</v>
      </c>
      <c r="K71" s="16">
        <v>4.8</v>
      </c>
      <c r="L71" s="16"/>
      <c r="M71" s="16">
        <v>139.9</v>
      </c>
      <c r="N71" s="16">
        <v>3.5</v>
      </c>
      <c r="O71" s="16"/>
      <c r="P71" s="16">
        <v>138.80000000000001</v>
      </c>
      <c r="Q71" s="16">
        <v>3.9</v>
      </c>
    </row>
    <row r="72" spans="1:17" ht="9.75" customHeight="1">
      <c r="A72" s="275"/>
      <c r="B72" s="11"/>
      <c r="C72" s="16"/>
      <c r="D72" s="16"/>
      <c r="E72" s="16"/>
      <c r="F72" s="16"/>
      <c r="G72" s="16"/>
      <c r="H72" s="16"/>
      <c r="I72" s="16"/>
      <c r="J72" s="16"/>
      <c r="K72" s="16"/>
      <c r="L72" s="16"/>
      <c r="M72" s="16"/>
      <c r="N72" s="16"/>
      <c r="O72" s="16"/>
      <c r="P72" s="16"/>
      <c r="Q72" s="16"/>
    </row>
    <row r="73" spans="1:17" ht="22.05" customHeight="1">
      <c r="A73" s="275" t="s">
        <v>220</v>
      </c>
      <c r="B73" s="11" t="s">
        <v>209</v>
      </c>
      <c r="C73" s="16"/>
      <c r="D73" s="16">
        <v>131.80000000000001</v>
      </c>
      <c r="E73" s="16">
        <v>3.9</v>
      </c>
      <c r="F73" s="16"/>
      <c r="G73" s="16">
        <v>123.1</v>
      </c>
      <c r="H73" s="16">
        <v>2.8</v>
      </c>
      <c r="I73" s="16"/>
      <c r="J73" s="16">
        <v>136.5</v>
      </c>
      <c r="K73" s="16">
        <v>4.5</v>
      </c>
      <c r="L73" s="16"/>
      <c r="M73" s="16">
        <v>138.6</v>
      </c>
      <c r="N73" s="16">
        <v>4.7</v>
      </c>
      <c r="O73" s="16"/>
      <c r="P73" s="16">
        <v>138.1</v>
      </c>
      <c r="Q73" s="16">
        <v>4.7</v>
      </c>
    </row>
    <row r="74" spans="1:17" ht="22.05" customHeight="1">
      <c r="A74" s="275"/>
      <c r="B74" s="11" t="s">
        <v>210</v>
      </c>
      <c r="C74" s="16"/>
      <c r="D74" s="16">
        <v>131.9</v>
      </c>
      <c r="E74" s="16">
        <v>3.9</v>
      </c>
      <c r="F74" s="204"/>
      <c r="G74" s="16">
        <v>123.2</v>
      </c>
      <c r="H74" s="16">
        <v>2.8</v>
      </c>
      <c r="I74" s="16"/>
      <c r="J74" s="16">
        <v>137.1</v>
      </c>
      <c r="K74" s="16">
        <v>4.5999999999999996</v>
      </c>
      <c r="L74" s="16"/>
      <c r="M74" s="16">
        <v>138.6</v>
      </c>
      <c r="N74" s="16">
        <v>4.7</v>
      </c>
      <c r="O74" s="16"/>
      <c r="P74" s="16">
        <v>138.19999999999999</v>
      </c>
      <c r="Q74" s="16">
        <v>4.7</v>
      </c>
    </row>
    <row r="75" spans="1:17" ht="22.05" customHeight="1">
      <c r="A75" s="275"/>
      <c r="B75" s="11" t="s">
        <v>206</v>
      </c>
      <c r="C75" s="16"/>
      <c r="D75" s="16">
        <v>132</v>
      </c>
      <c r="E75" s="16">
        <v>2.9</v>
      </c>
      <c r="F75" s="204"/>
      <c r="G75" s="16">
        <v>123.4</v>
      </c>
      <c r="H75" s="16">
        <v>2.8</v>
      </c>
      <c r="I75" s="16"/>
      <c r="J75" s="16">
        <v>137.4</v>
      </c>
      <c r="K75" s="16">
        <v>4.3</v>
      </c>
      <c r="L75" s="16"/>
      <c r="M75" s="16">
        <v>138.5</v>
      </c>
      <c r="N75" s="16">
        <v>2.6</v>
      </c>
      <c r="O75" s="16"/>
      <c r="P75" s="16">
        <v>138.19999999999999</v>
      </c>
      <c r="Q75" s="16">
        <v>3</v>
      </c>
    </row>
    <row r="76" spans="1:17" ht="22.05" customHeight="1">
      <c r="A76" s="275"/>
      <c r="B76" s="11" t="s">
        <v>211</v>
      </c>
      <c r="C76" s="16"/>
      <c r="D76" s="16">
        <v>133.69999999999999</v>
      </c>
      <c r="E76" s="16">
        <v>3.1</v>
      </c>
      <c r="F76" s="204"/>
      <c r="G76" s="16">
        <v>125.2</v>
      </c>
      <c r="H76" s="16">
        <v>2.7</v>
      </c>
      <c r="I76" s="16"/>
      <c r="J76" s="16">
        <v>138.19999999999999</v>
      </c>
      <c r="K76" s="16">
        <v>3.7</v>
      </c>
      <c r="L76" s="16"/>
      <c r="M76" s="16">
        <v>140.6</v>
      </c>
      <c r="N76" s="16">
        <v>3.3</v>
      </c>
      <c r="O76" s="16"/>
      <c r="P76" s="16">
        <v>140</v>
      </c>
      <c r="Q76" s="16">
        <v>3.4</v>
      </c>
    </row>
    <row r="77" spans="1:17" ht="22.05" customHeight="1">
      <c r="A77" s="275"/>
      <c r="B77" s="11" t="s">
        <v>212</v>
      </c>
      <c r="C77" s="16"/>
      <c r="D77" s="16">
        <v>134.19999999999999</v>
      </c>
      <c r="E77" s="16">
        <v>3</v>
      </c>
      <c r="F77" s="204"/>
      <c r="G77" s="16">
        <v>125.4</v>
      </c>
      <c r="H77" s="16">
        <v>2.6</v>
      </c>
      <c r="I77" s="16"/>
      <c r="J77" s="16">
        <v>138.69999999999999</v>
      </c>
      <c r="K77" s="16">
        <v>3.4</v>
      </c>
      <c r="L77" s="16"/>
      <c r="M77" s="16">
        <v>141.30000000000001</v>
      </c>
      <c r="N77" s="16">
        <v>3.2</v>
      </c>
      <c r="O77" s="16"/>
      <c r="P77" s="16">
        <v>140.6</v>
      </c>
      <c r="Q77" s="16">
        <v>3.3</v>
      </c>
    </row>
    <row r="78" spans="1:17" ht="22.05" customHeight="1">
      <c r="A78" s="275"/>
      <c r="B78" s="11" t="s">
        <v>207</v>
      </c>
      <c r="C78" s="16"/>
      <c r="D78" s="16">
        <v>134.19999999999999</v>
      </c>
      <c r="E78" s="16">
        <v>2.8</v>
      </c>
      <c r="F78" s="204"/>
      <c r="G78" s="16">
        <v>125.5</v>
      </c>
      <c r="H78" s="16">
        <v>2.6</v>
      </c>
      <c r="I78" s="16"/>
      <c r="J78" s="16">
        <v>139.1</v>
      </c>
      <c r="K78" s="16">
        <v>3.4</v>
      </c>
      <c r="L78" s="16"/>
      <c r="M78" s="16">
        <v>141.19999999999999</v>
      </c>
      <c r="N78" s="16">
        <v>2.9</v>
      </c>
      <c r="O78" s="16"/>
      <c r="P78" s="16">
        <v>140.69999999999999</v>
      </c>
      <c r="Q78" s="16">
        <v>3</v>
      </c>
    </row>
    <row r="79" spans="1:17" ht="22.05" customHeight="1">
      <c r="A79" s="275"/>
      <c r="B79" s="11" t="s">
        <v>213</v>
      </c>
      <c r="C79" s="16"/>
      <c r="D79" s="16">
        <v>134.5</v>
      </c>
      <c r="E79" s="16">
        <v>3.7</v>
      </c>
      <c r="F79" s="204"/>
      <c r="G79" s="16">
        <v>125.6</v>
      </c>
      <c r="H79" s="16">
        <v>2.5</v>
      </c>
      <c r="I79" s="16"/>
      <c r="J79" s="16">
        <v>139.69999999999999</v>
      </c>
      <c r="K79" s="16">
        <v>3.7</v>
      </c>
      <c r="L79" s="16"/>
      <c r="M79" s="16">
        <v>141.5</v>
      </c>
      <c r="N79" s="16">
        <v>4.9000000000000004</v>
      </c>
      <c r="O79" s="16"/>
      <c r="P79" s="16">
        <v>141.1</v>
      </c>
      <c r="Q79" s="16">
        <v>4.5999999999999996</v>
      </c>
    </row>
    <row r="80" spans="1:17" ht="22.05" customHeight="1">
      <c r="A80" s="275"/>
      <c r="B80" s="11" t="s">
        <v>214</v>
      </c>
      <c r="C80" s="16"/>
      <c r="D80" s="16">
        <v>134.80000000000001</v>
      </c>
      <c r="E80" s="16">
        <v>3.9</v>
      </c>
      <c r="F80" s="204"/>
      <c r="G80" s="16">
        <v>125.7</v>
      </c>
      <c r="H80" s="16">
        <v>2.5</v>
      </c>
      <c r="I80" s="16"/>
      <c r="J80" s="16">
        <v>140.19999999999999</v>
      </c>
      <c r="K80" s="16">
        <v>4.0999999999999996</v>
      </c>
      <c r="L80" s="16"/>
      <c r="M80" s="16">
        <v>142</v>
      </c>
      <c r="N80" s="16">
        <v>5.2</v>
      </c>
      <c r="O80" s="16"/>
      <c r="P80" s="16">
        <v>141.6</v>
      </c>
      <c r="Q80" s="16">
        <v>4.9000000000000004</v>
      </c>
    </row>
    <row r="81" spans="1:17" ht="22.05" customHeight="1">
      <c r="A81" s="275"/>
      <c r="B81" s="11" t="s">
        <v>208</v>
      </c>
      <c r="C81" s="16"/>
      <c r="D81" s="16">
        <v>133.9</v>
      </c>
      <c r="E81" s="16">
        <v>1.5</v>
      </c>
      <c r="F81" s="204"/>
      <c r="G81" s="16">
        <v>125.7</v>
      </c>
      <c r="H81" s="16">
        <v>2.4</v>
      </c>
      <c r="I81" s="16"/>
      <c r="J81" s="16">
        <v>140.4</v>
      </c>
      <c r="K81" s="16">
        <v>4.3</v>
      </c>
      <c r="L81" s="16"/>
      <c r="M81" s="16">
        <v>139.69999999999999</v>
      </c>
      <c r="N81" s="16">
        <v>-0.2</v>
      </c>
      <c r="O81" s="16"/>
      <c r="P81" s="16">
        <v>139.9</v>
      </c>
      <c r="Q81" s="16">
        <v>0.9</v>
      </c>
    </row>
    <row r="82" spans="1:17" ht="22.05" customHeight="1">
      <c r="A82" s="275"/>
      <c r="B82" s="11" t="s">
        <v>215</v>
      </c>
      <c r="C82" s="16"/>
      <c r="D82" s="16">
        <v>134.1</v>
      </c>
      <c r="E82" s="16">
        <v>1.6</v>
      </c>
      <c r="F82" s="204"/>
      <c r="G82" s="16">
        <v>125.7</v>
      </c>
      <c r="H82" s="16">
        <v>2.4</v>
      </c>
      <c r="I82" s="16"/>
      <c r="J82" s="16">
        <v>140.9</v>
      </c>
      <c r="K82" s="16">
        <v>4.5</v>
      </c>
      <c r="L82" s="16"/>
      <c r="M82" s="16">
        <v>140</v>
      </c>
      <c r="N82" s="16">
        <v>-0.1</v>
      </c>
      <c r="O82" s="16"/>
      <c r="P82" s="16">
        <v>140.19999999999999</v>
      </c>
      <c r="Q82" s="16">
        <v>1.1000000000000001</v>
      </c>
    </row>
    <row r="83" spans="1:17" ht="22.05" customHeight="1">
      <c r="A83" s="275"/>
      <c r="B83" s="11" t="s">
        <v>216</v>
      </c>
      <c r="C83" s="16"/>
      <c r="D83" s="16">
        <v>134.30000000000001</v>
      </c>
      <c r="E83" s="16">
        <v>1.7</v>
      </c>
      <c r="F83" s="204"/>
      <c r="G83" s="16">
        <v>125.7</v>
      </c>
      <c r="H83" s="16">
        <v>2.2999999999999998</v>
      </c>
      <c r="I83" s="16"/>
      <c r="J83" s="16">
        <v>141.19999999999999</v>
      </c>
      <c r="K83" s="16">
        <v>4.3</v>
      </c>
      <c r="L83" s="16"/>
      <c r="M83" s="16">
        <v>140.30000000000001</v>
      </c>
      <c r="N83" s="16">
        <v>0.4</v>
      </c>
      <c r="O83" s="16"/>
      <c r="P83" s="16">
        <v>140.6</v>
      </c>
      <c r="Q83" s="16">
        <v>1.4</v>
      </c>
    </row>
    <row r="84" spans="1:17" ht="22.05" customHeight="1">
      <c r="A84" s="275"/>
      <c r="B84" s="11" t="s">
        <v>200</v>
      </c>
      <c r="C84" s="16"/>
      <c r="D84" s="16">
        <v>134.4</v>
      </c>
      <c r="E84" s="16">
        <v>1.7</v>
      </c>
      <c r="F84" s="204"/>
      <c r="G84" s="16">
        <v>126</v>
      </c>
      <c r="H84" s="16">
        <v>2.4</v>
      </c>
      <c r="I84" s="16"/>
      <c r="J84" s="16">
        <v>141.5</v>
      </c>
      <c r="K84" s="16">
        <v>4.3</v>
      </c>
      <c r="L84" s="16"/>
      <c r="M84" s="16">
        <v>140.1</v>
      </c>
      <c r="N84" s="16">
        <v>0.1</v>
      </c>
      <c r="O84" s="16"/>
      <c r="P84" s="16">
        <v>140.5</v>
      </c>
      <c r="Q84" s="16">
        <v>1.2</v>
      </c>
    </row>
    <row r="85" spans="1:17" ht="18">
      <c r="A85" s="275"/>
      <c r="B85" s="11"/>
      <c r="C85" s="16"/>
      <c r="D85" s="16"/>
      <c r="E85" s="16"/>
      <c r="F85" s="204"/>
      <c r="G85" s="16"/>
      <c r="H85" s="16"/>
      <c r="I85" s="16"/>
      <c r="J85" s="16"/>
      <c r="K85" s="16"/>
      <c r="L85" s="16"/>
      <c r="M85" s="16"/>
      <c r="N85" s="16"/>
      <c r="O85" s="16"/>
      <c r="P85" s="16"/>
      <c r="Q85" s="16"/>
    </row>
    <row r="86" spans="1:17" ht="18">
      <c r="A86" s="275" t="s">
        <v>221</v>
      </c>
      <c r="B86" s="11" t="s">
        <v>209</v>
      </c>
      <c r="C86" s="16"/>
      <c r="D86" s="16">
        <v>135</v>
      </c>
      <c r="E86" s="16">
        <v>2.5</v>
      </c>
      <c r="F86" s="204"/>
      <c r="G86" s="16">
        <v>126.3</v>
      </c>
      <c r="H86" s="16">
        <v>2.5</v>
      </c>
      <c r="I86" s="16"/>
      <c r="J86" s="16">
        <v>142.80000000000001</v>
      </c>
      <c r="K86" s="16">
        <v>4.5999999999999996</v>
      </c>
      <c r="L86" s="16"/>
      <c r="M86" s="16">
        <v>140.80000000000001</v>
      </c>
      <c r="N86" s="16">
        <v>1.6</v>
      </c>
      <c r="O86" s="16"/>
      <c r="P86" s="16">
        <v>141.30000000000001</v>
      </c>
      <c r="Q86" s="16">
        <v>2.4</v>
      </c>
    </row>
    <row r="87" spans="1:17" ht="18">
      <c r="A87" s="275"/>
      <c r="B87" s="11" t="s">
        <v>210</v>
      </c>
      <c r="C87" s="16"/>
      <c r="D87" s="16">
        <v>135.4</v>
      </c>
      <c r="E87" s="16">
        <v>2.7</v>
      </c>
      <c r="F87" s="204"/>
      <c r="G87" s="16">
        <v>126.4</v>
      </c>
      <c r="H87" s="16">
        <v>2.6</v>
      </c>
      <c r="I87" s="16"/>
      <c r="J87" s="16">
        <v>143.69999999999999</v>
      </c>
      <c r="K87" s="16">
        <v>4.8</v>
      </c>
      <c r="L87" s="16"/>
      <c r="M87" s="16">
        <v>141.30000000000001</v>
      </c>
      <c r="N87" s="16">
        <v>1.9</v>
      </c>
      <c r="O87" s="16"/>
      <c r="P87" s="16">
        <v>141.9</v>
      </c>
      <c r="Q87" s="16">
        <v>2.7</v>
      </c>
    </row>
    <row r="88" spans="1:17" ht="18">
      <c r="A88" s="275"/>
      <c r="B88" s="11" t="s">
        <v>206</v>
      </c>
      <c r="C88" s="16"/>
      <c r="D88" s="16">
        <v>135.69999999999999</v>
      </c>
      <c r="E88" s="16">
        <v>2.8</v>
      </c>
      <c r="F88" s="204"/>
      <c r="G88" s="16">
        <v>126.5</v>
      </c>
      <c r="H88" s="16">
        <v>2.5</v>
      </c>
      <c r="I88" s="16"/>
      <c r="J88" s="16">
        <v>144.19999999999999</v>
      </c>
      <c r="K88" s="16">
        <v>4.9000000000000004</v>
      </c>
      <c r="L88" s="16"/>
      <c r="M88" s="16">
        <v>141.80000000000001</v>
      </c>
      <c r="N88" s="16">
        <v>2.4</v>
      </c>
      <c r="O88" s="16"/>
      <c r="P88" s="16">
        <v>142.4</v>
      </c>
      <c r="Q88" s="16">
        <v>3</v>
      </c>
    </row>
    <row r="89" spans="1:17" ht="18">
      <c r="A89" s="275"/>
      <c r="B89" s="11" t="s">
        <v>211</v>
      </c>
      <c r="C89" s="16"/>
      <c r="D89" s="16">
        <v>136.80000000000001</v>
      </c>
      <c r="E89" s="16">
        <v>2.2999999999999998</v>
      </c>
      <c r="F89" s="204"/>
      <c r="G89" s="16">
        <v>128.4</v>
      </c>
      <c r="H89" s="16">
        <v>2.5</v>
      </c>
      <c r="I89" s="16"/>
      <c r="J89" s="16">
        <v>144.9</v>
      </c>
      <c r="K89" s="16">
        <v>4.9000000000000004</v>
      </c>
      <c r="L89" s="16"/>
      <c r="M89" s="16">
        <v>142.30000000000001</v>
      </c>
      <c r="N89" s="16">
        <v>1.2</v>
      </c>
      <c r="O89" s="16"/>
      <c r="P89" s="16">
        <v>143</v>
      </c>
      <c r="Q89" s="16">
        <v>2.2000000000000002</v>
      </c>
    </row>
    <row r="90" spans="1:17" ht="18">
      <c r="A90" s="275"/>
      <c r="B90" s="11" t="s">
        <v>212</v>
      </c>
      <c r="C90" s="16"/>
      <c r="D90" s="16">
        <v>136.69999999999999</v>
      </c>
      <c r="E90" s="16">
        <v>1.9</v>
      </c>
      <c r="F90" s="204"/>
      <c r="G90" s="16">
        <v>127.8</v>
      </c>
      <c r="H90" s="16">
        <v>2</v>
      </c>
      <c r="I90" s="16"/>
      <c r="J90" s="16">
        <v>145</v>
      </c>
      <c r="K90" s="16">
        <v>4.5</v>
      </c>
      <c r="L90" s="16"/>
      <c r="M90" s="16">
        <v>142.5</v>
      </c>
      <c r="N90" s="16">
        <v>0.8</v>
      </c>
      <c r="O90" s="16"/>
      <c r="P90" s="16">
        <v>143.19999999999999</v>
      </c>
      <c r="Q90" s="16">
        <v>1.8</v>
      </c>
    </row>
    <row r="91" spans="1:17" ht="18">
      <c r="A91" s="275"/>
      <c r="B91" s="11" t="s">
        <v>207</v>
      </c>
      <c r="C91" s="16"/>
      <c r="D91" s="16">
        <v>136.9</v>
      </c>
      <c r="E91" s="16">
        <v>2</v>
      </c>
      <c r="F91" s="204"/>
      <c r="G91" s="16">
        <v>128</v>
      </c>
      <c r="H91" s="16">
        <v>2</v>
      </c>
      <c r="I91" s="16"/>
      <c r="J91" s="16">
        <v>145.1</v>
      </c>
      <c r="K91" s="16">
        <v>4.3</v>
      </c>
      <c r="L91" s="16"/>
      <c r="M91" s="16">
        <v>142.80000000000001</v>
      </c>
      <c r="N91" s="16">
        <v>1.1000000000000001</v>
      </c>
      <c r="O91" s="16"/>
      <c r="P91" s="16">
        <v>143.4</v>
      </c>
      <c r="Q91" s="16">
        <v>2</v>
      </c>
    </row>
    <row r="92" spans="1:17" ht="18">
      <c r="A92" s="275"/>
      <c r="B92" s="11" t="s">
        <v>213</v>
      </c>
      <c r="C92" s="16"/>
      <c r="D92" s="16">
        <v>136</v>
      </c>
      <c r="E92" s="16">
        <v>1.1000000000000001</v>
      </c>
      <c r="F92" s="204"/>
      <c r="G92" s="16">
        <v>126</v>
      </c>
      <c r="H92" s="16">
        <v>0.3</v>
      </c>
      <c r="I92" s="16"/>
      <c r="J92" s="16">
        <v>145.30000000000001</v>
      </c>
      <c r="K92" s="16">
        <v>4</v>
      </c>
      <c r="L92" s="16"/>
      <c r="M92" s="16">
        <v>142.6</v>
      </c>
      <c r="N92" s="16">
        <v>0.7</v>
      </c>
      <c r="O92" s="16"/>
      <c r="P92" s="16">
        <v>143.30000000000001</v>
      </c>
      <c r="Q92" s="16">
        <v>1.6</v>
      </c>
    </row>
    <row r="93" spans="1:17" ht="18">
      <c r="A93" s="301"/>
      <c r="B93" s="278" t="s">
        <v>214</v>
      </c>
      <c r="C93" s="286"/>
      <c r="D93" s="286">
        <v>136.69999999999999</v>
      </c>
      <c r="E93" s="286">
        <v>1.4</v>
      </c>
      <c r="F93" s="292"/>
      <c r="G93" s="286">
        <v>126.1</v>
      </c>
      <c r="H93" s="286">
        <v>0.4</v>
      </c>
      <c r="I93" s="286"/>
      <c r="J93" s="286">
        <v>146.6</v>
      </c>
      <c r="K93" s="286">
        <v>4.5999999999999996</v>
      </c>
      <c r="L93" s="286"/>
      <c r="M93" s="286">
        <v>143.6</v>
      </c>
      <c r="N93" s="286">
        <v>1.1000000000000001</v>
      </c>
      <c r="O93" s="286"/>
      <c r="P93" s="286">
        <v>144.4</v>
      </c>
      <c r="Q93" s="286">
        <v>2</v>
      </c>
    </row>
    <row r="94" spans="1:17" ht="18">
      <c r="A94" s="124" t="s">
        <v>292</v>
      </c>
      <c r="B94" s="11" t="s">
        <v>293</v>
      </c>
      <c r="C94" s="11"/>
      <c r="D94" s="16"/>
      <c r="E94" s="16"/>
      <c r="F94" s="16"/>
      <c r="G94" s="16"/>
      <c r="H94" s="268"/>
      <c r="I94" s="16"/>
      <c r="J94" s="16"/>
      <c r="K94" s="16"/>
      <c r="L94" s="16"/>
      <c r="M94" s="16"/>
      <c r="N94" s="16"/>
      <c r="O94" s="16"/>
      <c r="P94" s="16"/>
      <c r="Q94" s="16"/>
    </row>
    <row r="95" spans="1:17" ht="18">
      <c r="A95" s="124" t="s">
        <v>294</v>
      </c>
      <c r="B95" s="11" t="s">
        <v>295</v>
      </c>
      <c r="C95" s="11"/>
      <c r="D95" s="16"/>
      <c r="E95" s="16"/>
      <c r="F95" s="16"/>
      <c r="G95" s="16"/>
      <c r="H95" s="16"/>
      <c r="I95" s="16"/>
      <c r="J95" s="16"/>
      <c r="K95" s="16"/>
      <c r="L95" s="16"/>
      <c r="M95" s="16"/>
      <c r="N95" s="16"/>
      <c r="O95" s="16"/>
      <c r="P95" s="16"/>
      <c r="Q95" s="16"/>
    </row>
    <row r="96" spans="1:17" ht="18">
      <c r="A96" s="339" t="s">
        <v>296</v>
      </c>
      <c r="B96" s="11" t="s">
        <v>297</v>
      </c>
      <c r="C96" s="11"/>
      <c r="D96" s="16"/>
      <c r="E96" s="16"/>
      <c r="F96" s="16"/>
      <c r="G96" s="16"/>
      <c r="H96" s="16"/>
      <c r="I96" s="16"/>
      <c r="J96" s="16"/>
      <c r="K96" s="16"/>
      <c r="L96" s="16"/>
      <c r="M96" s="16"/>
      <c r="N96" s="16"/>
      <c r="O96" s="16"/>
      <c r="P96" s="16"/>
      <c r="Q96" s="16"/>
    </row>
    <row r="97" spans="1:17" ht="18">
      <c r="A97" s="76"/>
      <c r="B97" s="203" t="s">
        <v>225</v>
      </c>
      <c r="C97" s="11"/>
      <c r="D97" s="16"/>
      <c r="E97" s="16"/>
      <c r="F97" s="16"/>
      <c r="G97" s="16"/>
      <c r="H97" s="16"/>
      <c r="I97" s="16"/>
      <c r="J97" s="16"/>
      <c r="K97" s="16"/>
      <c r="L97" s="16"/>
      <c r="M97" s="16"/>
      <c r="N97" s="16"/>
      <c r="O97" s="16"/>
      <c r="P97" s="16"/>
      <c r="Q97" s="16"/>
    </row>
    <row r="98" spans="1:17" ht="18">
      <c r="A98" s="260" t="s">
        <v>298</v>
      </c>
      <c r="B98" s="11" t="s">
        <v>86</v>
      </c>
      <c r="C98" s="11"/>
      <c r="D98" s="16"/>
      <c r="E98" s="16"/>
      <c r="F98" s="16"/>
      <c r="G98" s="16"/>
      <c r="H98" s="16"/>
      <c r="I98" s="16"/>
      <c r="J98" s="16"/>
      <c r="K98" s="16"/>
      <c r="L98" s="16"/>
      <c r="M98" s="16"/>
      <c r="N98" s="16"/>
      <c r="O98" s="16"/>
      <c r="P98" s="16"/>
      <c r="Q98" s="16"/>
    </row>
  </sheetData>
  <hyperlinks>
    <hyperlink ref="Q1" location="'Contents Page'!A1" display="BACK TO CONTENTS" xr:uid="{6FA0767D-EAC3-432F-9F86-8D9EDB6D2AA4}"/>
  </hyperlinks>
  <pageMargins left="0.7" right="0.7" top="0.75" bottom="0.75" header="0.3" footer="0.3"/>
  <pageSetup paperSize="9" scale="3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AE556-B091-4622-A1E5-443FBEAE3FB2}">
  <dimension ref="A1:Z87"/>
  <sheetViews>
    <sheetView zoomScaleNormal="100" workbookViewId="0">
      <selection activeCell="G1" sqref="G1"/>
    </sheetView>
  </sheetViews>
  <sheetFormatPr defaultColWidth="8.77734375" defaultRowHeight="14.4"/>
  <cols>
    <col min="1" max="1" width="84.44140625" customWidth="1"/>
    <col min="2" max="9" width="18.6640625" customWidth="1"/>
    <col min="10" max="10" width="16.109375" customWidth="1"/>
    <col min="11" max="11" width="2.6640625" customWidth="1"/>
    <col min="12" max="12" width="16.109375" customWidth="1"/>
    <col min="13" max="13" width="18.6640625" customWidth="1"/>
    <col min="14" max="14" width="17.77734375" customWidth="1"/>
    <col min="15" max="15" width="17.6640625" customWidth="1"/>
    <col min="16" max="16" width="18.6640625" customWidth="1"/>
    <col min="17" max="17" width="18.33203125" customWidth="1"/>
    <col min="18" max="18" width="2.21875" customWidth="1"/>
    <col min="19" max="19" width="14.109375" customWidth="1"/>
    <col min="20" max="20" width="13.33203125" customWidth="1"/>
    <col min="21" max="21" width="15" customWidth="1"/>
    <col min="22" max="22" width="12.33203125" customWidth="1"/>
    <col min="23" max="24" width="12.44140625" customWidth="1"/>
    <col min="25" max="25" width="13.109375" customWidth="1"/>
    <col min="26" max="26" width="18.6640625" customWidth="1"/>
  </cols>
  <sheetData>
    <row r="1" spans="1:26" ht="22.05" customHeight="1">
      <c r="A1" s="76" t="s">
        <v>301</v>
      </c>
      <c r="B1" s="11"/>
      <c r="C1" s="11"/>
      <c r="D1" s="11"/>
      <c r="E1" s="11"/>
      <c r="F1" s="11"/>
      <c r="G1" s="10" t="s">
        <v>85</v>
      </c>
      <c r="H1" s="11"/>
      <c r="I1" s="11"/>
      <c r="J1" s="11"/>
      <c r="K1" s="11"/>
      <c r="L1" s="11"/>
      <c r="M1" s="11"/>
      <c r="N1" s="11"/>
      <c r="O1" s="11"/>
      <c r="P1" s="11"/>
      <c r="Q1" s="11"/>
      <c r="R1" s="11"/>
      <c r="S1" s="11"/>
      <c r="T1" s="11"/>
      <c r="U1" s="11"/>
      <c r="V1" s="11"/>
      <c r="W1" s="11"/>
      <c r="X1" s="11"/>
      <c r="Y1" s="11"/>
      <c r="Z1" s="1"/>
    </row>
    <row r="2" spans="1:26" ht="11.25" customHeight="1">
      <c r="A2" s="11"/>
      <c r="B2" s="11"/>
      <c r="C2" s="11"/>
      <c r="D2" s="11"/>
      <c r="E2" s="11"/>
      <c r="F2" s="11"/>
      <c r="G2" s="11"/>
      <c r="H2" s="11"/>
      <c r="I2" s="11"/>
      <c r="J2" s="11"/>
      <c r="K2" s="11"/>
      <c r="L2" s="11"/>
      <c r="M2" s="11"/>
      <c r="N2" s="11"/>
      <c r="O2" s="11"/>
      <c r="P2" s="11"/>
      <c r="Q2" s="11"/>
      <c r="R2" s="11"/>
      <c r="S2" s="11"/>
      <c r="T2" s="11"/>
      <c r="U2" s="11"/>
      <c r="V2" s="11"/>
      <c r="W2" s="11"/>
      <c r="X2" s="11"/>
      <c r="Y2" s="11"/>
      <c r="Z2" s="1"/>
    </row>
    <row r="3" spans="1:26" ht="22.05" customHeight="1">
      <c r="A3" s="76" t="s">
        <v>302</v>
      </c>
      <c r="B3" s="11"/>
      <c r="C3" s="11"/>
      <c r="D3" s="11"/>
      <c r="E3" s="11"/>
      <c r="F3" s="11"/>
      <c r="G3" s="11"/>
      <c r="H3" s="11"/>
      <c r="I3" s="11"/>
      <c r="J3" s="11"/>
      <c r="K3" s="11"/>
      <c r="L3" s="11"/>
      <c r="M3" s="11"/>
      <c r="N3" s="11"/>
      <c r="O3" s="11"/>
      <c r="P3" s="11"/>
      <c r="Q3" s="11"/>
      <c r="R3" s="11"/>
      <c r="S3" s="11"/>
      <c r="T3" s="11"/>
      <c r="U3" s="11"/>
      <c r="V3" s="11"/>
      <c r="W3" s="11"/>
      <c r="X3" s="11"/>
      <c r="Y3" s="11"/>
      <c r="Z3" s="1"/>
    </row>
    <row r="4" spans="1:26" ht="22.05" customHeight="1">
      <c r="A4" s="370" t="s">
        <v>90</v>
      </c>
      <c r="B4" s="11"/>
      <c r="C4" s="11"/>
      <c r="D4" s="278"/>
      <c r="E4" s="278"/>
      <c r="F4" s="278"/>
      <c r="G4" s="278"/>
      <c r="H4" s="278"/>
      <c r="I4" s="278"/>
      <c r="J4" s="278"/>
      <c r="K4" s="278"/>
      <c r="L4" s="278"/>
      <c r="M4" s="278"/>
      <c r="N4" s="278"/>
      <c r="O4" s="278"/>
      <c r="P4" s="278"/>
      <c r="Q4" s="278"/>
      <c r="R4" s="278"/>
      <c r="S4" s="278"/>
      <c r="T4" s="278"/>
      <c r="U4" s="278"/>
      <c r="V4" s="278"/>
      <c r="W4" s="278"/>
      <c r="X4" s="278"/>
      <c r="Y4" s="278"/>
      <c r="Z4" s="1"/>
    </row>
    <row r="5" spans="1:26" ht="22.05" customHeight="1">
      <c r="A5" s="290"/>
      <c r="B5" s="645">
        <v>2015</v>
      </c>
      <c r="C5" s="645">
        <v>2016</v>
      </c>
      <c r="D5" s="645">
        <v>2017</v>
      </c>
      <c r="E5" s="645">
        <v>2018</v>
      </c>
      <c r="F5" s="645">
        <v>2019</v>
      </c>
      <c r="G5" s="645">
        <v>2020</v>
      </c>
      <c r="H5" s="645">
        <v>2021</v>
      </c>
      <c r="I5" s="645">
        <v>2022</v>
      </c>
      <c r="J5" s="645">
        <v>2023</v>
      </c>
      <c r="K5" s="290"/>
      <c r="L5" s="11"/>
      <c r="M5" s="11"/>
      <c r="N5" s="646">
        <v>2024</v>
      </c>
      <c r="O5" s="11"/>
      <c r="P5" s="11"/>
      <c r="Q5" s="11"/>
      <c r="R5" s="290"/>
      <c r="S5" s="11"/>
      <c r="T5" s="11"/>
      <c r="U5" s="646">
        <v>2025</v>
      </c>
      <c r="V5" s="11"/>
      <c r="W5" s="11"/>
      <c r="X5" s="11"/>
      <c r="Y5" s="11"/>
      <c r="Z5" s="1"/>
    </row>
    <row r="6" spans="1:26" ht="22.05" customHeight="1">
      <c r="A6" s="283" t="s">
        <v>303</v>
      </c>
      <c r="B6" s="647" t="s">
        <v>200</v>
      </c>
      <c r="C6" s="647" t="s">
        <v>200</v>
      </c>
      <c r="D6" s="647" t="s">
        <v>200</v>
      </c>
      <c r="E6" s="647" t="s">
        <v>200</v>
      </c>
      <c r="F6" s="647" t="s">
        <v>200</v>
      </c>
      <c r="G6" s="647" t="s">
        <v>200</v>
      </c>
      <c r="H6" s="647" t="s">
        <v>200</v>
      </c>
      <c r="I6" s="647" t="s">
        <v>200</v>
      </c>
      <c r="J6" s="647" t="s">
        <v>200</v>
      </c>
      <c r="K6" s="647"/>
      <c r="L6" s="648" t="s">
        <v>213</v>
      </c>
      <c r="M6" s="648" t="s">
        <v>214</v>
      </c>
      <c r="N6" s="648" t="s">
        <v>208</v>
      </c>
      <c r="O6" s="648" t="s">
        <v>215</v>
      </c>
      <c r="P6" s="648" t="s">
        <v>216</v>
      </c>
      <c r="Q6" s="648" t="s">
        <v>200</v>
      </c>
      <c r="R6" s="647"/>
      <c r="S6" s="648" t="s">
        <v>209</v>
      </c>
      <c r="T6" s="648" t="s">
        <v>210</v>
      </c>
      <c r="U6" s="648" t="s">
        <v>206</v>
      </c>
      <c r="V6" s="648" t="s">
        <v>211</v>
      </c>
      <c r="W6" s="648" t="s">
        <v>212</v>
      </c>
      <c r="X6" s="648" t="s">
        <v>207</v>
      </c>
      <c r="Y6" s="648" t="s">
        <v>213</v>
      </c>
      <c r="Z6" s="58"/>
    </row>
    <row r="7" spans="1:26" ht="22.05" customHeight="1">
      <c r="A7" s="76" t="s">
        <v>304</v>
      </c>
      <c r="B7" s="12">
        <v>82900.185083240023</v>
      </c>
      <c r="C7" s="649">
        <v>74492.128062209988</v>
      </c>
      <c r="D7" s="649">
        <v>71342.089119209995</v>
      </c>
      <c r="E7" s="649">
        <v>69183.994142519994</v>
      </c>
      <c r="F7" s="649">
        <v>62932.549321330007</v>
      </c>
      <c r="G7" s="649">
        <v>50984.753337789996</v>
      </c>
      <c r="H7" s="12">
        <v>50625.905912670009</v>
      </c>
      <c r="I7" s="12">
        <v>49021.364801839998</v>
      </c>
      <c r="J7" s="12">
        <v>57697.530986760001</v>
      </c>
      <c r="K7" s="12"/>
      <c r="L7" s="12">
        <v>58869.513590959992</v>
      </c>
      <c r="M7" s="12">
        <v>51729.685665329998</v>
      </c>
      <c r="N7" s="12">
        <v>46839.31068404</v>
      </c>
      <c r="O7" s="12">
        <v>50098.19232052</v>
      </c>
      <c r="P7" s="12">
        <v>47571.242376159993</v>
      </c>
      <c r="Q7" s="12">
        <v>41979.265471450002</v>
      </c>
      <c r="R7" s="12"/>
      <c r="S7" s="12">
        <v>45467.783618490001</v>
      </c>
      <c r="T7" s="649">
        <v>40669.676698350006</v>
      </c>
      <c r="U7" s="649">
        <v>40150.598648930005</v>
      </c>
      <c r="V7" s="649">
        <v>42339.139133000011</v>
      </c>
      <c r="W7" s="649">
        <v>40986.294870609992</v>
      </c>
      <c r="X7" s="650">
        <v>38725.719401039998</v>
      </c>
      <c r="Y7" s="650">
        <v>41580.370229649998</v>
      </c>
      <c r="Z7" s="31"/>
    </row>
    <row r="8" spans="1:26" ht="22.05" customHeight="1">
      <c r="A8" s="371" t="s">
        <v>305</v>
      </c>
      <c r="B8" s="12">
        <v>84881.006783000019</v>
      </c>
      <c r="C8" s="12">
        <v>76804.267167999991</v>
      </c>
      <c r="D8" s="12">
        <v>73692.740653000001</v>
      </c>
      <c r="E8" s="12">
        <v>71426.631011999998</v>
      </c>
      <c r="F8" s="12">
        <v>65229.277657000006</v>
      </c>
      <c r="G8" s="12">
        <v>53363.755606999999</v>
      </c>
      <c r="H8" s="12">
        <v>56017.996170000006</v>
      </c>
      <c r="I8" s="12">
        <v>54534.473263</v>
      </c>
      <c r="J8" s="12">
        <v>63687.781531000001</v>
      </c>
      <c r="K8" s="12"/>
      <c r="L8" s="12">
        <v>64949.166184999995</v>
      </c>
      <c r="M8" s="12">
        <v>57784.344233999997</v>
      </c>
      <c r="N8" s="12">
        <v>52820.859982000002</v>
      </c>
      <c r="O8" s="12">
        <v>56117.187602999998</v>
      </c>
      <c r="P8" s="12">
        <v>53620.479588999995</v>
      </c>
      <c r="Q8" s="12">
        <v>48130.229816999999</v>
      </c>
      <c r="R8" s="12"/>
      <c r="S8" s="12">
        <v>51607.040304000002</v>
      </c>
      <c r="T8" s="12">
        <v>46804.754723000005</v>
      </c>
      <c r="U8" s="12">
        <v>46348.491458000004</v>
      </c>
      <c r="V8" s="12">
        <v>48519.43712100001</v>
      </c>
      <c r="W8" s="12">
        <v>47160.898001999994</v>
      </c>
      <c r="X8" s="31">
        <v>44955.19412</v>
      </c>
      <c r="Y8" s="31">
        <v>47814.943825999995</v>
      </c>
      <c r="Z8" s="31"/>
    </row>
    <row r="9" spans="1:26" ht="22.05" customHeight="1">
      <c r="A9" s="372" t="s">
        <v>306</v>
      </c>
      <c r="B9" s="13">
        <v>1334.9306590000001</v>
      </c>
      <c r="C9" s="13">
        <v>839.78985899999998</v>
      </c>
      <c r="D9" s="13">
        <v>931.30995900000005</v>
      </c>
      <c r="E9" s="13">
        <v>878.64362100000005</v>
      </c>
      <c r="F9" s="13">
        <v>868.69832899999994</v>
      </c>
      <c r="G9" s="13">
        <v>926.80544199999997</v>
      </c>
      <c r="H9" s="13">
        <v>4097.6510539999999</v>
      </c>
      <c r="I9" s="13">
        <v>4239.7497579999999</v>
      </c>
      <c r="J9" s="13">
        <v>4526.8397670000004</v>
      </c>
      <c r="K9" s="13"/>
      <c r="L9" s="13">
        <v>4546.2956389999999</v>
      </c>
      <c r="M9" s="13">
        <v>4521.5632310000001</v>
      </c>
      <c r="N9" s="13">
        <v>4472.8730050000004</v>
      </c>
      <c r="O9" s="13">
        <v>4509.3924589999997</v>
      </c>
      <c r="P9" s="13">
        <v>4545.4562100000003</v>
      </c>
      <c r="Q9" s="13">
        <v>4602.4957210000002</v>
      </c>
      <c r="R9" s="13"/>
      <c r="S9" s="13">
        <v>4609.6286959999998</v>
      </c>
      <c r="T9" s="13">
        <v>4596.6212249999999</v>
      </c>
      <c r="U9" s="13">
        <v>4636.9632220000003</v>
      </c>
      <c r="V9" s="13">
        <v>4727.8097200000002</v>
      </c>
      <c r="W9" s="13">
        <v>4647.3607650000004</v>
      </c>
      <c r="X9" s="29">
        <v>4664.2206910000004</v>
      </c>
      <c r="Y9" s="29">
        <v>4678.3866029999999</v>
      </c>
      <c r="Z9" s="29"/>
    </row>
    <row r="10" spans="1:26" ht="22.05" customHeight="1">
      <c r="A10" s="372" t="s">
        <v>307</v>
      </c>
      <c r="B10" s="13">
        <v>83097.870406000016</v>
      </c>
      <c r="C10" s="13">
        <v>75356.969666999998</v>
      </c>
      <c r="D10" s="13">
        <v>72351.281358000007</v>
      </c>
      <c r="E10" s="13">
        <v>70006.598473000005</v>
      </c>
      <c r="F10" s="13">
        <v>63755.321863000005</v>
      </c>
      <c r="G10" s="13">
        <v>51667.855886000005</v>
      </c>
      <c r="H10" s="13">
        <v>51074.400634000005</v>
      </c>
      <c r="I10" s="13">
        <v>49302.699506999998</v>
      </c>
      <c r="J10" s="13">
        <v>58131.327348999999</v>
      </c>
      <c r="K10" s="13"/>
      <c r="L10" s="13">
        <v>59443.368277999994</v>
      </c>
      <c r="M10" s="13">
        <v>52309.205166</v>
      </c>
      <c r="N10" s="13">
        <v>47405.332618</v>
      </c>
      <c r="O10" s="13">
        <v>50658.064817999999</v>
      </c>
      <c r="P10" s="13">
        <v>48118.293613999995</v>
      </c>
      <c r="Q10" s="13">
        <v>42595.833099000003</v>
      </c>
      <c r="R10" s="13"/>
      <c r="S10" s="13">
        <v>46064.618662000008</v>
      </c>
      <c r="T10" s="13">
        <v>41278.471575000003</v>
      </c>
      <c r="U10" s="13">
        <v>40806.091958000005</v>
      </c>
      <c r="V10" s="13">
        <v>42770.486094000007</v>
      </c>
      <c r="W10" s="13">
        <v>41510.390227000004</v>
      </c>
      <c r="X10" s="29">
        <v>39320.629537000001</v>
      </c>
      <c r="Y10" s="29">
        <v>42163.813402</v>
      </c>
      <c r="Z10" s="29"/>
    </row>
    <row r="11" spans="1:26" ht="22.05" customHeight="1">
      <c r="A11" s="11" t="s">
        <v>308</v>
      </c>
      <c r="B11" s="13">
        <v>7885.6106099999997</v>
      </c>
      <c r="C11" s="13">
        <v>13051.989288999999</v>
      </c>
      <c r="D11" s="13">
        <v>7647.7667259999998</v>
      </c>
      <c r="E11" s="13">
        <v>18287.067255999998</v>
      </c>
      <c r="F11" s="13">
        <v>10960.8701</v>
      </c>
      <c r="G11" s="13">
        <v>3289.0493290000004</v>
      </c>
      <c r="H11" s="13">
        <v>2589.8826450000006</v>
      </c>
      <c r="I11" s="13">
        <v>7813.4524180000008</v>
      </c>
      <c r="J11" s="13">
        <v>6841.0554890000003</v>
      </c>
      <c r="K11" s="13"/>
      <c r="L11" s="13">
        <v>5953.3606719999998</v>
      </c>
      <c r="M11" s="13">
        <v>1687.5410999999999</v>
      </c>
      <c r="N11" s="13">
        <v>3352.146827</v>
      </c>
      <c r="O11" s="13">
        <v>6473.9211859999996</v>
      </c>
      <c r="P11" s="13">
        <v>3332.7843470000003</v>
      </c>
      <c r="Q11" s="13">
        <v>2650.0728140000001</v>
      </c>
      <c r="R11" s="13"/>
      <c r="S11" s="13">
        <v>5487.5104800000008</v>
      </c>
      <c r="T11" s="13">
        <v>16701.225785999999</v>
      </c>
      <c r="U11" s="13">
        <v>13043.325537000002</v>
      </c>
      <c r="V11" s="13">
        <v>13955.315162999999</v>
      </c>
      <c r="W11" s="13">
        <v>12634.393026</v>
      </c>
      <c r="X11" s="29">
        <v>10103.887303000001</v>
      </c>
      <c r="Y11" s="29">
        <v>12464.770309</v>
      </c>
      <c r="Z11" s="29"/>
    </row>
    <row r="12" spans="1:26" ht="22.05" customHeight="1">
      <c r="A12" s="11" t="s">
        <v>309</v>
      </c>
      <c r="B12" s="13">
        <v>46800.783829000007</v>
      </c>
      <c r="C12" s="13">
        <v>41573.712035000004</v>
      </c>
      <c r="D12" s="13">
        <v>41988.727633000002</v>
      </c>
      <c r="E12" s="13">
        <v>33021.326542000003</v>
      </c>
      <c r="F12" s="13">
        <v>28284.535468000002</v>
      </c>
      <c r="G12" s="13">
        <v>26500.601734999997</v>
      </c>
      <c r="H12" s="13">
        <v>22883.417529000002</v>
      </c>
      <c r="I12" s="13">
        <v>19560.885244999998</v>
      </c>
      <c r="J12" s="13">
        <v>23652.063664000001</v>
      </c>
      <c r="K12" s="13"/>
      <c r="L12" s="13">
        <v>21838.808795999998</v>
      </c>
      <c r="M12" s="13">
        <v>21868.767167999998</v>
      </c>
      <c r="N12" s="13">
        <v>17956.127703999999</v>
      </c>
      <c r="O12" s="13">
        <v>18120.475730999999</v>
      </c>
      <c r="P12" s="13">
        <v>17442.831836999998</v>
      </c>
      <c r="Q12" s="13">
        <v>14542.908888000002</v>
      </c>
      <c r="R12" s="13"/>
      <c r="S12" s="13">
        <v>14359.422279000002</v>
      </c>
      <c r="T12" s="13">
        <v>12895.31927</v>
      </c>
      <c r="U12" s="13">
        <v>16438.561429000001</v>
      </c>
      <c r="V12" s="13">
        <v>17351.701133000002</v>
      </c>
      <c r="W12" s="13">
        <v>16969.507318000004</v>
      </c>
      <c r="X12" s="29">
        <v>16887.887716000001</v>
      </c>
      <c r="Y12" s="29">
        <v>17007.897406</v>
      </c>
      <c r="Z12" s="29"/>
    </row>
    <row r="13" spans="1:26" ht="22.05" customHeight="1">
      <c r="A13" s="11" t="s">
        <v>310</v>
      </c>
      <c r="B13" s="13">
        <v>28411.475967000002</v>
      </c>
      <c r="C13" s="13">
        <v>20731.268342999996</v>
      </c>
      <c r="D13" s="13">
        <v>22714.786999000004</v>
      </c>
      <c r="E13" s="13">
        <v>18698.204674999997</v>
      </c>
      <c r="F13" s="13">
        <v>24509.916294999999</v>
      </c>
      <c r="G13" s="13">
        <v>21878.204822000003</v>
      </c>
      <c r="H13" s="13">
        <v>25601.100460000001</v>
      </c>
      <c r="I13" s="13">
        <v>21928.361843999999</v>
      </c>
      <c r="J13" s="13">
        <v>27638.208196</v>
      </c>
      <c r="K13" s="13"/>
      <c r="L13" s="13">
        <v>31651.198809999998</v>
      </c>
      <c r="M13" s="13">
        <v>28752.896898000003</v>
      </c>
      <c r="N13" s="13">
        <v>26097.058087000001</v>
      </c>
      <c r="O13" s="13">
        <v>26063.667901000001</v>
      </c>
      <c r="P13" s="13">
        <v>27342.67743</v>
      </c>
      <c r="Q13" s="13">
        <v>25402.851397000002</v>
      </c>
      <c r="R13" s="13"/>
      <c r="S13" s="13">
        <v>26217.685903000001</v>
      </c>
      <c r="T13" s="13">
        <v>11681.926519000001</v>
      </c>
      <c r="U13" s="13">
        <v>11324.204991999999</v>
      </c>
      <c r="V13" s="13">
        <v>11463.469798000002</v>
      </c>
      <c r="W13" s="13">
        <v>11906.489883</v>
      </c>
      <c r="X13" s="29">
        <v>12328.854518</v>
      </c>
      <c r="Y13" s="29">
        <v>12691.145687</v>
      </c>
      <c r="Z13" s="29"/>
    </row>
    <row r="14" spans="1:26" ht="22.05" customHeight="1">
      <c r="A14" s="372" t="s">
        <v>311</v>
      </c>
      <c r="B14" s="13">
        <v>424.53922299999999</v>
      </c>
      <c r="C14" s="13">
        <v>585.66290600000002</v>
      </c>
      <c r="D14" s="13">
        <v>388.85451799999998</v>
      </c>
      <c r="E14" s="13">
        <v>518.694841</v>
      </c>
      <c r="F14" s="13">
        <v>582.95866899999999</v>
      </c>
      <c r="G14" s="13">
        <v>745.35870199999999</v>
      </c>
      <c r="H14" s="13">
        <v>820.85527200000001</v>
      </c>
      <c r="I14" s="13">
        <v>966.13601200000005</v>
      </c>
      <c r="J14" s="13">
        <v>1002.247515</v>
      </c>
      <c r="K14" s="13"/>
      <c r="L14" s="13">
        <v>932.18111599999997</v>
      </c>
      <c r="M14" s="13">
        <v>926.421199</v>
      </c>
      <c r="N14" s="13">
        <v>915.808584</v>
      </c>
      <c r="O14" s="13">
        <v>922.68080599999996</v>
      </c>
      <c r="P14" s="13">
        <v>929.47871599999996</v>
      </c>
      <c r="Q14" s="13">
        <v>904.32199800000001</v>
      </c>
      <c r="R14" s="13"/>
      <c r="S14" s="13">
        <v>905.18527900000004</v>
      </c>
      <c r="T14" s="13">
        <v>902.14487099999997</v>
      </c>
      <c r="U14" s="13">
        <v>877.69121399999995</v>
      </c>
      <c r="V14" s="13">
        <v>992.89381600000002</v>
      </c>
      <c r="W14" s="13">
        <v>975.39499899999998</v>
      </c>
      <c r="X14" s="29">
        <v>942.50457300000005</v>
      </c>
      <c r="Y14" s="29">
        <v>944.833347</v>
      </c>
      <c r="Z14" s="29"/>
    </row>
    <row r="15" spans="1:26" ht="22.05" customHeight="1">
      <c r="A15" s="372" t="s">
        <v>312</v>
      </c>
      <c r="B15" s="13">
        <v>23.666495000000001</v>
      </c>
      <c r="C15" s="13">
        <v>21.844736000000001</v>
      </c>
      <c r="D15" s="13">
        <v>21.294817999999999</v>
      </c>
      <c r="E15" s="13">
        <v>22.694077</v>
      </c>
      <c r="F15" s="13">
        <v>22.298795999999999</v>
      </c>
      <c r="G15" s="13">
        <v>23.735576999999999</v>
      </c>
      <c r="H15" s="13">
        <v>25.089210000000001</v>
      </c>
      <c r="I15" s="13">
        <v>25.887986000000001</v>
      </c>
      <c r="J15" s="13">
        <v>27.366900000000001</v>
      </c>
      <c r="K15" s="13"/>
      <c r="L15" s="13">
        <v>27.321152000000001</v>
      </c>
      <c r="M15" s="13">
        <v>27.154637999999998</v>
      </c>
      <c r="N15" s="13">
        <v>26.845775</v>
      </c>
      <c r="O15" s="13">
        <v>27.049520000000001</v>
      </c>
      <c r="P15" s="13">
        <v>27.251048999999998</v>
      </c>
      <c r="Q15" s="13">
        <v>27.578999</v>
      </c>
      <c r="R15" s="13"/>
      <c r="S15" s="13">
        <v>27.607666999999999</v>
      </c>
      <c r="T15" s="13">
        <v>27.517052</v>
      </c>
      <c r="U15" s="13">
        <v>27.745063999999999</v>
      </c>
      <c r="V15" s="13">
        <v>28.247491</v>
      </c>
      <c r="W15" s="13">
        <v>27.752011</v>
      </c>
      <c r="X15" s="29">
        <v>27.839319</v>
      </c>
      <c r="Y15" s="29">
        <v>27.910474000000001</v>
      </c>
      <c r="Z15" s="29"/>
    </row>
    <row r="16" spans="1:26" ht="22.05" customHeight="1">
      <c r="A16" s="372" t="s">
        <v>313</v>
      </c>
      <c r="B16" s="14" t="s">
        <v>119</v>
      </c>
      <c r="C16" s="14" t="s">
        <v>119</v>
      </c>
      <c r="D16" s="14" t="s">
        <v>119</v>
      </c>
      <c r="E16" s="14" t="s">
        <v>119</v>
      </c>
      <c r="F16" s="14" t="s">
        <v>119</v>
      </c>
      <c r="G16" s="14" t="s">
        <v>119</v>
      </c>
      <c r="H16" s="14" t="s">
        <v>119</v>
      </c>
      <c r="I16" s="14" t="s">
        <v>119</v>
      </c>
      <c r="J16" s="14" t="s">
        <v>119</v>
      </c>
      <c r="K16" s="14"/>
      <c r="L16" s="14" t="s">
        <v>119</v>
      </c>
      <c r="M16" s="14" t="s">
        <v>119</v>
      </c>
      <c r="N16" s="14" t="s">
        <v>119</v>
      </c>
      <c r="O16" s="14" t="s">
        <v>119</v>
      </c>
      <c r="P16" s="14" t="s">
        <v>119</v>
      </c>
      <c r="Q16" s="14" t="s">
        <v>119</v>
      </c>
      <c r="R16" s="14"/>
      <c r="S16" s="14" t="s">
        <v>119</v>
      </c>
      <c r="T16" s="14" t="s">
        <v>119</v>
      </c>
      <c r="U16" s="14" t="s">
        <v>119</v>
      </c>
      <c r="V16" s="14" t="s">
        <v>119</v>
      </c>
      <c r="W16" s="14" t="s">
        <v>119</v>
      </c>
      <c r="X16" s="14" t="s">
        <v>119</v>
      </c>
      <c r="Y16" s="14" t="s">
        <v>119</v>
      </c>
      <c r="Z16" s="14"/>
    </row>
    <row r="17" spans="1:26" ht="22.05" customHeight="1">
      <c r="A17" s="372" t="s">
        <v>314</v>
      </c>
      <c r="B17" s="14" t="s">
        <v>119</v>
      </c>
      <c r="C17" s="14" t="s">
        <v>119</v>
      </c>
      <c r="D17" s="14" t="s">
        <v>119</v>
      </c>
      <c r="E17" s="14" t="s">
        <v>119</v>
      </c>
      <c r="F17" s="14" t="s">
        <v>119</v>
      </c>
      <c r="G17" s="14" t="s">
        <v>119</v>
      </c>
      <c r="H17" s="14" t="s">
        <v>119</v>
      </c>
      <c r="I17" s="14" t="s">
        <v>119</v>
      </c>
      <c r="J17" s="14" t="s">
        <v>119</v>
      </c>
      <c r="K17" s="14"/>
      <c r="L17" s="14" t="s">
        <v>119</v>
      </c>
      <c r="M17" s="14" t="s">
        <v>119</v>
      </c>
      <c r="N17" s="14" t="s">
        <v>119</v>
      </c>
      <c r="O17" s="14" t="s">
        <v>119</v>
      </c>
      <c r="P17" s="14" t="s">
        <v>119</v>
      </c>
      <c r="Q17" s="14" t="s">
        <v>119</v>
      </c>
      <c r="R17" s="14"/>
      <c r="S17" s="14" t="s">
        <v>119</v>
      </c>
      <c r="T17" s="14" t="s">
        <v>119</v>
      </c>
      <c r="U17" s="14" t="s">
        <v>119</v>
      </c>
      <c r="V17" s="14" t="s">
        <v>119</v>
      </c>
      <c r="W17" s="14" t="s">
        <v>119</v>
      </c>
      <c r="X17" s="14" t="s">
        <v>119</v>
      </c>
      <c r="Y17" s="14" t="s">
        <v>119</v>
      </c>
      <c r="Z17" s="14"/>
    </row>
    <row r="18" spans="1:26" ht="22.05" customHeight="1">
      <c r="A18" s="11" t="s">
        <v>315</v>
      </c>
      <c r="B18" s="13"/>
      <c r="C18" s="13"/>
      <c r="D18" s="13"/>
      <c r="E18" s="13"/>
      <c r="F18" s="13"/>
      <c r="G18" s="13"/>
      <c r="H18" s="13"/>
      <c r="I18" s="13"/>
      <c r="J18" s="13"/>
      <c r="K18" s="13"/>
      <c r="L18" s="13"/>
      <c r="M18" s="13"/>
      <c r="N18" s="13"/>
      <c r="O18" s="13"/>
      <c r="P18" s="13"/>
      <c r="Q18" s="13"/>
      <c r="R18" s="13"/>
      <c r="S18" s="13"/>
      <c r="T18" s="13"/>
      <c r="U18" s="13"/>
      <c r="V18" s="13"/>
      <c r="W18" s="13"/>
      <c r="X18" s="29"/>
      <c r="Y18" s="29"/>
      <c r="Z18" s="29"/>
    </row>
    <row r="19" spans="1:26" ht="22.05" customHeight="1">
      <c r="A19" s="371" t="s">
        <v>316</v>
      </c>
      <c r="B19" s="12">
        <v>1980.8216997599998</v>
      </c>
      <c r="C19" s="12">
        <v>2312.13910579</v>
      </c>
      <c r="D19" s="12">
        <v>2350.65153379</v>
      </c>
      <c r="E19" s="12">
        <v>2242.6368694800003</v>
      </c>
      <c r="F19" s="12">
        <v>2296.72833567</v>
      </c>
      <c r="G19" s="12">
        <v>2379.0022692100001</v>
      </c>
      <c r="H19" s="12">
        <v>5392.09025733</v>
      </c>
      <c r="I19" s="12">
        <v>5513.1084611599999</v>
      </c>
      <c r="J19" s="12">
        <v>5990.2505442399997</v>
      </c>
      <c r="K19" s="12"/>
      <c r="L19" s="12">
        <v>6079.6525940400006</v>
      </c>
      <c r="M19" s="12">
        <v>6054.65856867</v>
      </c>
      <c r="N19" s="12">
        <v>5981.5492979600003</v>
      </c>
      <c r="O19" s="12">
        <v>6018.9952824800002</v>
      </c>
      <c r="P19" s="12">
        <v>6049.2372128400002</v>
      </c>
      <c r="Q19" s="12">
        <v>6150.96434555</v>
      </c>
      <c r="R19" s="12"/>
      <c r="S19" s="12">
        <v>6139.2566855099994</v>
      </c>
      <c r="T19" s="12">
        <v>6135.0780246499999</v>
      </c>
      <c r="U19" s="12">
        <v>6197.8928090700001</v>
      </c>
      <c r="V19" s="12">
        <v>6180.2979880000003</v>
      </c>
      <c r="W19" s="12">
        <v>6174.6031313899994</v>
      </c>
      <c r="X19" s="31">
        <v>6229.4747189600002</v>
      </c>
      <c r="Y19" s="31">
        <v>6234.5735963500001</v>
      </c>
      <c r="Z19" s="31"/>
    </row>
    <row r="20" spans="1:26" ht="22.05" customHeight="1">
      <c r="A20" s="372" t="s">
        <v>317</v>
      </c>
      <c r="B20" s="13">
        <v>1080.4826257599998</v>
      </c>
      <c r="C20" s="13">
        <v>1480.4275197900001</v>
      </c>
      <c r="D20" s="13">
        <v>1537.54454179</v>
      </c>
      <c r="E20" s="13">
        <v>1380.1461414800001</v>
      </c>
      <c r="F20" s="13">
        <v>1444.80792167</v>
      </c>
      <c r="G20" s="13">
        <v>1463.8952282099999</v>
      </c>
      <c r="H20" s="13">
        <v>1302.7192883299999</v>
      </c>
      <c r="I20" s="13">
        <v>1303.3748381599999</v>
      </c>
      <c r="J20" s="13">
        <v>1535.08752024</v>
      </c>
      <c r="K20" s="13"/>
      <c r="L20" s="13">
        <v>1646.8555470400001</v>
      </c>
      <c r="M20" s="13">
        <v>1651.1840396699999</v>
      </c>
      <c r="N20" s="13">
        <v>1630.3603779600001</v>
      </c>
      <c r="O20" s="13">
        <v>1633.9251544799999</v>
      </c>
      <c r="P20" s="13">
        <v>1632.91383584</v>
      </c>
      <c r="Q20" s="13">
        <v>1669.00685555</v>
      </c>
      <c r="R20" s="13"/>
      <c r="S20" s="13">
        <v>1664.6121655100001</v>
      </c>
      <c r="T20" s="13">
        <v>1672.61232165</v>
      </c>
      <c r="U20" s="13">
        <v>1703.2903900699998</v>
      </c>
      <c r="V20" s="13">
        <v>1600.3050619999999</v>
      </c>
      <c r="W20" s="13">
        <v>1673.4939163899999</v>
      </c>
      <c r="X20" s="29">
        <v>1711.7819179600001</v>
      </c>
      <c r="Y20" s="29">
        <v>1710.0881173499999</v>
      </c>
      <c r="Z20" s="29"/>
    </row>
    <row r="21" spans="1:26" ht="22.05" customHeight="1">
      <c r="A21" s="372" t="s">
        <v>318</v>
      </c>
      <c r="B21" s="14" t="s">
        <v>119</v>
      </c>
      <c r="C21" s="14" t="s">
        <v>119</v>
      </c>
      <c r="D21" s="14" t="s">
        <v>119</v>
      </c>
      <c r="E21" s="14" t="s">
        <v>119</v>
      </c>
      <c r="F21" s="14" t="s">
        <v>119</v>
      </c>
      <c r="G21" s="14" t="s">
        <v>119</v>
      </c>
      <c r="H21" s="14" t="s">
        <v>119</v>
      </c>
      <c r="I21" s="14" t="s">
        <v>119</v>
      </c>
      <c r="J21" s="14" t="s">
        <v>119</v>
      </c>
      <c r="K21" s="14"/>
      <c r="L21" s="14" t="s">
        <v>119</v>
      </c>
      <c r="M21" s="14" t="s">
        <v>119</v>
      </c>
      <c r="N21" s="14" t="s">
        <v>119</v>
      </c>
      <c r="O21" s="14" t="s">
        <v>119</v>
      </c>
      <c r="P21" s="14" t="s">
        <v>119</v>
      </c>
      <c r="Q21" s="14" t="s">
        <v>119</v>
      </c>
      <c r="R21" s="14"/>
      <c r="S21" s="14" t="s">
        <v>119</v>
      </c>
      <c r="T21" s="14" t="s">
        <v>119</v>
      </c>
      <c r="U21" s="14" t="s">
        <v>119</v>
      </c>
      <c r="V21" s="14" t="s">
        <v>119</v>
      </c>
      <c r="W21" s="14" t="s">
        <v>119</v>
      </c>
      <c r="X21" s="14" t="s">
        <v>119</v>
      </c>
      <c r="Y21" s="14" t="s">
        <v>119</v>
      </c>
      <c r="Z21" s="14"/>
    </row>
    <row r="22" spans="1:26" ht="22.05" customHeight="1">
      <c r="A22" s="372" t="s">
        <v>319</v>
      </c>
      <c r="B22" s="14" t="s">
        <v>119</v>
      </c>
      <c r="C22" s="14" t="s">
        <v>119</v>
      </c>
      <c r="D22" s="14" t="s">
        <v>119</v>
      </c>
      <c r="E22" s="14" t="s">
        <v>119</v>
      </c>
      <c r="F22" s="14" t="s">
        <v>119</v>
      </c>
      <c r="G22" s="14" t="s">
        <v>119</v>
      </c>
      <c r="H22" s="14" t="s">
        <v>119</v>
      </c>
      <c r="I22" s="14" t="s">
        <v>119</v>
      </c>
      <c r="J22" s="14" t="s">
        <v>119</v>
      </c>
      <c r="K22" s="14"/>
      <c r="L22" s="14" t="s">
        <v>119</v>
      </c>
      <c r="M22" s="14" t="s">
        <v>119</v>
      </c>
      <c r="N22" s="14" t="s">
        <v>119</v>
      </c>
      <c r="O22" s="14" t="s">
        <v>119</v>
      </c>
      <c r="P22" s="14" t="s">
        <v>119</v>
      </c>
      <c r="Q22" s="14" t="s">
        <v>119</v>
      </c>
      <c r="R22" s="14"/>
      <c r="S22" s="14" t="s">
        <v>119</v>
      </c>
      <c r="T22" s="14" t="s">
        <v>119</v>
      </c>
      <c r="U22" s="14" t="s">
        <v>119</v>
      </c>
      <c r="V22" s="14" t="s">
        <v>119</v>
      </c>
      <c r="W22" s="14" t="s">
        <v>119</v>
      </c>
      <c r="X22" s="14" t="s">
        <v>119</v>
      </c>
      <c r="Y22" s="14" t="s">
        <v>119</v>
      </c>
      <c r="Z22" s="14"/>
    </row>
    <row r="23" spans="1:26" ht="22.05" customHeight="1">
      <c r="A23" s="373" t="s">
        <v>320</v>
      </c>
      <c r="B23" s="14" t="s">
        <v>119</v>
      </c>
      <c r="C23" s="14" t="s">
        <v>119</v>
      </c>
      <c r="D23" s="14" t="s">
        <v>119</v>
      </c>
      <c r="E23" s="14" t="s">
        <v>119</v>
      </c>
      <c r="F23" s="14" t="s">
        <v>119</v>
      </c>
      <c r="G23" s="14" t="s">
        <v>119</v>
      </c>
      <c r="H23" s="14" t="s">
        <v>119</v>
      </c>
      <c r="I23" s="14" t="s">
        <v>119</v>
      </c>
      <c r="J23" s="14" t="s">
        <v>119</v>
      </c>
      <c r="K23" s="14"/>
      <c r="L23" s="14" t="s">
        <v>119</v>
      </c>
      <c r="M23" s="14" t="s">
        <v>119</v>
      </c>
      <c r="N23" s="14" t="s">
        <v>119</v>
      </c>
      <c r="O23" s="14" t="s">
        <v>119</v>
      </c>
      <c r="P23" s="14" t="s">
        <v>119</v>
      </c>
      <c r="Q23" s="14" t="s">
        <v>119</v>
      </c>
      <c r="R23" s="14"/>
      <c r="S23" s="14" t="s">
        <v>119</v>
      </c>
      <c r="T23" s="14" t="s">
        <v>119</v>
      </c>
      <c r="U23" s="14" t="s">
        <v>119</v>
      </c>
      <c r="V23" s="14" t="s">
        <v>119</v>
      </c>
      <c r="W23" s="14" t="s">
        <v>119</v>
      </c>
      <c r="X23" s="14" t="s">
        <v>119</v>
      </c>
      <c r="Y23" s="14" t="s">
        <v>119</v>
      </c>
      <c r="Z23" s="14"/>
    </row>
    <row r="24" spans="1:26" ht="22.05" customHeight="1">
      <c r="A24" s="372" t="s">
        <v>321</v>
      </c>
      <c r="B24" s="13">
        <v>6.4264850000000004</v>
      </c>
      <c r="C24" s="13">
        <v>6.6041810000000005</v>
      </c>
      <c r="D24" s="13">
        <v>8.770821999999999</v>
      </c>
      <c r="E24" s="13">
        <v>5.612438</v>
      </c>
      <c r="F24" s="13">
        <v>9.9692930000000004</v>
      </c>
      <c r="G24" s="13">
        <v>18.904007</v>
      </c>
      <c r="H24" s="13">
        <v>24.477895</v>
      </c>
      <c r="I24" s="13">
        <v>15.384077</v>
      </c>
      <c r="J24" s="13">
        <v>21.244167999999998</v>
      </c>
      <c r="K24" s="13"/>
      <c r="L24" s="13">
        <v>4.4474390000000001</v>
      </c>
      <c r="M24" s="13">
        <v>2.487555</v>
      </c>
      <c r="N24" s="13">
        <v>0.61743400000000004</v>
      </c>
      <c r="O24" s="13">
        <v>1.8519840000000001</v>
      </c>
      <c r="P24" s="13">
        <v>0.811589</v>
      </c>
      <c r="Q24" s="13">
        <v>13.686800000000002</v>
      </c>
      <c r="R24" s="13"/>
      <c r="S24" s="13">
        <v>2.1083410000000002</v>
      </c>
      <c r="T24" s="13">
        <v>4.9522320000000004</v>
      </c>
      <c r="U24" s="13">
        <v>0.53409600000000002</v>
      </c>
      <c r="V24" s="13">
        <v>0.35591200000000001</v>
      </c>
      <c r="W24" s="13">
        <v>2.183983</v>
      </c>
      <c r="X24" s="29">
        <v>4.9849499999999995</v>
      </c>
      <c r="Y24" s="29">
        <v>0.62746899999999994</v>
      </c>
      <c r="Z24" s="29"/>
    </row>
    <row r="25" spans="1:26" ht="22.05" customHeight="1">
      <c r="A25" s="372" t="s">
        <v>322</v>
      </c>
      <c r="B25" s="13">
        <v>893.91258900000003</v>
      </c>
      <c r="C25" s="13">
        <v>825.10740499999997</v>
      </c>
      <c r="D25" s="13">
        <v>804.33617000000004</v>
      </c>
      <c r="E25" s="13">
        <v>856.87828999999999</v>
      </c>
      <c r="F25" s="13">
        <v>841.95112099999994</v>
      </c>
      <c r="G25" s="13">
        <v>896.203034</v>
      </c>
      <c r="H25" s="13">
        <v>4064.8930740000001</v>
      </c>
      <c r="I25" s="13">
        <v>4194.3495460000004</v>
      </c>
      <c r="J25" s="13">
        <v>4433.9188560000002</v>
      </c>
      <c r="K25" s="13"/>
      <c r="L25" s="13">
        <v>4428.3496080000004</v>
      </c>
      <c r="M25" s="13">
        <v>4400.9869740000004</v>
      </c>
      <c r="N25" s="13">
        <v>4350.5714859999998</v>
      </c>
      <c r="O25" s="13">
        <v>4383.2181440000004</v>
      </c>
      <c r="P25" s="13">
        <v>4415.5117879999998</v>
      </c>
      <c r="Q25" s="13">
        <v>4468.2706900000003</v>
      </c>
      <c r="R25" s="13"/>
      <c r="S25" s="13">
        <v>4472.5361789999997</v>
      </c>
      <c r="T25" s="13">
        <v>4457.5134710000002</v>
      </c>
      <c r="U25" s="13">
        <v>4494.0683230000004</v>
      </c>
      <c r="V25" s="13">
        <v>4579.6370139999999</v>
      </c>
      <c r="W25" s="13">
        <v>4498.9252319999996</v>
      </c>
      <c r="X25" s="29">
        <v>4512.7078510000001</v>
      </c>
      <c r="Y25" s="29">
        <v>4523.8580099999999</v>
      </c>
      <c r="Z25" s="29"/>
    </row>
    <row r="26" spans="1:26" ht="22.05" customHeight="1">
      <c r="A26" s="11" t="s">
        <v>315</v>
      </c>
      <c r="B26" s="13"/>
      <c r="C26" s="13"/>
      <c r="D26" s="13"/>
      <c r="E26" s="13"/>
      <c r="F26" s="13"/>
      <c r="G26" s="13"/>
      <c r="H26" s="13"/>
      <c r="I26" s="13"/>
      <c r="J26" s="13"/>
      <c r="K26" s="13"/>
      <c r="L26" s="13"/>
      <c r="M26" s="13"/>
      <c r="N26" s="13"/>
      <c r="O26" s="13"/>
      <c r="P26" s="13"/>
      <c r="Q26" s="13"/>
      <c r="R26" s="13"/>
      <c r="S26" s="13"/>
      <c r="T26" s="13"/>
      <c r="U26" s="13"/>
      <c r="V26" s="13"/>
      <c r="W26" s="13"/>
      <c r="X26" s="29"/>
      <c r="Y26" s="29"/>
      <c r="Z26" s="29"/>
    </row>
    <row r="27" spans="1:26" ht="22.05" customHeight="1">
      <c r="A27" s="76" t="s">
        <v>323</v>
      </c>
      <c r="B27" s="12">
        <v>-37077.583640000004</v>
      </c>
      <c r="C27" s="12">
        <v>-32404.178333</v>
      </c>
      <c r="D27" s="12">
        <v>-32818.148332999997</v>
      </c>
      <c r="E27" s="12">
        <v>-29615.121195</v>
      </c>
      <c r="F27" s="12">
        <v>-22975.621143</v>
      </c>
      <c r="G27" s="12">
        <v>-6817.4980080000014</v>
      </c>
      <c r="H27" s="12">
        <v>-10595.388790000001</v>
      </c>
      <c r="I27" s="12">
        <v>-16291.624031999998</v>
      </c>
      <c r="J27" s="12">
        <v>-10246.004937</v>
      </c>
      <c r="K27" s="12"/>
      <c r="L27" s="12">
        <v>-7796.2245199999998</v>
      </c>
      <c r="M27" s="12">
        <v>-3091.2513159999999</v>
      </c>
      <c r="N27" s="12">
        <v>-651.65793800000006</v>
      </c>
      <c r="O27" s="12">
        <v>-2808.9861139999998</v>
      </c>
      <c r="P27" s="12">
        <v>-935.82434900000021</v>
      </c>
      <c r="Q27" s="12">
        <v>-991.98006599999985</v>
      </c>
      <c r="R27" s="12"/>
      <c r="S27" s="12">
        <v>-4723.3254710000001</v>
      </c>
      <c r="T27" s="12">
        <v>-1210.0805750000002</v>
      </c>
      <c r="U27" s="12">
        <v>-363.87706700000183</v>
      </c>
      <c r="V27" s="12">
        <v>-1397.8338290000004</v>
      </c>
      <c r="W27" s="12">
        <v>-179.66362400000014</v>
      </c>
      <c r="X27" s="31">
        <v>3180.060712</v>
      </c>
      <c r="Y27" s="31">
        <v>1129.12797</v>
      </c>
      <c r="Z27" s="31"/>
    </row>
    <row r="28" spans="1:26" ht="22.05" customHeight="1">
      <c r="A28" s="371" t="s">
        <v>324</v>
      </c>
      <c r="B28" s="15" t="s">
        <v>119</v>
      </c>
      <c r="C28" s="15" t="s">
        <v>119</v>
      </c>
      <c r="D28" s="14" t="s">
        <v>119</v>
      </c>
      <c r="E28" s="14" t="s">
        <v>119</v>
      </c>
      <c r="F28" s="15" t="s">
        <v>119</v>
      </c>
      <c r="G28" s="15" t="s">
        <v>119</v>
      </c>
      <c r="H28" s="15" t="s">
        <v>119</v>
      </c>
      <c r="I28" s="15">
        <v>248.96493899999999</v>
      </c>
      <c r="J28" s="15" t="s">
        <v>119</v>
      </c>
      <c r="K28" s="15"/>
      <c r="L28" s="15" t="s">
        <v>119</v>
      </c>
      <c r="M28" s="15">
        <v>122.659746</v>
      </c>
      <c r="N28" s="15">
        <v>1828.0065979999999</v>
      </c>
      <c r="O28" s="15">
        <v>1042.6716859999999</v>
      </c>
      <c r="P28" s="15">
        <v>2656.5544789999999</v>
      </c>
      <c r="Q28" s="15">
        <v>4149.43055</v>
      </c>
      <c r="R28" s="15"/>
      <c r="S28" s="15">
        <v>2500.4968600000002</v>
      </c>
      <c r="T28" s="15">
        <v>4104.6672799999997</v>
      </c>
      <c r="U28" s="15">
        <v>4839.4342769999994</v>
      </c>
      <c r="V28" s="15">
        <v>1832.8048040000001</v>
      </c>
      <c r="W28" s="15">
        <v>1319.5018419999999</v>
      </c>
      <c r="X28" s="31">
        <v>2640.5218909999999</v>
      </c>
      <c r="Y28" s="31">
        <v>1857.738533</v>
      </c>
      <c r="Z28" s="29"/>
    </row>
    <row r="29" spans="1:26" ht="22.05" customHeight="1">
      <c r="A29" s="11" t="s">
        <v>325</v>
      </c>
      <c r="B29" s="15" t="s">
        <v>119</v>
      </c>
      <c r="C29" s="15" t="s">
        <v>119</v>
      </c>
      <c r="D29" s="15" t="s">
        <v>119</v>
      </c>
      <c r="E29" s="15" t="s">
        <v>119</v>
      </c>
      <c r="F29" s="15" t="s">
        <v>119</v>
      </c>
      <c r="G29" s="15" t="s">
        <v>119</v>
      </c>
      <c r="H29" s="15" t="s">
        <v>119</v>
      </c>
      <c r="I29" s="15" t="s">
        <v>119</v>
      </c>
      <c r="J29" s="15" t="s">
        <v>119</v>
      </c>
      <c r="K29" s="15"/>
      <c r="L29" s="15" t="s">
        <v>119</v>
      </c>
      <c r="M29" s="15" t="s">
        <v>119</v>
      </c>
      <c r="N29" s="15" t="s">
        <v>119</v>
      </c>
      <c r="O29" s="15" t="s">
        <v>119</v>
      </c>
      <c r="P29" s="15">
        <v>2656.5544789999999</v>
      </c>
      <c r="Q29" s="15" t="s">
        <v>119</v>
      </c>
      <c r="R29" s="15"/>
      <c r="S29" s="15">
        <v>2500.4968600000002</v>
      </c>
      <c r="T29" s="15">
        <v>4104.6672799999997</v>
      </c>
      <c r="U29" s="15">
        <v>4690.2342769999996</v>
      </c>
      <c r="V29" s="15">
        <v>1832.8048040000001</v>
      </c>
      <c r="W29" s="15">
        <v>1319.5018419999999</v>
      </c>
      <c r="X29" s="31">
        <v>2640.5218909999999</v>
      </c>
      <c r="Y29" s="31">
        <v>1857.738533</v>
      </c>
      <c r="Z29" s="15"/>
    </row>
    <row r="30" spans="1:26" ht="22.05" customHeight="1">
      <c r="A30" s="11" t="s">
        <v>326</v>
      </c>
      <c r="B30" s="15" t="s">
        <v>119</v>
      </c>
      <c r="C30" s="15" t="s">
        <v>119</v>
      </c>
      <c r="D30" s="15" t="s">
        <v>119</v>
      </c>
      <c r="E30" s="14" t="s">
        <v>119</v>
      </c>
      <c r="F30" s="15" t="s">
        <v>119</v>
      </c>
      <c r="G30" s="15" t="s">
        <v>119</v>
      </c>
      <c r="H30" s="15" t="s">
        <v>119</v>
      </c>
      <c r="I30" s="15">
        <v>248.96493899999999</v>
      </c>
      <c r="J30" s="15" t="s">
        <v>119</v>
      </c>
      <c r="K30" s="15"/>
      <c r="L30" s="15" t="s">
        <v>119</v>
      </c>
      <c r="M30" s="15">
        <v>122.659746</v>
      </c>
      <c r="N30" s="15">
        <v>1828.0065979999999</v>
      </c>
      <c r="O30" s="15">
        <v>1042.6716859999999</v>
      </c>
      <c r="P30" s="15" t="s">
        <v>119</v>
      </c>
      <c r="Q30" s="15">
        <v>4149.43055</v>
      </c>
      <c r="R30" s="15"/>
      <c r="S30" s="15" t="s">
        <v>119</v>
      </c>
      <c r="T30" s="15" t="s">
        <v>119</v>
      </c>
      <c r="U30" s="15">
        <v>149.19999999999999</v>
      </c>
      <c r="V30" s="15" t="s">
        <v>119</v>
      </c>
      <c r="W30" s="15" t="s">
        <v>119</v>
      </c>
      <c r="X30" s="15" t="s">
        <v>119</v>
      </c>
      <c r="Y30" s="15" t="s">
        <v>119</v>
      </c>
      <c r="Z30" s="14"/>
    </row>
    <row r="31" spans="1:26" ht="22.05" customHeight="1">
      <c r="A31" s="371" t="s">
        <v>327</v>
      </c>
      <c r="B31" s="12">
        <v>-37130.162372000006</v>
      </c>
      <c r="C31" s="12">
        <v>-32463.512019999998</v>
      </c>
      <c r="D31" s="12">
        <v>-32884.273379999999</v>
      </c>
      <c r="E31" s="12">
        <v>-29722.503271999998</v>
      </c>
      <c r="F31" s="12">
        <v>-23115.310572999999</v>
      </c>
      <c r="G31" s="12">
        <v>-6979.274456000001</v>
      </c>
      <c r="H31" s="12">
        <v>-10789.232159000001</v>
      </c>
      <c r="I31" s="12">
        <v>-16734.584397999999</v>
      </c>
      <c r="J31" s="12">
        <v>-10459.137472999999</v>
      </c>
      <c r="K31" s="12"/>
      <c r="L31" s="12">
        <v>-8008.8466330000001</v>
      </c>
      <c r="M31" s="12">
        <v>-3425.3126739999998</v>
      </c>
      <c r="N31" s="12">
        <v>-2695.9579699999999</v>
      </c>
      <c r="O31" s="12">
        <v>-4068.6501419999995</v>
      </c>
      <c r="P31" s="12">
        <v>-3804.9715510000001</v>
      </c>
      <c r="Q31" s="12">
        <v>-5356.4878239999998</v>
      </c>
      <c r="R31" s="12"/>
      <c r="S31" s="12">
        <v>-7439.6925520000004</v>
      </c>
      <c r="T31" s="12">
        <v>-5526.4757079999999</v>
      </c>
      <c r="U31" s="12">
        <v>-5410.8774000000012</v>
      </c>
      <c r="V31" s="12">
        <v>-3448.5486280000005</v>
      </c>
      <c r="W31" s="12">
        <v>-1727.847244</v>
      </c>
      <c r="X31" s="31">
        <v>305.08166699999992</v>
      </c>
      <c r="Y31" s="31">
        <v>-973.29955199999995</v>
      </c>
      <c r="Z31" s="31"/>
    </row>
    <row r="32" spans="1:26" ht="22.05" customHeight="1">
      <c r="A32" s="371" t="s">
        <v>328</v>
      </c>
      <c r="B32" s="12">
        <v>23.732610000000001</v>
      </c>
      <c r="C32" s="12">
        <v>22.900794000000001</v>
      </c>
      <c r="D32" s="12">
        <v>21.740874000000002</v>
      </c>
      <c r="E32" s="14" t="s">
        <v>119</v>
      </c>
      <c r="F32" s="14" t="s">
        <v>119</v>
      </c>
      <c r="G32" s="14" t="s">
        <v>119</v>
      </c>
      <c r="H32" s="14" t="s">
        <v>119</v>
      </c>
      <c r="I32" s="14" t="s">
        <v>119</v>
      </c>
      <c r="J32" s="14" t="s">
        <v>119</v>
      </c>
      <c r="K32" s="14"/>
      <c r="L32" s="14" t="s">
        <v>119</v>
      </c>
      <c r="M32" s="14" t="s">
        <v>119</v>
      </c>
      <c r="N32" s="14" t="s">
        <v>119</v>
      </c>
      <c r="O32" s="14" t="s">
        <v>119</v>
      </c>
      <c r="P32" s="14" t="s">
        <v>119</v>
      </c>
      <c r="Q32" s="14" t="s">
        <v>119</v>
      </c>
      <c r="R32" s="14"/>
      <c r="S32" s="14" t="s">
        <v>119</v>
      </c>
      <c r="T32" s="14">
        <v>2500</v>
      </c>
      <c r="U32" s="14">
        <v>2870.75</v>
      </c>
      <c r="V32" s="14">
        <v>2870.75</v>
      </c>
      <c r="W32" s="14">
        <v>370.75</v>
      </c>
      <c r="X32" s="29">
        <v>2500</v>
      </c>
      <c r="Y32" s="29">
        <v>2500</v>
      </c>
      <c r="Z32" s="14"/>
    </row>
    <row r="33" spans="1:26" ht="22.05" customHeight="1">
      <c r="A33" s="372" t="s">
        <v>319</v>
      </c>
      <c r="B33" s="13">
        <v>23.732610000000001</v>
      </c>
      <c r="C33" s="13">
        <v>22.900794000000001</v>
      </c>
      <c r="D33" s="13">
        <v>21.740874000000002</v>
      </c>
      <c r="E33" s="14" t="s">
        <v>119</v>
      </c>
      <c r="F33" s="14" t="s">
        <v>119</v>
      </c>
      <c r="G33" s="14" t="s">
        <v>119</v>
      </c>
      <c r="H33" s="14" t="s">
        <v>119</v>
      </c>
      <c r="I33" s="14" t="s">
        <v>119</v>
      </c>
      <c r="J33" s="14" t="s">
        <v>119</v>
      </c>
      <c r="K33" s="14"/>
      <c r="L33" s="14" t="s">
        <v>119</v>
      </c>
      <c r="M33" s="14" t="s">
        <v>119</v>
      </c>
      <c r="N33" s="14" t="s">
        <v>119</v>
      </c>
      <c r="O33" s="14" t="s">
        <v>119</v>
      </c>
      <c r="P33" s="14" t="s">
        <v>119</v>
      </c>
      <c r="Q33" s="14" t="s">
        <v>119</v>
      </c>
      <c r="R33" s="14"/>
      <c r="S33" s="14" t="s">
        <v>119</v>
      </c>
      <c r="T33" s="14" t="s">
        <v>119</v>
      </c>
      <c r="U33" s="14" t="s">
        <v>119</v>
      </c>
      <c r="V33" s="14" t="s">
        <v>119</v>
      </c>
      <c r="W33" s="14" t="s">
        <v>119</v>
      </c>
      <c r="X33" s="14" t="s">
        <v>119</v>
      </c>
      <c r="Y33" s="14" t="s">
        <v>119</v>
      </c>
      <c r="Z33" s="14"/>
    </row>
    <row r="34" spans="1:26" ht="22.05" customHeight="1">
      <c r="A34" s="372" t="s">
        <v>329</v>
      </c>
      <c r="B34" s="14" t="s">
        <v>119</v>
      </c>
      <c r="C34" s="14" t="s">
        <v>119</v>
      </c>
      <c r="D34" s="14" t="s">
        <v>119</v>
      </c>
      <c r="E34" s="14" t="s">
        <v>119</v>
      </c>
      <c r="F34" s="14" t="s">
        <v>119</v>
      </c>
      <c r="G34" s="14" t="s">
        <v>119</v>
      </c>
      <c r="H34" s="14" t="s">
        <v>119</v>
      </c>
      <c r="I34" s="14" t="s">
        <v>119</v>
      </c>
      <c r="J34" s="14" t="s">
        <v>119</v>
      </c>
      <c r="K34" s="14"/>
      <c r="L34" s="14" t="s">
        <v>119</v>
      </c>
      <c r="M34" s="14" t="s">
        <v>119</v>
      </c>
      <c r="N34" s="14" t="s">
        <v>119</v>
      </c>
      <c r="O34" s="14" t="s">
        <v>119</v>
      </c>
      <c r="P34" s="14" t="s">
        <v>119</v>
      </c>
      <c r="Q34" s="14" t="s">
        <v>119</v>
      </c>
      <c r="R34" s="14"/>
      <c r="S34" s="14" t="s">
        <v>119</v>
      </c>
      <c r="T34" s="14">
        <v>2500</v>
      </c>
      <c r="U34" s="14">
        <v>2870.75</v>
      </c>
      <c r="V34" s="14">
        <v>2870.75</v>
      </c>
      <c r="W34" s="14">
        <v>370.75</v>
      </c>
      <c r="X34" s="29">
        <v>2500</v>
      </c>
      <c r="Y34" s="29">
        <v>2500</v>
      </c>
      <c r="Z34" s="14"/>
    </row>
    <row r="35" spans="1:26" ht="22.05" customHeight="1">
      <c r="A35" s="371" t="s">
        <v>330</v>
      </c>
      <c r="B35" s="12">
        <v>37153.894982000005</v>
      </c>
      <c r="C35" s="12">
        <v>32486.412813999999</v>
      </c>
      <c r="D35" s="12">
        <v>32906.014254000002</v>
      </c>
      <c r="E35" s="12">
        <v>29722.503271999998</v>
      </c>
      <c r="F35" s="12">
        <v>23115.310572999999</v>
      </c>
      <c r="G35" s="12">
        <v>6979.274456000001</v>
      </c>
      <c r="H35" s="12">
        <v>10789.232159000001</v>
      </c>
      <c r="I35" s="12">
        <v>16734.584397999999</v>
      </c>
      <c r="J35" s="12">
        <v>10459.137472999999</v>
      </c>
      <c r="K35" s="12"/>
      <c r="L35" s="12">
        <v>8008.8466330000001</v>
      </c>
      <c r="M35" s="12">
        <v>3425.3126739999998</v>
      </c>
      <c r="N35" s="12">
        <v>2695.9579699999999</v>
      </c>
      <c r="O35" s="12">
        <v>4068.6501419999995</v>
      </c>
      <c r="P35" s="12">
        <v>3804.9715510000001</v>
      </c>
      <c r="Q35" s="12">
        <v>5356.4878239999998</v>
      </c>
      <c r="R35" s="12"/>
      <c r="S35" s="12">
        <v>7439.6925520000004</v>
      </c>
      <c r="T35" s="12">
        <v>8026.4757079999999</v>
      </c>
      <c r="U35" s="12">
        <v>8281.6274000000012</v>
      </c>
      <c r="V35" s="12">
        <v>6319.2986280000005</v>
      </c>
      <c r="W35" s="12">
        <v>2098.597244</v>
      </c>
      <c r="X35" s="31">
        <v>2194.9183330000001</v>
      </c>
      <c r="Y35" s="31">
        <v>3473.2995519999999</v>
      </c>
      <c r="Z35" s="31"/>
    </row>
    <row r="36" spans="1:26" ht="22.05" customHeight="1">
      <c r="A36" s="372" t="s">
        <v>317</v>
      </c>
      <c r="B36" s="13">
        <v>37153.894982000005</v>
      </c>
      <c r="C36" s="13">
        <v>32486.412813999999</v>
      </c>
      <c r="D36" s="13">
        <v>32906.014254000002</v>
      </c>
      <c r="E36" s="13">
        <v>29722.503271999998</v>
      </c>
      <c r="F36" s="13">
        <v>23115.310572999999</v>
      </c>
      <c r="G36" s="13">
        <v>6979.274456000001</v>
      </c>
      <c r="H36" s="13">
        <v>10789.232159000001</v>
      </c>
      <c r="I36" s="13">
        <v>16734.584397999999</v>
      </c>
      <c r="J36" s="13">
        <v>10459.137472999999</v>
      </c>
      <c r="K36" s="13"/>
      <c r="L36" s="13">
        <v>8008.8466330000001</v>
      </c>
      <c r="M36" s="13">
        <v>3425.3126739999998</v>
      </c>
      <c r="N36" s="13">
        <v>2695.9579699999999</v>
      </c>
      <c r="O36" s="13">
        <v>4068.6501419999995</v>
      </c>
      <c r="P36" s="13">
        <v>3804.9715510000001</v>
      </c>
      <c r="Q36" s="13">
        <v>5356.4878239999998</v>
      </c>
      <c r="R36" s="13"/>
      <c r="S36" s="13">
        <v>7439.6925520000004</v>
      </c>
      <c r="T36" s="13">
        <v>8026.4757079999999</v>
      </c>
      <c r="U36" s="13">
        <v>8281.6274000000012</v>
      </c>
      <c r="V36" s="13">
        <v>6319.2986280000005</v>
      </c>
      <c r="W36" s="13">
        <v>2098.597244</v>
      </c>
      <c r="X36" s="29">
        <v>2194.9183330000001</v>
      </c>
      <c r="Y36" s="29">
        <v>3473.2995519999999</v>
      </c>
      <c r="Z36" s="29"/>
    </row>
    <row r="37" spans="1:26" ht="22.05" customHeight="1">
      <c r="A37" s="11" t="s">
        <v>315</v>
      </c>
      <c r="B37" s="13"/>
      <c r="C37" s="13"/>
      <c r="D37" s="13"/>
      <c r="E37" s="13"/>
      <c r="F37" s="13"/>
      <c r="G37" s="13"/>
      <c r="H37" s="13"/>
      <c r="I37" s="13"/>
      <c r="J37" s="13"/>
      <c r="K37" s="13"/>
      <c r="L37" s="13"/>
      <c r="M37" s="13"/>
      <c r="N37" s="13"/>
      <c r="O37" s="13"/>
      <c r="P37" s="13"/>
      <c r="Q37" s="13"/>
      <c r="R37" s="13"/>
      <c r="S37" s="13"/>
      <c r="T37" s="13"/>
      <c r="U37" s="13"/>
      <c r="V37" s="13"/>
      <c r="W37" s="13"/>
      <c r="X37" s="29"/>
      <c r="Y37" s="29"/>
      <c r="Z37" s="29"/>
    </row>
    <row r="38" spans="1:26" ht="22.05" customHeight="1">
      <c r="A38" s="371" t="s">
        <v>331</v>
      </c>
      <c r="B38" s="12">
        <v>52.578732000000002</v>
      </c>
      <c r="C38" s="12">
        <v>59.333686999999998</v>
      </c>
      <c r="D38" s="12">
        <v>66.125046999999995</v>
      </c>
      <c r="E38" s="12">
        <v>107.382077</v>
      </c>
      <c r="F38" s="12">
        <v>139.68943000000002</v>
      </c>
      <c r="G38" s="12">
        <v>161.77644800000002</v>
      </c>
      <c r="H38" s="12">
        <v>193.843369</v>
      </c>
      <c r="I38" s="12">
        <v>193.99542700000001</v>
      </c>
      <c r="J38" s="12">
        <v>213.13253599999999</v>
      </c>
      <c r="K38" s="12"/>
      <c r="L38" s="12">
        <v>212.62211299999998</v>
      </c>
      <c r="M38" s="12">
        <v>211.401612</v>
      </c>
      <c r="N38" s="12">
        <v>216.29343399999999</v>
      </c>
      <c r="O38" s="12">
        <v>216.99234200000001</v>
      </c>
      <c r="P38" s="12">
        <v>212.59272299999998</v>
      </c>
      <c r="Q38" s="12">
        <v>215.07720799999998</v>
      </c>
      <c r="R38" s="12"/>
      <c r="S38" s="12">
        <v>215.87022099999999</v>
      </c>
      <c r="T38" s="12">
        <v>211.72785300000001</v>
      </c>
      <c r="U38" s="12">
        <v>207.566056</v>
      </c>
      <c r="V38" s="12">
        <v>217.90999499999998</v>
      </c>
      <c r="W38" s="12">
        <v>228.68177800000001</v>
      </c>
      <c r="X38" s="31">
        <v>234.457154</v>
      </c>
      <c r="Y38" s="31">
        <v>244.68898899999999</v>
      </c>
      <c r="Z38" s="31"/>
    </row>
    <row r="39" spans="1:26" ht="22.05" customHeight="1">
      <c r="A39" s="372" t="s">
        <v>332</v>
      </c>
      <c r="B39" s="14" t="s">
        <v>119</v>
      </c>
      <c r="C39" s="14" t="s">
        <v>119</v>
      </c>
      <c r="D39" s="14" t="s">
        <v>119</v>
      </c>
      <c r="E39" s="14" t="s">
        <v>119</v>
      </c>
      <c r="F39" s="14" t="s">
        <v>119</v>
      </c>
      <c r="G39" s="14" t="s">
        <v>119</v>
      </c>
      <c r="H39" s="14" t="s">
        <v>119</v>
      </c>
      <c r="I39" s="14" t="s">
        <v>119</v>
      </c>
      <c r="J39" s="14" t="s">
        <v>119</v>
      </c>
      <c r="K39" s="14"/>
      <c r="L39" s="14" t="s">
        <v>119</v>
      </c>
      <c r="M39" s="14" t="s">
        <v>119</v>
      </c>
      <c r="N39" s="14" t="s">
        <v>119</v>
      </c>
      <c r="O39" s="14" t="s">
        <v>119</v>
      </c>
      <c r="P39" s="14" t="s">
        <v>119</v>
      </c>
      <c r="Q39" s="14" t="s">
        <v>119</v>
      </c>
      <c r="R39" s="14"/>
      <c r="S39" s="14" t="s">
        <v>119</v>
      </c>
      <c r="T39" s="14" t="s">
        <v>119</v>
      </c>
      <c r="U39" s="14" t="s">
        <v>119</v>
      </c>
      <c r="V39" s="14" t="s">
        <v>119</v>
      </c>
      <c r="W39" s="14" t="s">
        <v>119</v>
      </c>
      <c r="X39" s="14" t="s">
        <v>119</v>
      </c>
      <c r="Y39" s="14" t="s">
        <v>119</v>
      </c>
      <c r="Z39" s="14"/>
    </row>
    <row r="40" spans="1:26" ht="22.05" customHeight="1">
      <c r="A40" s="372" t="s">
        <v>333</v>
      </c>
      <c r="B40" s="14" t="s">
        <v>119</v>
      </c>
      <c r="C40" s="14" t="s">
        <v>119</v>
      </c>
      <c r="D40" s="14" t="s">
        <v>119</v>
      </c>
      <c r="E40" s="14" t="s">
        <v>119</v>
      </c>
      <c r="F40" s="14" t="s">
        <v>119</v>
      </c>
      <c r="G40" s="14" t="s">
        <v>119</v>
      </c>
      <c r="H40" s="14" t="s">
        <v>119</v>
      </c>
      <c r="I40" s="14" t="s">
        <v>119</v>
      </c>
      <c r="J40" s="14" t="s">
        <v>119</v>
      </c>
      <c r="K40" s="14"/>
      <c r="L40" s="14" t="s">
        <v>119</v>
      </c>
      <c r="M40" s="14" t="s">
        <v>119</v>
      </c>
      <c r="N40" s="14" t="s">
        <v>119</v>
      </c>
      <c r="O40" s="14" t="s">
        <v>119</v>
      </c>
      <c r="P40" s="14" t="s">
        <v>119</v>
      </c>
      <c r="Q40" s="14" t="s">
        <v>119</v>
      </c>
      <c r="R40" s="14"/>
      <c r="S40" s="14" t="s">
        <v>119</v>
      </c>
      <c r="T40" s="14" t="s">
        <v>119</v>
      </c>
      <c r="U40" s="14" t="s">
        <v>119</v>
      </c>
      <c r="V40" s="14" t="s">
        <v>119</v>
      </c>
      <c r="W40" s="14" t="s">
        <v>119</v>
      </c>
      <c r="X40" s="14" t="s">
        <v>119</v>
      </c>
      <c r="Y40" s="14" t="s">
        <v>119</v>
      </c>
      <c r="Z40" s="14"/>
    </row>
    <row r="41" spans="1:26" ht="22.05" customHeight="1">
      <c r="A41" s="372" t="s">
        <v>334</v>
      </c>
      <c r="B41" s="14" t="s">
        <v>119</v>
      </c>
      <c r="C41" s="14" t="s">
        <v>119</v>
      </c>
      <c r="D41" s="14" t="s">
        <v>119</v>
      </c>
      <c r="E41" s="14" t="s">
        <v>119</v>
      </c>
      <c r="F41" s="14" t="s">
        <v>119</v>
      </c>
      <c r="G41" s="14" t="s">
        <v>119</v>
      </c>
      <c r="H41" s="14" t="s">
        <v>119</v>
      </c>
      <c r="I41" s="14" t="s">
        <v>119</v>
      </c>
      <c r="J41" s="14" t="s">
        <v>119</v>
      </c>
      <c r="K41" s="14"/>
      <c r="L41" s="14" t="s">
        <v>119</v>
      </c>
      <c r="M41" s="14" t="s">
        <v>119</v>
      </c>
      <c r="N41" s="14" t="s">
        <v>119</v>
      </c>
      <c r="O41" s="14" t="s">
        <v>119</v>
      </c>
      <c r="P41" s="14" t="s">
        <v>119</v>
      </c>
      <c r="Q41" s="14" t="s">
        <v>119</v>
      </c>
      <c r="R41" s="14"/>
      <c r="S41" s="14" t="s">
        <v>119</v>
      </c>
      <c r="T41" s="14" t="s">
        <v>119</v>
      </c>
      <c r="U41" s="14" t="s">
        <v>119</v>
      </c>
      <c r="V41" s="14" t="s">
        <v>119</v>
      </c>
      <c r="W41" s="14" t="s">
        <v>119</v>
      </c>
      <c r="X41" s="14" t="s">
        <v>119</v>
      </c>
      <c r="Y41" s="14" t="s">
        <v>119</v>
      </c>
      <c r="Z41" s="14"/>
    </row>
    <row r="42" spans="1:26" ht="22.05" customHeight="1">
      <c r="A42" s="372" t="s">
        <v>335</v>
      </c>
      <c r="B42" s="14" t="s">
        <v>119</v>
      </c>
      <c r="C42" s="14" t="s">
        <v>119</v>
      </c>
      <c r="D42" s="14" t="s">
        <v>119</v>
      </c>
      <c r="E42" s="14" t="s">
        <v>119</v>
      </c>
      <c r="F42" s="14" t="s">
        <v>119</v>
      </c>
      <c r="G42" s="14" t="s">
        <v>119</v>
      </c>
      <c r="H42" s="14" t="s">
        <v>119</v>
      </c>
      <c r="I42" s="14" t="s">
        <v>119</v>
      </c>
      <c r="J42" s="14" t="s">
        <v>119</v>
      </c>
      <c r="K42" s="14"/>
      <c r="L42" s="14" t="s">
        <v>119</v>
      </c>
      <c r="M42" s="14" t="s">
        <v>119</v>
      </c>
      <c r="N42" s="14" t="s">
        <v>119</v>
      </c>
      <c r="O42" s="14" t="s">
        <v>119</v>
      </c>
      <c r="P42" s="14" t="s">
        <v>119</v>
      </c>
      <c r="Q42" s="14" t="s">
        <v>119</v>
      </c>
      <c r="R42" s="14"/>
      <c r="S42" s="14" t="s">
        <v>119</v>
      </c>
      <c r="T42" s="14" t="s">
        <v>119</v>
      </c>
      <c r="U42" s="14" t="s">
        <v>119</v>
      </c>
      <c r="V42" s="14" t="s">
        <v>119</v>
      </c>
      <c r="W42" s="14" t="s">
        <v>119</v>
      </c>
      <c r="X42" s="14" t="s">
        <v>119</v>
      </c>
      <c r="Y42" s="14" t="s">
        <v>119</v>
      </c>
      <c r="Z42" s="14"/>
    </row>
    <row r="43" spans="1:26" ht="22.05" customHeight="1">
      <c r="A43" s="372" t="s">
        <v>336</v>
      </c>
      <c r="B43" s="13">
        <v>52.578732000000002</v>
      </c>
      <c r="C43" s="13">
        <v>59.333686999999998</v>
      </c>
      <c r="D43" s="13">
        <v>66.125046999999995</v>
      </c>
      <c r="E43" s="13">
        <v>107.382077</v>
      </c>
      <c r="F43" s="13">
        <v>139.68943000000002</v>
      </c>
      <c r="G43" s="13">
        <v>161.77644800000002</v>
      </c>
      <c r="H43" s="13">
        <v>193.843369</v>
      </c>
      <c r="I43" s="13">
        <v>193.99542700000001</v>
      </c>
      <c r="J43" s="13">
        <v>213.13253599999999</v>
      </c>
      <c r="K43" s="13"/>
      <c r="L43" s="13">
        <v>212.62211299999998</v>
      </c>
      <c r="M43" s="13">
        <v>211.401612</v>
      </c>
      <c r="N43" s="13">
        <v>216.29343399999999</v>
      </c>
      <c r="O43" s="13">
        <v>216.99234200000001</v>
      </c>
      <c r="P43" s="13">
        <v>212.59272299999998</v>
      </c>
      <c r="Q43" s="13">
        <v>215.07720799999998</v>
      </c>
      <c r="R43" s="13"/>
      <c r="S43" s="13">
        <v>215.87022099999999</v>
      </c>
      <c r="T43" s="13">
        <v>211.72785300000001</v>
      </c>
      <c r="U43" s="13">
        <v>207.566056</v>
      </c>
      <c r="V43" s="13">
        <v>217.90999499999998</v>
      </c>
      <c r="W43" s="13">
        <v>228.68177800000001</v>
      </c>
      <c r="X43" s="29">
        <v>234.457154</v>
      </c>
      <c r="Y43" s="29">
        <v>244.68898899999999</v>
      </c>
      <c r="Z43" s="29"/>
    </row>
    <row r="44" spans="1:26" ht="22.05" customHeight="1">
      <c r="A44" s="11" t="s">
        <v>315</v>
      </c>
      <c r="B44" s="13"/>
      <c r="C44" s="13"/>
      <c r="D44" s="13"/>
      <c r="E44" s="13"/>
      <c r="F44" s="13"/>
      <c r="G44" s="13"/>
      <c r="H44" s="13"/>
      <c r="I44" s="13"/>
      <c r="J44" s="13"/>
      <c r="K44" s="13"/>
      <c r="L44" s="13"/>
      <c r="M44" s="13"/>
      <c r="N44" s="13"/>
      <c r="O44" s="13"/>
      <c r="P44" s="13"/>
      <c r="Q44" s="13"/>
      <c r="R44" s="13"/>
      <c r="S44" s="13"/>
      <c r="T44" s="13"/>
      <c r="U44" s="13"/>
      <c r="V44" s="13"/>
      <c r="W44" s="13"/>
      <c r="X44" s="29"/>
      <c r="Y44" s="29"/>
      <c r="Z44" s="29"/>
    </row>
    <row r="45" spans="1:26" ht="22.05" customHeight="1">
      <c r="A45" s="76" t="s">
        <v>337</v>
      </c>
      <c r="B45" s="12">
        <v>5727.3656201499998</v>
      </c>
      <c r="C45" s="12">
        <v>6480.4699118399894</v>
      </c>
      <c r="D45" s="12">
        <v>6134.6910639500002</v>
      </c>
      <c r="E45" s="12">
        <v>6354.2715366499997</v>
      </c>
      <c r="F45" s="12">
        <v>6805.8800560600002</v>
      </c>
      <c r="G45" s="12">
        <v>6560.435879659999</v>
      </c>
      <c r="H45" s="12">
        <v>6023.8847359400006</v>
      </c>
      <c r="I45" s="12">
        <v>5680.6680610100002</v>
      </c>
      <c r="J45" s="12">
        <v>10728.1051563</v>
      </c>
      <c r="K45" s="12"/>
      <c r="L45" s="12">
        <v>9295.0388175500011</v>
      </c>
      <c r="M45" s="12">
        <v>8145.8836317899995</v>
      </c>
      <c r="N45" s="12">
        <v>6302.9539812499997</v>
      </c>
      <c r="O45" s="12">
        <v>8254.5248791899994</v>
      </c>
      <c r="P45" s="12">
        <v>8089.6823620700006</v>
      </c>
      <c r="Q45" s="12">
        <v>7335.9407946899992</v>
      </c>
      <c r="R45" s="12"/>
      <c r="S45" s="12">
        <v>6751.1253793100004</v>
      </c>
      <c r="T45" s="12">
        <v>5156.2033503399998</v>
      </c>
      <c r="U45" s="12">
        <v>6005.13489037</v>
      </c>
      <c r="V45" s="12">
        <v>6481.71354754</v>
      </c>
      <c r="W45" s="12">
        <v>6457.1684757100002</v>
      </c>
      <c r="X45" s="31">
        <v>6052.6846218800001</v>
      </c>
      <c r="Y45" s="31">
        <v>6916.32839805</v>
      </c>
      <c r="Z45" s="31"/>
    </row>
    <row r="46" spans="1:26" ht="22.05" customHeight="1">
      <c r="A46" s="374" t="s">
        <v>338</v>
      </c>
      <c r="B46" s="12">
        <v>2707.8350379999997</v>
      </c>
      <c r="C46" s="12">
        <v>2858.13535799999</v>
      </c>
      <c r="D46" s="12">
        <v>3136.544652</v>
      </c>
      <c r="E46" s="12">
        <v>3286.916279</v>
      </c>
      <c r="F46" s="12">
        <v>3782.0307109999999</v>
      </c>
      <c r="G46" s="12">
        <v>4457.9089749999994</v>
      </c>
      <c r="H46" s="12">
        <v>4198.3862410000002</v>
      </c>
      <c r="I46" s="12">
        <v>4085.8837630000003</v>
      </c>
      <c r="J46" s="12">
        <v>4360.1020880000005</v>
      </c>
      <c r="K46" s="12"/>
      <c r="L46" s="12">
        <v>4121.5831420000004</v>
      </c>
      <c r="M46" s="12">
        <v>4093.26865</v>
      </c>
      <c r="N46" s="12">
        <v>4351.6184039999998</v>
      </c>
      <c r="O46" s="12">
        <v>4327.8550070000001</v>
      </c>
      <c r="P46" s="12">
        <v>4299.3281730000008</v>
      </c>
      <c r="Q46" s="12">
        <v>4891.0565479999996</v>
      </c>
      <c r="R46" s="12"/>
      <c r="S46" s="12">
        <v>4129.2450639999997</v>
      </c>
      <c r="T46" s="12">
        <v>3937.46119</v>
      </c>
      <c r="U46" s="12">
        <v>3981.752641</v>
      </c>
      <c r="V46" s="12">
        <v>4164.803081</v>
      </c>
      <c r="W46" s="12">
        <v>4223.0841060000002</v>
      </c>
      <c r="X46" s="31">
        <v>4103.1405249999998</v>
      </c>
      <c r="Y46" s="31">
        <v>4227.937363</v>
      </c>
      <c r="Z46" s="31"/>
    </row>
    <row r="47" spans="1:26" ht="22.05" customHeight="1">
      <c r="A47" s="374" t="s">
        <v>339</v>
      </c>
      <c r="B47" s="12">
        <v>3019.5305821500001</v>
      </c>
      <c r="C47" s="12">
        <v>3622.3345538399999</v>
      </c>
      <c r="D47" s="12">
        <v>2998.1464119499997</v>
      </c>
      <c r="E47" s="12">
        <v>3067.3552576500001</v>
      </c>
      <c r="F47" s="12">
        <v>3023.8493450600004</v>
      </c>
      <c r="G47" s="12">
        <v>2102.5269046599997</v>
      </c>
      <c r="H47" s="12">
        <v>1825.49849494</v>
      </c>
      <c r="I47" s="12">
        <v>1594.7842980099999</v>
      </c>
      <c r="J47" s="12">
        <v>6368.0030682999995</v>
      </c>
      <c r="K47" s="12"/>
      <c r="L47" s="12">
        <v>5173.4556755499998</v>
      </c>
      <c r="M47" s="12">
        <v>4052.6149817899995</v>
      </c>
      <c r="N47" s="12">
        <v>1951.3355772499999</v>
      </c>
      <c r="O47" s="12">
        <v>3926.6698721899998</v>
      </c>
      <c r="P47" s="12">
        <v>3790.3541890699998</v>
      </c>
      <c r="Q47" s="12">
        <v>2444.8842466900001</v>
      </c>
      <c r="R47" s="12"/>
      <c r="S47" s="12">
        <v>2621.8803153100002</v>
      </c>
      <c r="T47" s="12">
        <v>1218.7421603400001</v>
      </c>
      <c r="U47" s="12">
        <v>2023.38224937</v>
      </c>
      <c r="V47" s="12">
        <v>2316.91046654</v>
      </c>
      <c r="W47" s="12">
        <v>2234.0843697099999</v>
      </c>
      <c r="X47" s="31">
        <v>1949.5440968800001</v>
      </c>
      <c r="Y47" s="31">
        <v>2688.39103505</v>
      </c>
      <c r="Z47" s="31"/>
    </row>
    <row r="48" spans="1:26" ht="22.05" customHeight="1">
      <c r="A48" s="372" t="s">
        <v>340</v>
      </c>
      <c r="B48" s="13">
        <v>3019.5305821500001</v>
      </c>
      <c r="C48" s="13">
        <v>3622.3345538399999</v>
      </c>
      <c r="D48" s="13">
        <v>2998.1464119499997</v>
      </c>
      <c r="E48" s="13">
        <v>3067.3552576500001</v>
      </c>
      <c r="F48" s="13">
        <v>3023.8493450600004</v>
      </c>
      <c r="G48" s="13">
        <v>2102.5269046599997</v>
      </c>
      <c r="H48" s="13">
        <v>1825.49849494</v>
      </c>
      <c r="I48" s="13">
        <v>1594.7842980099999</v>
      </c>
      <c r="J48" s="13">
        <v>6368.0030682999995</v>
      </c>
      <c r="K48" s="13"/>
      <c r="L48" s="13">
        <v>5173.4556755499998</v>
      </c>
      <c r="M48" s="13">
        <v>4052.6149817899995</v>
      </c>
      <c r="N48" s="13">
        <v>1951.3355772499999</v>
      </c>
      <c r="O48" s="13">
        <v>3926.6698721899998</v>
      </c>
      <c r="P48" s="13">
        <v>3790.3541890699998</v>
      </c>
      <c r="Q48" s="13">
        <v>2444.8842466900001</v>
      </c>
      <c r="R48" s="13"/>
      <c r="S48" s="13">
        <v>2621.8803153100002</v>
      </c>
      <c r="T48" s="13">
        <v>1218.7421603400001</v>
      </c>
      <c r="U48" s="13">
        <v>2023.38224937</v>
      </c>
      <c r="V48" s="13">
        <v>2316.91046654</v>
      </c>
      <c r="W48" s="13">
        <v>2234.0843697099999</v>
      </c>
      <c r="X48" s="29">
        <v>1949.5440968800001</v>
      </c>
      <c r="Y48" s="29">
        <v>2688.39103505</v>
      </c>
      <c r="Z48" s="29"/>
    </row>
    <row r="49" spans="1:26" ht="22.05" customHeight="1">
      <c r="A49" s="11"/>
      <c r="B49" s="13"/>
      <c r="C49" s="13"/>
      <c r="D49" s="13"/>
      <c r="E49" s="13"/>
      <c r="F49" s="13"/>
      <c r="G49" s="13"/>
      <c r="H49" s="13"/>
      <c r="I49" s="13"/>
      <c r="J49" s="13"/>
      <c r="K49" s="13"/>
      <c r="L49" s="13"/>
      <c r="M49" s="13"/>
      <c r="N49" s="13"/>
      <c r="O49" s="13"/>
      <c r="P49" s="13"/>
      <c r="Q49" s="13"/>
      <c r="R49" s="13"/>
      <c r="S49" s="13"/>
      <c r="T49" s="13"/>
      <c r="U49" s="13"/>
      <c r="V49" s="13"/>
      <c r="W49" s="13"/>
      <c r="X49" s="29"/>
      <c r="Y49" s="29"/>
      <c r="Z49" s="29"/>
    </row>
    <row r="50" spans="1:26" ht="22.05" customHeight="1">
      <c r="A50" s="76" t="s">
        <v>341</v>
      </c>
      <c r="B50" s="12">
        <v>79.081541799999997</v>
      </c>
      <c r="C50" s="12">
        <v>120.00738953</v>
      </c>
      <c r="D50" s="12">
        <v>108.74181637000001</v>
      </c>
      <c r="E50" s="12">
        <v>172.76631071000003</v>
      </c>
      <c r="F50" s="12">
        <v>91.058816829999998</v>
      </c>
      <c r="G50" s="12">
        <v>77.711023170000004</v>
      </c>
      <c r="H50" s="12">
        <v>27.926737490000001</v>
      </c>
      <c r="I50" s="12">
        <v>49.828499399999998</v>
      </c>
      <c r="J50" s="12">
        <v>40.591518539999996</v>
      </c>
      <c r="K50" s="12"/>
      <c r="L50" s="12">
        <v>307.42972693999997</v>
      </c>
      <c r="M50" s="12">
        <v>253.98481723999996</v>
      </c>
      <c r="N50" s="12">
        <v>690.10653134999995</v>
      </c>
      <c r="O50" s="12">
        <v>321.09347683999999</v>
      </c>
      <c r="P50" s="12">
        <v>549.82740931000001</v>
      </c>
      <c r="Q50" s="12">
        <v>71.415903310000004</v>
      </c>
      <c r="R50" s="12"/>
      <c r="S50" s="12">
        <v>164.05862270999998</v>
      </c>
      <c r="T50" s="12">
        <v>139.32509558999999</v>
      </c>
      <c r="U50" s="12">
        <v>71.840696089999994</v>
      </c>
      <c r="V50" s="12">
        <v>256.19602918999999</v>
      </c>
      <c r="W50" s="12">
        <v>257.40112915999998</v>
      </c>
      <c r="X50" s="31">
        <v>690.86920449000013</v>
      </c>
      <c r="Y50" s="31">
        <v>579.05721726000002</v>
      </c>
      <c r="Z50" s="31"/>
    </row>
    <row r="51" spans="1:26" ht="22.05" customHeight="1">
      <c r="A51" s="375" t="s">
        <v>332</v>
      </c>
      <c r="B51" s="13">
        <v>0.40125928999999999</v>
      </c>
      <c r="C51" s="13">
        <v>0.53052297999999998</v>
      </c>
      <c r="D51" s="13">
        <v>0.71471883999999997</v>
      </c>
      <c r="E51" s="13">
        <v>0.30203517000000002</v>
      </c>
      <c r="F51" s="13">
        <v>0.69180799999999998</v>
      </c>
      <c r="G51" s="13">
        <v>0.90510961999999995</v>
      </c>
      <c r="H51" s="13">
        <v>0.46502306999999998</v>
      </c>
      <c r="I51" s="13">
        <v>3.4617357799999997</v>
      </c>
      <c r="J51" s="13">
        <v>1.4696623900000001</v>
      </c>
      <c r="K51" s="13"/>
      <c r="L51" s="13">
        <v>1.61142593</v>
      </c>
      <c r="M51" s="13">
        <v>2.0285858600000002</v>
      </c>
      <c r="N51" s="13">
        <v>1.5306838599999999</v>
      </c>
      <c r="O51" s="13">
        <v>1.6066193499999999</v>
      </c>
      <c r="P51" s="13">
        <v>1.55273203</v>
      </c>
      <c r="Q51" s="13">
        <v>1.6453559499999999</v>
      </c>
      <c r="R51" s="13"/>
      <c r="S51" s="13">
        <v>1.4029334</v>
      </c>
      <c r="T51" s="13">
        <v>4.64140028</v>
      </c>
      <c r="U51" s="13">
        <v>6.5326362700000002</v>
      </c>
      <c r="V51" s="13">
        <v>6.8171698599999999</v>
      </c>
      <c r="W51" s="13">
        <v>3.58946481</v>
      </c>
      <c r="X51" s="29">
        <v>9.779888849999999</v>
      </c>
      <c r="Y51" s="29">
        <v>3.4323250400000003</v>
      </c>
      <c r="Z51" s="29"/>
    </row>
    <row r="52" spans="1:26" ht="22.05" customHeight="1">
      <c r="A52" s="375" t="s">
        <v>333</v>
      </c>
      <c r="B52" s="14" t="s">
        <v>119</v>
      </c>
      <c r="C52" s="14" t="s">
        <v>119</v>
      </c>
      <c r="D52" s="14" t="s">
        <v>119</v>
      </c>
      <c r="E52" s="14" t="s">
        <v>119</v>
      </c>
      <c r="F52" s="14" t="s">
        <v>119</v>
      </c>
      <c r="G52" s="14" t="s">
        <v>119</v>
      </c>
      <c r="H52" s="14" t="s">
        <v>119</v>
      </c>
      <c r="I52" s="14" t="s">
        <v>119</v>
      </c>
      <c r="J52" s="14" t="s">
        <v>119</v>
      </c>
      <c r="K52" s="14"/>
      <c r="L52" s="14" t="s">
        <v>119</v>
      </c>
      <c r="M52" s="14" t="s">
        <v>119</v>
      </c>
      <c r="N52" s="14" t="s">
        <v>119</v>
      </c>
      <c r="O52" s="14" t="s">
        <v>119</v>
      </c>
      <c r="P52" s="14" t="s">
        <v>119</v>
      </c>
      <c r="Q52" s="14" t="s">
        <v>119</v>
      </c>
      <c r="R52" s="14"/>
      <c r="S52" s="14" t="s">
        <v>119</v>
      </c>
      <c r="T52" s="14" t="s">
        <v>119</v>
      </c>
      <c r="U52" s="14" t="s">
        <v>119</v>
      </c>
      <c r="V52" s="14" t="s">
        <v>119</v>
      </c>
      <c r="W52" s="14" t="s">
        <v>119</v>
      </c>
      <c r="X52" s="14" t="s">
        <v>119</v>
      </c>
      <c r="Y52" s="14" t="s">
        <v>119</v>
      </c>
      <c r="Z52" s="14"/>
    </row>
    <row r="53" spans="1:26" ht="22.05" customHeight="1">
      <c r="A53" s="375" t="s">
        <v>334</v>
      </c>
      <c r="B53" s="13">
        <v>72.872171649999999</v>
      </c>
      <c r="C53" s="13">
        <v>112.57502466</v>
      </c>
      <c r="D53" s="13">
        <v>97.844844550000005</v>
      </c>
      <c r="E53" s="13">
        <v>157.66962463000002</v>
      </c>
      <c r="F53" s="13">
        <v>73.816106910000002</v>
      </c>
      <c r="G53" s="13">
        <v>59.160929679999995</v>
      </c>
      <c r="H53" s="13">
        <v>10.280472919999999</v>
      </c>
      <c r="I53" s="13">
        <v>23.24977647</v>
      </c>
      <c r="J53" s="13">
        <v>12.02248823</v>
      </c>
      <c r="K53" s="13"/>
      <c r="L53" s="13">
        <v>270.67458948999996</v>
      </c>
      <c r="M53" s="13">
        <v>214.59637826999997</v>
      </c>
      <c r="N53" s="13">
        <v>651.21781403</v>
      </c>
      <c r="O53" s="13">
        <v>282.11397195000001</v>
      </c>
      <c r="P53" s="13">
        <v>510.90457711000005</v>
      </c>
      <c r="Q53" s="13">
        <v>35.40290701</v>
      </c>
      <c r="R53" s="13"/>
      <c r="S53" s="13">
        <v>127.71895213999998</v>
      </c>
      <c r="T53" s="13">
        <v>100.23550184999999</v>
      </c>
      <c r="U53" s="13">
        <v>31.007749749999999</v>
      </c>
      <c r="V53" s="13">
        <v>214.97133785</v>
      </c>
      <c r="W53" s="13">
        <v>219.33457583999999</v>
      </c>
      <c r="X53" s="29">
        <v>646.95390885000006</v>
      </c>
      <c r="Y53" s="29">
        <v>540.38038826000002</v>
      </c>
      <c r="Z53" s="29"/>
    </row>
    <row r="54" spans="1:26" ht="22.05" customHeight="1">
      <c r="A54" s="375" t="s">
        <v>335</v>
      </c>
      <c r="B54" s="14" t="s">
        <v>119</v>
      </c>
      <c r="C54" s="14" t="s">
        <v>119</v>
      </c>
      <c r="D54" s="14" t="s">
        <v>119</v>
      </c>
      <c r="E54" s="14" t="s">
        <v>119</v>
      </c>
      <c r="F54" s="14" t="s">
        <v>119</v>
      </c>
      <c r="G54" s="14" t="s">
        <v>119</v>
      </c>
      <c r="H54" s="14" t="s">
        <v>119</v>
      </c>
      <c r="I54" s="14" t="s">
        <v>119</v>
      </c>
      <c r="J54" s="14" t="s">
        <v>119</v>
      </c>
      <c r="K54" s="14"/>
      <c r="L54" s="14" t="s">
        <v>119</v>
      </c>
      <c r="M54" s="14" t="s">
        <v>119</v>
      </c>
      <c r="N54" s="14" t="s">
        <v>119</v>
      </c>
      <c r="O54" s="14" t="s">
        <v>119</v>
      </c>
      <c r="P54" s="14" t="s">
        <v>119</v>
      </c>
      <c r="Q54" s="14" t="s">
        <v>119</v>
      </c>
      <c r="R54" s="14"/>
      <c r="S54" s="14" t="s">
        <v>119</v>
      </c>
      <c r="T54" s="14" t="s">
        <v>119</v>
      </c>
      <c r="U54" s="14" t="s">
        <v>119</v>
      </c>
      <c r="V54" s="14" t="s">
        <v>119</v>
      </c>
      <c r="W54" s="14" t="s">
        <v>119</v>
      </c>
      <c r="X54" s="14" t="s">
        <v>119</v>
      </c>
      <c r="Y54" s="14" t="s">
        <v>119</v>
      </c>
      <c r="Z54" s="14"/>
    </row>
    <row r="55" spans="1:26" ht="22.05" customHeight="1">
      <c r="A55" s="375" t="s">
        <v>336</v>
      </c>
      <c r="B55" s="13">
        <v>5.8081108600000002</v>
      </c>
      <c r="C55" s="13">
        <v>6.90184189</v>
      </c>
      <c r="D55" s="13">
        <v>10.182252980000001</v>
      </c>
      <c r="E55" s="13">
        <v>14.79465091</v>
      </c>
      <c r="F55" s="13">
        <v>16.550901920000001</v>
      </c>
      <c r="G55" s="13">
        <v>17.644983870000004</v>
      </c>
      <c r="H55" s="13">
        <v>17.181241500000002</v>
      </c>
      <c r="I55" s="13">
        <v>23.116987149999996</v>
      </c>
      <c r="J55" s="13">
        <v>27.099821743999996</v>
      </c>
      <c r="K55" s="13"/>
      <c r="L55" s="13">
        <v>35.143711519999997</v>
      </c>
      <c r="M55" s="13">
        <v>37.359853109999996</v>
      </c>
      <c r="N55" s="13">
        <v>37.358033459999994</v>
      </c>
      <c r="O55" s="13">
        <v>37.372885539999984</v>
      </c>
      <c r="P55" s="13">
        <v>37.370100169999994</v>
      </c>
      <c r="Q55" s="13">
        <v>34.367640349999995</v>
      </c>
      <c r="R55" s="13"/>
      <c r="S55" s="13">
        <v>34.936737169999994</v>
      </c>
      <c r="T55" s="13">
        <v>34.448193459999999</v>
      </c>
      <c r="U55" s="13">
        <v>34.300310070000002</v>
      </c>
      <c r="V55" s="13">
        <v>34.407521480000007</v>
      </c>
      <c r="W55" s="13">
        <v>34.477088509999994</v>
      </c>
      <c r="X55" s="29">
        <v>34.135406790000005</v>
      </c>
      <c r="Y55" s="29">
        <v>35.244503960000003</v>
      </c>
      <c r="Z55" s="29"/>
    </row>
    <row r="56" spans="1:26" ht="22.05" customHeight="1">
      <c r="A56" s="375"/>
      <c r="B56" s="13"/>
      <c r="C56" s="13"/>
      <c r="D56" s="13"/>
      <c r="E56" s="13"/>
      <c r="F56" s="13"/>
      <c r="G56" s="13"/>
      <c r="H56" s="13"/>
      <c r="I56" s="13"/>
      <c r="J56" s="13"/>
      <c r="K56" s="13"/>
      <c r="L56" s="13"/>
      <c r="M56" s="13"/>
      <c r="N56" s="13"/>
      <c r="O56" s="13"/>
      <c r="P56" s="13"/>
      <c r="Q56" s="13"/>
      <c r="R56" s="13"/>
      <c r="S56" s="13"/>
      <c r="T56" s="13"/>
      <c r="U56" s="13"/>
      <c r="V56" s="13"/>
      <c r="W56" s="13"/>
      <c r="X56" s="29"/>
      <c r="Y56" s="29"/>
      <c r="Z56" s="29"/>
    </row>
    <row r="57" spans="1:26" ht="22.05" customHeight="1">
      <c r="A57" s="76" t="s">
        <v>342</v>
      </c>
      <c r="B57" s="12">
        <v>8189.9215700000004</v>
      </c>
      <c r="C57" s="12">
        <v>7918.3706050000001</v>
      </c>
      <c r="D57" s="12">
        <v>6277.9084999999995</v>
      </c>
      <c r="E57" s="12">
        <v>8192.6700299999993</v>
      </c>
      <c r="F57" s="12">
        <v>8609.5681999999997</v>
      </c>
      <c r="G57" s="12">
        <v>7779.4476199999999</v>
      </c>
      <c r="H57" s="12">
        <v>2299.8436000000002</v>
      </c>
      <c r="I57" s="12">
        <v>3273.81005</v>
      </c>
      <c r="J57" s="12">
        <v>5998.0680000000002</v>
      </c>
      <c r="K57" s="12"/>
      <c r="L57" s="12">
        <v>7046.8912499999997</v>
      </c>
      <c r="M57" s="12">
        <v>5797.9384</v>
      </c>
      <c r="N57" s="12">
        <v>4633.4089800000002</v>
      </c>
      <c r="O57" s="12">
        <v>4478.5417200000002</v>
      </c>
      <c r="P57" s="12">
        <v>2119.4506099999999</v>
      </c>
      <c r="Q57" s="12">
        <v>1199.6341199999999</v>
      </c>
      <c r="R57" s="12"/>
      <c r="S57" s="12">
        <v>604.890715</v>
      </c>
      <c r="T57" s="12">
        <v>1104.7997150000001</v>
      </c>
      <c r="U57" s="12">
        <v>1039.9258</v>
      </c>
      <c r="V57" s="12">
        <v>959.75193000000002</v>
      </c>
      <c r="W57" s="12">
        <v>899.77202999999997</v>
      </c>
      <c r="X57" s="31">
        <v>1389.8822299999999</v>
      </c>
      <c r="Y57" s="31">
        <v>789.88309800000002</v>
      </c>
      <c r="Z57" s="31"/>
    </row>
    <row r="58" spans="1:26" ht="22.05" customHeight="1">
      <c r="A58" s="11"/>
      <c r="B58" s="13"/>
      <c r="C58" s="13"/>
      <c r="D58" s="13"/>
      <c r="E58" s="13"/>
      <c r="F58" s="12"/>
      <c r="G58" s="12"/>
      <c r="H58" s="13"/>
      <c r="I58" s="13"/>
      <c r="J58" s="13"/>
      <c r="K58" s="13"/>
      <c r="L58" s="13"/>
      <c r="M58" s="13"/>
      <c r="N58" s="13"/>
      <c r="O58" s="13"/>
      <c r="P58" s="13"/>
      <c r="Q58" s="13"/>
      <c r="R58" s="13"/>
      <c r="S58" s="13"/>
      <c r="T58" s="13"/>
      <c r="U58" s="13"/>
      <c r="V58" s="13"/>
      <c r="W58" s="13"/>
      <c r="X58" s="29"/>
      <c r="Y58" s="29"/>
      <c r="Z58" s="29"/>
    </row>
    <row r="59" spans="1:26" ht="22.05" customHeight="1">
      <c r="A59" s="76" t="s">
        <v>343</v>
      </c>
      <c r="B59" s="12">
        <v>1672.84943</v>
      </c>
      <c r="C59" s="12">
        <v>1302.8787500000001</v>
      </c>
      <c r="D59" s="12">
        <v>54.000915999999997</v>
      </c>
      <c r="E59" s="12">
        <v>1054.903092</v>
      </c>
      <c r="F59" s="12">
        <v>1831.202479</v>
      </c>
      <c r="G59" s="12">
        <v>1417.938165</v>
      </c>
      <c r="H59" s="12">
        <v>1478.950071</v>
      </c>
      <c r="I59" s="14" t="s">
        <v>119</v>
      </c>
      <c r="J59" s="14" t="s">
        <v>119</v>
      </c>
      <c r="K59" s="14" t="s">
        <v>119</v>
      </c>
      <c r="L59" s="14" t="s">
        <v>119</v>
      </c>
      <c r="M59" s="14" t="s">
        <v>119</v>
      </c>
      <c r="N59" s="14" t="s">
        <v>119</v>
      </c>
      <c r="O59" s="14" t="s">
        <v>119</v>
      </c>
      <c r="P59" s="14" t="s">
        <v>119</v>
      </c>
      <c r="Q59" s="14" t="s">
        <v>119</v>
      </c>
      <c r="R59" s="14"/>
      <c r="S59" s="14" t="s">
        <v>119</v>
      </c>
      <c r="T59" s="14" t="s">
        <v>119</v>
      </c>
      <c r="U59" s="14" t="s">
        <v>119</v>
      </c>
      <c r="V59" s="14" t="s">
        <v>119</v>
      </c>
      <c r="W59" s="14" t="s">
        <v>119</v>
      </c>
      <c r="X59" s="14" t="s">
        <v>119</v>
      </c>
      <c r="Y59" s="14" t="s">
        <v>119</v>
      </c>
      <c r="Z59" s="15"/>
    </row>
    <row r="60" spans="1:26" ht="22.05" customHeight="1">
      <c r="A60" s="76"/>
      <c r="B60" s="13"/>
      <c r="C60" s="13"/>
      <c r="D60" s="13"/>
      <c r="E60" s="13"/>
      <c r="F60" s="12"/>
      <c r="G60" s="12"/>
      <c r="H60" s="13"/>
      <c r="I60" s="13"/>
      <c r="J60" s="13"/>
      <c r="K60" s="13"/>
      <c r="L60" s="13"/>
      <c r="M60" s="13"/>
      <c r="N60" s="13"/>
      <c r="O60" s="13"/>
      <c r="P60" s="13"/>
      <c r="Q60" s="13"/>
      <c r="R60" s="13"/>
      <c r="S60" s="13"/>
      <c r="T60" s="13"/>
      <c r="U60" s="13"/>
      <c r="V60" s="13"/>
      <c r="W60" s="13"/>
      <c r="X60" s="29"/>
      <c r="Y60" s="29"/>
      <c r="Z60" s="29"/>
    </row>
    <row r="61" spans="1:26" ht="22.05" customHeight="1">
      <c r="A61" s="76" t="s">
        <v>344</v>
      </c>
      <c r="B61" s="12">
        <v>30504.059239999999</v>
      </c>
      <c r="C61" s="12">
        <v>26627.051375999999</v>
      </c>
      <c r="D61" s="12">
        <v>26309.628478999999</v>
      </c>
      <c r="E61" s="12">
        <v>24188.524782999997</v>
      </c>
      <c r="F61" s="12">
        <v>23125.751059000002</v>
      </c>
      <c r="G61" s="12">
        <v>29010.617350999997</v>
      </c>
      <c r="H61" s="12">
        <v>31054.570297999999</v>
      </c>
      <c r="I61" s="12">
        <v>24800.347474999999</v>
      </c>
      <c r="J61" s="12">
        <v>31957.702952</v>
      </c>
      <c r="K61" s="12"/>
      <c r="L61" s="12">
        <v>35705.143937000001</v>
      </c>
      <c r="M61" s="12">
        <v>35723.024718000001</v>
      </c>
      <c r="N61" s="12">
        <v>35828.994782000002</v>
      </c>
      <c r="O61" s="12">
        <v>35479.286795</v>
      </c>
      <c r="P61" s="12">
        <v>37187.078856000007</v>
      </c>
      <c r="Q61" s="12">
        <v>33664.617301000006</v>
      </c>
      <c r="R61" s="12"/>
      <c r="S61" s="12">
        <v>34469.812165000003</v>
      </c>
      <c r="T61" s="12">
        <v>34335.837473000007</v>
      </c>
      <c r="U61" s="12">
        <v>33933.944452000003</v>
      </c>
      <c r="V61" s="12">
        <v>34418.458505999995</v>
      </c>
      <c r="W61" s="12">
        <v>34442.767767999998</v>
      </c>
      <c r="X61" s="31">
        <v>35054.881270999998</v>
      </c>
      <c r="Y61" s="31">
        <v>35685.488773999998</v>
      </c>
      <c r="Z61" s="31"/>
    </row>
    <row r="62" spans="1:26" ht="22.05" customHeight="1">
      <c r="A62" s="375" t="s">
        <v>345</v>
      </c>
      <c r="B62" s="13">
        <v>25</v>
      </c>
      <c r="C62" s="13">
        <v>25</v>
      </c>
      <c r="D62" s="13">
        <v>25</v>
      </c>
      <c r="E62" s="13">
        <v>25</v>
      </c>
      <c r="F62" s="13">
        <v>25</v>
      </c>
      <c r="G62" s="13">
        <v>25</v>
      </c>
      <c r="H62" s="13">
        <v>25</v>
      </c>
      <c r="I62" s="13">
        <v>25</v>
      </c>
      <c r="J62" s="13">
        <v>150</v>
      </c>
      <c r="K62" s="13"/>
      <c r="L62" s="13">
        <v>150</v>
      </c>
      <c r="M62" s="13">
        <v>150</v>
      </c>
      <c r="N62" s="13">
        <v>150</v>
      </c>
      <c r="O62" s="13">
        <v>150</v>
      </c>
      <c r="P62" s="13">
        <v>150</v>
      </c>
      <c r="Q62" s="13">
        <v>150</v>
      </c>
      <c r="R62" s="13"/>
      <c r="S62" s="13">
        <v>150</v>
      </c>
      <c r="T62" s="13">
        <v>150</v>
      </c>
      <c r="U62" s="13">
        <v>150</v>
      </c>
      <c r="V62" s="13">
        <v>150</v>
      </c>
      <c r="W62" s="13">
        <v>150</v>
      </c>
      <c r="X62" s="29">
        <v>150</v>
      </c>
      <c r="Y62" s="29">
        <v>150</v>
      </c>
      <c r="Z62" s="29"/>
    </row>
    <row r="63" spans="1:26" ht="22.05" customHeight="1">
      <c r="A63" s="375" t="s">
        <v>346</v>
      </c>
      <c r="B63" s="14" t="s">
        <v>119</v>
      </c>
      <c r="C63" s="14" t="s">
        <v>119</v>
      </c>
      <c r="D63" s="14" t="s">
        <v>119</v>
      </c>
      <c r="E63" s="14" t="s">
        <v>119</v>
      </c>
      <c r="F63" s="14" t="s">
        <v>119</v>
      </c>
      <c r="G63" s="14" t="s">
        <v>119</v>
      </c>
      <c r="H63" s="14" t="s">
        <v>119</v>
      </c>
      <c r="I63" s="14" t="s">
        <v>119</v>
      </c>
      <c r="J63" s="14" t="s">
        <v>119</v>
      </c>
      <c r="K63" s="14"/>
      <c r="L63" s="14" t="s">
        <v>119</v>
      </c>
      <c r="M63" s="14" t="s">
        <v>119</v>
      </c>
      <c r="N63" s="14" t="s">
        <v>119</v>
      </c>
      <c r="O63" s="14" t="s">
        <v>119</v>
      </c>
      <c r="P63" s="14" t="s">
        <v>119</v>
      </c>
      <c r="Q63" s="14" t="s">
        <v>119</v>
      </c>
      <c r="R63" s="14"/>
      <c r="S63" s="14" t="s">
        <v>119</v>
      </c>
      <c r="T63" s="14" t="s">
        <v>119</v>
      </c>
      <c r="U63" s="14" t="s">
        <v>119</v>
      </c>
      <c r="V63" s="14" t="s">
        <v>119</v>
      </c>
      <c r="W63" s="14" t="s">
        <v>119</v>
      </c>
      <c r="X63" s="14" t="s">
        <v>119</v>
      </c>
      <c r="Y63" s="14" t="s">
        <v>119</v>
      </c>
      <c r="Z63" s="14"/>
    </row>
    <row r="64" spans="1:26" ht="22.05" customHeight="1">
      <c r="A64" s="375" t="s">
        <v>347</v>
      </c>
      <c r="B64" s="14" t="s">
        <v>119</v>
      </c>
      <c r="C64" s="14" t="s">
        <v>119</v>
      </c>
      <c r="D64" s="14" t="s">
        <v>119</v>
      </c>
      <c r="E64" s="14" t="s">
        <v>119</v>
      </c>
      <c r="F64" s="14" t="s">
        <v>119</v>
      </c>
      <c r="G64" s="14" t="s">
        <v>119</v>
      </c>
      <c r="H64" s="14" t="s">
        <v>119</v>
      </c>
      <c r="I64" s="14">
        <v>15</v>
      </c>
      <c r="J64" s="14" t="s">
        <v>119</v>
      </c>
      <c r="K64" s="14"/>
      <c r="L64" s="14">
        <v>953.67218400000002</v>
      </c>
      <c r="M64" s="14">
        <v>2307.7846070000001</v>
      </c>
      <c r="N64" s="14">
        <v>3087.6951939999999</v>
      </c>
      <c r="O64" s="14">
        <v>2484.9606039999999</v>
      </c>
      <c r="P64" s="14">
        <v>3147.6093380000002</v>
      </c>
      <c r="Q64" s="14" t="s">
        <v>119</v>
      </c>
      <c r="R64" s="14"/>
      <c r="S64" s="14">
        <v>83.600697999999994</v>
      </c>
      <c r="T64" s="14">
        <v>4803.5963339999998</v>
      </c>
      <c r="U64" s="14">
        <v>4966.5149410000004</v>
      </c>
      <c r="V64" s="14">
        <v>5094.0129260000003</v>
      </c>
      <c r="W64" s="14">
        <v>5241.0615699999998</v>
      </c>
      <c r="X64" s="29">
        <v>5433.372695</v>
      </c>
      <c r="Y64" s="29">
        <v>5707.4697429999997</v>
      </c>
      <c r="Z64" s="29"/>
    </row>
    <row r="65" spans="1:26" ht="22.05" customHeight="1">
      <c r="A65" s="375" t="s">
        <v>348</v>
      </c>
      <c r="B65" s="13">
        <v>1600</v>
      </c>
      <c r="C65" s="13">
        <v>1600</v>
      </c>
      <c r="D65" s="13">
        <v>1600</v>
      </c>
      <c r="E65" s="13">
        <v>1600</v>
      </c>
      <c r="F65" s="13">
        <v>1600</v>
      </c>
      <c r="G65" s="13">
        <v>1600</v>
      </c>
      <c r="H65" s="13">
        <v>1600</v>
      </c>
      <c r="I65" s="13">
        <v>1600</v>
      </c>
      <c r="J65" s="13">
        <v>15000</v>
      </c>
      <c r="K65" s="13"/>
      <c r="L65" s="13">
        <v>15000</v>
      </c>
      <c r="M65" s="13">
        <v>15000</v>
      </c>
      <c r="N65" s="13">
        <v>15000</v>
      </c>
      <c r="O65" s="13">
        <v>15000</v>
      </c>
      <c r="P65" s="13">
        <v>15000</v>
      </c>
      <c r="Q65" s="13">
        <v>15000</v>
      </c>
      <c r="R65" s="13"/>
      <c r="S65" s="13">
        <v>15000</v>
      </c>
      <c r="T65" s="13">
        <v>15000</v>
      </c>
      <c r="U65" s="13">
        <v>15000</v>
      </c>
      <c r="V65" s="13">
        <v>15000</v>
      </c>
      <c r="W65" s="13">
        <v>15000</v>
      </c>
      <c r="X65" s="29">
        <v>15000</v>
      </c>
      <c r="Y65" s="29">
        <v>15000</v>
      </c>
      <c r="Z65" s="29"/>
    </row>
    <row r="66" spans="1:26" ht="22.05" customHeight="1">
      <c r="A66" s="375" t="s">
        <v>349</v>
      </c>
      <c r="B66" s="13">
        <v>28879.059239999999</v>
      </c>
      <c r="C66" s="13">
        <v>25002.051375999999</v>
      </c>
      <c r="D66" s="13">
        <v>24684.628478999999</v>
      </c>
      <c r="E66" s="13">
        <v>22563.524782999997</v>
      </c>
      <c r="F66" s="13">
        <v>21500.751059000002</v>
      </c>
      <c r="G66" s="13">
        <v>27385.617350999997</v>
      </c>
      <c r="H66" s="13">
        <v>29429.570297999999</v>
      </c>
      <c r="I66" s="13">
        <v>23160.347474999999</v>
      </c>
      <c r="J66" s="13">
        <v>16807.702952</v>
      </c>
      <c r="K66" s="13"/>
      <c r="L66" s="13">
        <v>19601.471752999998</v>
      </c>
      <c r="M66" s="13">
        <v>18265.240110999999</v>
      </c>
      <c r="N66" s="13">
        <v>17591.299588000002</v>
      </c>
      <c r="O66" s="13">
        <v>17844.326191</v>
      </c>
      <c r="P66" s="13">
        <v>18889.469518000002</v>
      </c>
      <c r="Q66" s="13">
        <v>18514.617301000002</v>
      </c>
      <c r="R66" s="13"/>
      <c r="S66" s="13">
        <v>19236.211467000001</v>
      </c>
      <c r="T66" s="13">
        <v>14382.241139000002</v>
      </c>
      <c r="U66" s="13">
        <v>13817.429511</v>
      </c>
      <c r="V66" s="13">
        <v>14174.44558</v>
      </c>
      <c r="W66" s="13">
        <v>14051.706198</v>
      </c>
      <c r="X66" s="29">
        <v>14471.508576</v>
      </c>
      <c r="Y66" s="29">
        <v>14828.019031</v>
      </c>
      <c r="Z66" s="29"/>
    </row>
    <row r="67" spans="1:26" ht="22.05" customHeight="1">
      <c r="A67" s="76" t="s">
        <v>350</v>
      </c>
      <c r="B67" s="12">
        <v>-350.67595870999992</v>
      </c>
      <c r="C67" s="12">
        <v>-360.8283031599999</v>
      </c>
      <c r="D67" s="12">
        <v>-361.02998910999997</v>
      </c>
      <c r="E67" s="12">
        <v>-394.26280484000017</v>
      </c>
      <c r="F67" s="12">
        <v>-506.53243256000025</v>
      </c>
      <c r="G67" s="12">
        <v>-678.89470903999995</v>
      </c>
      <c r="H67" s="12">
        <v>-854.65831976000015</v>
      </c>
      <c r="I67" s="12">
        <v>-1074.9133155699997</v>
      </c>
      <c r="J67" s="12">
        <v>-1272.9415770800001</v>
      </c>
      <c r="K67" s="12"/>
      <c r="L67" s="12">
        <v>-1281.2146605300002</v>
      </c>
      <c r="M67" s="12">
        <v>-1282.3972177000001</v>
      </c>
      <c r="N67" s="12">
        <v>-1267.8115285600002</v>
      </c>
      <c r="O67" s="12">
        <v>-1244.2406645100002</v>
      </c>
      <c r="P67" s="12">
        <v>-1310.6212102200004</v>
      </c>
      <c r="Q67" s="12">
        <v>-1284.3227135500001</v>
      </c>
      <c r="R67" s="12"/>
      <c r="S67" s="12">
        <v>-1245.4287345300002</v>
      </c>
      <c r="T67" s="12">
        <v>-1276.5695105800003</v>
      </c>
      <c r="U67" s="12">
        <v>-1264.1242565299997</v>
      </c>
      <c r="V67" s="12">
        <v>-1174.8147087299994</v>
      </c>
      <c r="W67" s="12">
        <v>-1250.4781562600003</v>
      </c>
      <c r="X67" s="31">
        <v>-1282.5372143299999</v>
      </c>
      <c r="Y67" s="31">
        <v>-1261.2592876600002</v>
      </c>
      <c r="Z67" s="31"/>
    </row>
    <row r="68" spans="1:26" ht="22.05" customHeight="1">
      <c r="A68" s="375" t="s">
        <v>351</v>
      </c>
      <c r="B68" s="13">
        <v>123.11933029000012</v>
      </c>
      <c r="C68" s="13">
        <v>346.00363784000001</v>
      </c>
      <c r="D68" s="13">
        <v>189.04381389000002</v>
      </c>
      <c r="E68" s="13">
        <v>221.76047015999981</v>
      </c>
      <c r="F68" s="13">
        <v>114.07557143999982</v>
      </c>
      <c r="G68" s="13">
        <v>296.73503196000007</v>
      </c>
      <c r="H68" s="13">
        <v>137.82786923999981</v>
      </c>
      <c r="I68" s="13">
        <v>269.95011743000038</v>
      </c>
      <c r="J68" s="13">
        <v>513.61636591999991</v>
      </c>
      <c r="K68" s="13"/>
      <c r="L68" s="13">
        <v>404.43691946999996</v>
      </c>
      <c r="M68" s="13">
        <v>335.91923429999991</v>
      </c>
      <c r="N68" s="13">
        <v>340.52327243999991</v>
      </c>
      <c r="O68" s="13">
        <v>365.66979048999997</v>
      </c>
      <c r="P68" s="13">
        <v>388.72075677999965</v>
      </c>
      <c r="Q68" s="13">
        <v>414.51716244999994</v>
      </c>
      <c r="R68" s="13"/>
      <c r="S68" s="13">
        <v>436.48418546999977</v>
      </c>
      <c r="T68" s="13">
        <v>339.43369141999989</v>
      </c>
      <c r="U68" s="13">
        <v>387.66497947000039</v>
      </c>
      <c r="V68" s="13">
        <v>454.65525427000023</v>
      </c>
      <c r="W68" s="13">
        <v>375.86849873999989</v>
      </c>
      <c r="X68" s="29">
        <v>338.70924867000014</v>
      </c>
      <c r="Y68" s="29">
        <v>352.19259633999991</v>
      </c>
      <c r="Z68" s="29"/>
    </row>
    <row r="69" spans="1:26" ht="22.05" customHeight="1">
      <c r="A69" s="375" t="s">
        <v>352</v>
      </c>
      <c r="B69" s="13">
        <v>473.79528900000003</v>
      </c>
      <c r="C69" s="13">
        <v>706.83194099999992</v>
      </c>
      <c r="D69" s="13">
        <v>550.073803</v>
      </c>
      <c r="E69" s="13">
        <v>616.02327500000001</v>
      </c>
      <c r="F69" s="13">
        <v>620.60800400000005</v>
      </c>
      <c r="G69" s="13">
        <v>975.62974099999997</v>
      </c>
      <c r="H69" s="13">
        <v>992.48618899999997</v>
      </c>
      <c r="I69" s="13">
        <v>1344.863433</v>
      </c>
      <c r="J69" s="13">
        <v>1786.557943</v>
      </c>
      <c r="K69" s="13"/>
      <c r="L69" s="13">
        <v>1685.6515800000002</v>
      </c>
      <c r="M69" s="13">
        <v>1618.316452</v>
      </c>
      <c r="N69" s="13">
        <v>1608.334801</v>
      </c>
      <c r="O69" s="13">
        <v>1609.9104550000002</v>
      </c>
      <c r="P69" s="13">
        <v>1699.3419670000001</v>
      </c>
      <c r="Q69" s="13">
        <v>1698.839876</v>
      </c>
      <c r="R69" s="13"/>
      <c r="S69" s="13">
        <v>1681.91292</v>
      </c>
      <c r="T69" s="13">
        <v>1616.0032020000001</v>
      </c>
      <c r="U69" s="13">
        <v>1651.7892360000001</v>
      </c>
      <c r="V69" s="13">
        <v>1629.4699629999998</v>
      </c>
      <c r="W69" s="13">
        <v>1626.3466550000003</v>
      </c>
      <c r="X69" s="29">
        <v>1621.2464629999999</v>
      </c>
      <c r="Y69" s="29">
        <v>1613.4518840000001</v>
      </c>
      <c r="Z69" s="29"/>
    </row>
    <row r="70" spans="1:26" ht="22.05" customHeight="1">
      <c r="A70" s="11"/>
      <c r="B70" s="13"/>
      <c r="C70" s="13"/>
      <c r="D70" s="13"/>
      <c r="E70" s="13"/>
      <c r="F70" s="13"/>
      <c r="G70" s="13"/>
      <c r="H70" s="13"/>
      <c r="I70" s="13"/>
      <c r="J70" s="13"/>
      <c r="K70" s="13"/>
      <c r="L70" s="13"/>
      <c r="M70" s="13"/>
      <c r="N70" s="13"/>
      <c r="O70" s="13"/>
      <c r="P70" s="13"/>
      <c r="Q70" s="13"/>
      <c r="R70" s="13"/>
      <c r="S70" s="13"/>
      <c r="T70" s="13"/>
      <c r="U70" s="13"/>
      <c r="V70" s="13"/>
      <c r="W70" s="13"/>
      <c r="X70" s="11"/>
      <c r="Y70" s="11"/>
      <c r="Z70" s="1"/>
    </row>
    <row r="71" spans="1:26" ht="22.05" customHeight="1">
      <c r="A71" s="76" t="s">
        <v>353</v>
      </c>
      <c r="B71" s="13"/>
      <c r="C71" s="13"/>
      <c r="D71" s="13"/>
      <c r="E71" s="13"/>
      <c r="F71" s="13"/>
      <c r="G71" s="13"/>
      <c r="H71" s="13"/>
      <c r="I71" s="13"/>
      <c r="J71" s="13"/>
      <c r="K71" s="13"/>
      <c r="L71" s="13"/>
      <c r="M71" s="13"/>
      <c r="N71" s="13"/>
      <c r="O71" s="13"/>
      <c r="P71" s="13"/>
      <c r="Q71" s="13"/>
      <c r="R71" s="13"/>
      <c r="S71" s="13"/>
      <c r="T71" s="13"/>
      <c r="U71" s="13"/>
      <c r="V71" s="13"/>
      <c r="W71" s="13"/>
      <c r="X71" s="29"/>
      <c r="Y71" s="29"/>
      <c r="Z71" s="29"/>
    </row>
    <row r="72" spans="1:26" ht="22.05" customHeight="1">
      <c r="A72" s="11"/>
      <c r="B72" s="13"/>
      <c r="C72" s="13"/>
      <c r="D72" s="13"/>
      <c r="E72" s="13"/>
      <c r="F72" s="13"/>
      <c r="G72" s="13"/>
      <c r="H72" s="13"/>
      <c r="I72" s="13"/>
      <c r="J72" s="13"/>
      <c r="K72" s="13"/>
      <c r="L72" s="13"/>
      <c r="M72" s="13"/>
      <c r="N72" s="13"/>
      <c r="O72" s="13"/>
      <c r="P72" s="13"/>
      <c r="Q72" s="13"/>
      <c r="R72" s="13"/>
      <c r="S72" s="13"/>
      <c r="T72" s="13"/>
      <c r="U72" s="13"/>
      <c r="V72" s="13"/>
      <c r="W72" s="13"/>
      <c r="X72" s="29"/>
      <c r="Y72" s="29"/>
      <c r="Z72" s="29"/>
    </row>
    <row r="73" spans="1:26" ht="22.05" customHeight="1">
      <c r="A73" s="76" t="s">
        <v>354</v>
      </c>
      <c r="B73" s="12">
        <v>5806.44716195</v>
      </c>
      <c r="C73" s="12">
        <v>6600.4773013699896</v>
      </c>
      <c r="D73" s="12">
        <v>6243.4328803200005</v>
      </c>
      <c r="E73" s="12">
        <v>6527.0378473599994</v>
      </c>
      <c r="F73" s="12">
        <v>6896.9388728900003</v>
      </c>
      <c r="G73" s="12">
        <v>6638.1469028299989</v>
      </c>
      <c r="H73" s="12">
        <v>6051.8114734300007</v>
      </c>
      <c r="I73" s="12">
        <v>5730.4965604099998</v>
      </c>
      <c r="J73" s="12">
        <v>10768.696674840001</v>
      </c>
      <c r="K73" s="12"/>
      <c r="L73" s="12">
        <v>9602.4685444900006</v>
      </c>
      <c r="M73" s="12">
        <v>8399.8684490300002</v>
      </c>
      <c r="N73" s="12">
        <v>6993.0605126</v>
      </c>
      <c r="O73" s="12">
        <v>8575.6183560299996</v>
      </c>
      <c r="P73" s="12">
        <v>8639.5097713800005</v>
      </c>
      <c r="Q73" s="12">
        <v>7407.3566979999996</v>
      </c>
      <c r="R73" s="12"/>
      <c r="S73" s="12">
        <v>6915.1840020200007</v>
      </c>
      <c r="T73" s="12">
        <v>5295.5284459300001</v>
      </c>
      <c r="U73" s="12">
        <v>6076.9755864600002</v>
      </c>
      <c r="V73" s="12">
        <v>6737.9095767300005</v>
      </c>
      <c r="W73" s="12">
        <v>6714.5696048700001</v>
      </c>
      <c r="X73" s="31">
        <v>6743.55382637</v>
      </c>
      <c r="Y73" s="31">
        <v>7495.3856153100005</v>
      </c>
      <c r="Z73" s="31"/>
    </row>
    <row r="74" spans="1:26" ht="22.05" customHeight="1">
      <c r="A74" s="374" t="s">
        <v>338</v>
      </c>
      <c r="B74" s="12">
        <v>2707.8350379999997</v>
      </c>
      <c r="C74" s="12">
        <v>2858.13535799999</v>
      </c>
      <c r="D74" s="12">
        <v>3136.544652</v>
      </c>
      <c r="E74" s="12">
        <v>3286.916279</v>
      </c>
      <c r="F74" s="12">
        <v>3782.0307109999999</v>
      </c>
      <c r="G74" s="12">
        <v>4457.9089749999994</v>
      </c>
      <c r="H74" s="12">
        <v>4198.3862410000002</v>
      </c>
      <c r="I74" s="12">
        <v>4085.8837630000003</v>
      </c>
      <c r="J74" s="12">
        <v>4360.1020880000005</v>
      </c>
      <c r="K74" s="12"/>
      <c r="L74" s="12">
        <v>4121.5831420000004</v>
      </c>
      <c r="M74" s="12">
        <v>4093.26865</v>
      </c>
      <c r="N74" s="12">
        <v>4351.6184039999998</v>
      </c>
      <c r="O74" s="12">
        <v>4327.8550070000001</v>
      </c>
      <c r="P74" s="12">
        <v>4299.3281730000008</v>
      </c>
      <c r="Q74" s="12">
        <v>4891.0565479999996</v>
      </c>
      <c r="R74" s="12"/>
      <c r="S74" s="12">
        <v>4129.2450639999997</v>
      </c>
      <c r="T74" s="12">
        <v>3937.46119</v>
      </c>
      <c r="U74" s="12">
        <v>3981.752641</v>
      </c>
      <c r="V74" s="12">
        <v>4164.803081</v>
      </c>
      <c r="W74" s="12">
        <v>4223.0841060000002</v>
      </c>
      <c r="X74" s="31">
        <v>4103.1405249999998</v>
      </c>
      <c r="Y74" s="31">
        <v>4227.937363</v>
      </c>
      <c r="Z74" s="31"/>
    </row>
    <row r="75" spans="1:26" ht="22.05" customHeight="1">
      <c r="A75" s="374" t="s">
        <v>355</v>
      </c>
      <c r="B75" s="12">
        <v>3019.5305821500001</v>
      </c>
      <c r="C75" s="12">
        <v>3622.3345538399999</v>
      </c>
      <c r="D75" s="12">
        <v>2998.1464119499997</v>
      </c>
      <c r="E75" s="12">
        <v>3067.3552576500001</v>
      </c>
      <c r="F75" s="12">
        <v>3023.8493450600004</v>
      </c>
      <c r="G75" s="12">
        <v>2102.5269046599997</v>
      </c>
      <c r="H75" s="12">
        <v>1825.49849494</v>
      </c>
      <c r="I75" s="12">
        <v>1594.7842980099999</v>
      </c>
      <c r="J75" s="12">
        <v>6368.0030682999995</v>
      </c>
      <c r="K75" s="12"/>
      <c r="L75" s="12">
        <v>5173.4556755499998</v>
      </c>
      <c r="M75" s="12">
        <v>4052.6149817899995</v>
      </c>
      <c r="N75" s="12">
        <v>1951.3355772499999</v>
      </c>
      <c r="O75" s="12">
        <v>3926.6698721899998</v>
      </c>
      <c r="P75" s="12">
        <v>3790.3541890699998</v>
      </c>
      <c r="Q75" s="12">
        <v>2444.8842466900001</v>
      </c>
      <c r="R75" s="12"/>
      <c r="S75" s="12">
        <v>2621.8803153100002</v>
      </c>
      <c r="T75" s="12">
        <v>1219.7421603400001</v>
      </c>
      <c r="U75" s="12">
        <v>2023.38224937</v>
      </c>
      <c r="V75" s="12">
        <v>2316.91046654</v>
      </c>
      <c r="W75" s="12">
        <v>2234.0843697099999</v>
      </c>
      <c r="X75" s="31">
        <v>1949.5440968800001</v>
      </c>
      <c r="Y75" s="31">
        <v>2688.39103505</v>
      </c>
      <c r="Z75" s="31"/>
    </row>
    <row r="76" spans="1:26" ht="22.05" customHeight="1">
      <c r="A76" s="372" t="s">
        <v>340</v>
      </c>
      <c r="B76" s="13">
        <v>3019.5305821500001</v>
      </c>
      <c r="C76" s="13">
        <v>3622.3345538399999</v>
      </c>
      <c r="D76" s="13">
        <v>2998.1464119499997</v>
      </c>
      <c r="E76" s="13">
        <v>3067.3552576500001</v>
      </c>
      <c r="F76" s="13">
        <v>3023.8493450600004</v>
      </c>
      <c r="G76" s="13">
        <v>2102.5269046599997</v>
      </c>
      <c r="H76" s="13">
        <v>1825.49849494</v>
      </c>
      <c r="I76" s="13">
        <v>1594.7842980099999</v>
      </c>
      <c r="J76" s="13">
        <v>6368.0030682999995</v>
      </c>
      <c r="K76" s="13"/>
      <c r="L76" s="13">
        <v>5173.4556755499998</v>
      </c>
      <c r="M76" s="13">
        <v>4052.6149817899995</v>
      </c>
      <c r="N76" s="13">
        <v>1951.3355772499999</v>
      </c>
      <c r="O76" s="13">
        <v>3926.6698721899998</v>
      </c>
      <c r="P76" s="13">
        <v>3790.3541890699998</v>
      </c>
      <c r="Q76" s="13">
        <v>2444.8842466900001</v>
      </c>
      <c r="R76" s="13"/>
      <c r="S76" s="13">
        <v>2621.8803153100002</v>
      </c>
      <c r="T76" s="13">
        <v>1218.7421603400001</v>
      </c>
      <c r="U76" s="13">
        <v>2023.38224937</v>
      </c>
      <c r="V76" s="13">
        <v>2316.91046654</v>
      </c>
      <c r="W76" s="13">
        <v>2234.0843697099999</v>
      </c>
      <c r="X76" s="29">
        <v>1949.5440968800001</v>
      </c>
      <c r="Y76" s="29">
        <v>2688.39103505</v>
      </c>
      <c r="Z76" s="29"/>
    </row>
    <row r="77" spans="1:26" ht="22.05" customHeight="1">
      <c r="A77" s="372" t="s">
        <v>356</v>
      </c>
      <c r="B77" s="14" t="s">
        <v>119</v>
      </c>
      <c r="C77" s="14" t="s">
        <v>119</v>
      </c>
      <c r="D77" s="14" t="s">
        <v>119</v>
      </c>
      <c r="E77" s="14" t="s">
        <v>119</v>
      </c>
      <c r="F77" s="14" t="s">
        <v>119</v>
      </c>
      <c r="G77" s="14" t="s">
        <v>119</v>
      </c>
      <c r="H77" s="14" t="s">
        <v>119</v>
      </c>
      <c r="I77" s="14" t="s">
        <v>119</v>
      </c>
      <c r="J77" s="14" t="s">
        <v>119</v>
      </c>
      <c r="K77" s="14"/>
      <c r="L77" s="14" t="s">
        <v>119</v>
      </c>
      <c r="M77" s="14" t="s">
        <v>119</v>
      </c>
      <c r="N77" s="14" t="s">
        <v>119</v>
      </c>
      <c r="O77" s="14" t="s">
        <v>119</v>
      </c>
      <c r="P77" s="14" t="s">
        <v>119</v>
      </c>
      <c r="Q77" s="14" t="s">
        <v>119</v>
      </c>
      <c r="R77" s="14"/>
      <c r="S77" s="14" t="s">
        <v>119</v>
      </c>
      <c r="T77" s="14" t="s">
        <v>119</v>
      </c>
      <c r="U77" s="14" t="s">
        <v>119</v>
      </c>
      <c r="V77" s="14" t="s">
        <v>119</v>
      </c>
      <c r="W77" s="14" t="s">
        <v>119</v>
      </c>
      <c r="X77" s="14" t="s">
        <v>119</v>
      </c>
      <c r="Y77" s="14" t="s">
        <v>119</v>
      </c>
      <c r="Z77" s="32"/>
    </row>
    <row r="78" spans="1:26" ht="22.05" customHeight="1">
      <c r="A78" s="374" t="s">
        <v>341</v>
      </c>
      <c r="B78" s="12">
        <v>79.081541799999997</v>
      </c>
      <c r="C78" s="12">
        <v>120.00738953</v>
      </c>
      <c r="D78" s="12">
        <v>108.74181637000001</v>
      </c>
      <c r="E78" s="12">
        <v>172.76631071000003</v>
      </c>
      <c r="F78" s="12">
        <v>91.058816829999998</v>
      </c>
      <c r="G78" s="12">
        <v>77.711023170000004</v>
      </c>
      <c r="H78" s="12">
        <v>27.926737490000001</v>
      </c>
      <c r="I78" s="12">
        <v>49.828499399999998</v>
      </c>
      <c r="J78" s="12">
        <v>40.591518539999996</v>
      </c>
      <c r="K78" s="12"/>
      <c r="L78" s="12">
        <v>307.42972693999997</v>
      </c>
      <c r="M78" s="12">
        <v>253.98481723999996</v>
      </c>
      <c r="N78" s="12">
        <v>690.10653134999995</v>
      </c>
      <c r="O78" s="12">
        <v>321.09347683999999</v>
      </c>
      <c r="P78" s="12">
        <v>549.82740931000001</v>
      </c>
      <c r="Q78" s="12">
        <v>71.415903310000004</v>
      </c>
      <c r="R78" s="12"/>
      <c r="S78" s="12">
        <v>164.05862270999998</v>
      </c>
      <c r="T78" s="12">
        <v>139.32509558999999</v>
      </c>
      <c r="U78" s="12">
        <v>71.840696089999994</v>
      </c>
      <c r="V78" s="12">
        <v>256.19602918999999</v>
      </c>
      <c r="W78" s="12">
        <v>257.40112915999998</v>
      </c>
      <c r="X78" s="31">
        <v>690.86920449000013</v>
      </c>
      <c r="Y78" s="31">
        <v>579.05721726000002</v>
      </c>
      <c r="Z78" s="31"/>
    </row>
    <row r="79" spans="1:26" ht="22.05" customHeight="1">
      <c r="A79" s="372" t="s">
        <v>332</v>
      </c>
      <c r="B79" s="13">
        <v>0.40125928999999999</v>
      </c>
      <c r="C79" s="13">
        <v>0.53052297999999998</v>
      </c>
      <c r="D79" s="13">
        <v>0.71471883999999997</v>
      </c>
      <c r="E79" s="13">
        <v>0.30203517000000002</v>
      </c>
      <c r="F79" s="14">
        <v>0.69180799999999998</v>
      </c>
      <c r="G79" s="13">
        <v>0.90510961999999995</v>
      </c>
      <c r="H79" s="13">
        <v>0.46502306999999998</v>
      </c>
      <c r="I79" s="13">
        <v>3.4617357799999997</v>
      </c>
      <c r="J79" s="13">
        <v>1.4696623900000001</v>
      </c>
      <c r="K79" s="13"/>
      <c r="L79" s="13">
        <v>1.61142593</v>
      </c>
      <c r="M79" s="13">
        <v>2.0285858600000002</v>
      </c>
      <c r="N79" s="13">
        <v>1.5306838599999999</v>
      </c>
      <c r="O79" s="13">
        <v>1.6066193499999999</v>
      </c>
      <c r="P79" s="13">
        <v>1.55273203</v>
      </c>
      <c r="Q79" s="13">
        <v>1.6453559499999999</v>
      </c>
      <c r="R79" s="13"/>
      <c r="S79" s="13">
        <v>1.4029334</v>
      </c>
      <c r="T79" s="13">
        <v>4.64140028</v>
      </c>
      <c r="U79" s="13">
        <v>6.5326362700000002</v>
      </c>
      <c r="V79" s="13">
        <v>6.8171698599999999</v>
      </c>
      <c r="W79" s="13">
        <v>3.58946481</v>
      </c>
      <c r="X79" s="29">
        <v>9.779888849999999</v>
      </c>
      <c r="Y79" s="29">
        <v>3.4323250400000003</v>
      </c>
      <c r="Z79" s="29"/>
    </row>
    <row r="80" spans="1:26" ht="22.05" customHeight="1">
      <c r="A80" s="372" t="s">
        <v>333</v>
      </c>
      <c r="B80" s="14" t="s">
        <v>119</v>
      </c>
      <c r="C80" s="14" t="s">
        <v>119</v>
      </c>
      <c r="D80" s="14" t="s">
        <v>119</v>
      </c>
      <c r="E80" s="14" t="s">
        <v>119</v>
      </c>
      <c r="F80" s="14" t="s">
        <v>119</v>
      </c>
      <c r="G80" s="14" t="s">
        <v>119</v>
      </c>
      <c r="H80" s="14" t="s">
        <v>119</v>
      </c>
      <c r="I80" s="14" t="s">
        <v>119</v>
      </c>
      <c r="J80" s="14" t="s">
        <v>119</v>
      </c>
      <c r="K80" s="14"/>
      <c r="L80" s="14" t="s">
        <v>119</v>
      </c>
      <c r="M80" s="14" t="s">
        <v>119</v>
      </c>
      <c r="N80" s="14" t="s">
        <v>119</v>
      </c>
      <c r="O80" s="14" t="s">
        <v>119</v>
      </c>
      <c r="P80" s="14" t="s">
        <v>119</v>
      </c>
      <c r="Q80" s="14" t="s">
        <v>119</v>
      </c>
      <c r="R80" s="14"/>
      <c r="S80" s="14" t="s">
        <v>119</v>
      </c>
      <c r="T80" s="14" t="s">
        <v>119</v>
      </c>
      <c r="U80" s="14" t="s">
        <v>119</v>
      </c>
      <c r="V80" s="14" t="s">
        <v>119</v>
      </c>
      <c r="W80" s="14" t="s">
        <v>119</v>
      </c>
      <c r="X80" s="14" t="s">
        <v>119</v>
      </c>
      <c r="Y80" s="14" t="s">
        <v>119</v>
      </c>
      <c r="Z80" s="14"/>
    </row>
    <row r="81" spans="1:26" ht="22.05" customHeight="1">
      <c r="A81" s="372" t="s">
        <v>334</v>
      </c>
      <c r="B81" s="13">
        <v>72.872171649999999</v>
      </c>
      <c r="C81" s="13">
        <v>112.57502466</v>
      </c>
      <c r="D81" s="13">
        <v>97.844844550000005</v>
      </c>
      <c r="E81" s="13">
        <v>157.66962463000002</v>
      </c>
      <c r="F81" s="13">
        <v>73.816106910000002</v>
      </c>
      <c r="G81" s="13">
        <v>59.160929679999995</v>
      </c>
      <c r="H81" s="13">
        <v>10.280472919999999</v>
      </c>
      <c r="I81" s="13">
        <v>23.24977647</v>
      </c>
      <c r="J81" s="13">
        <v>12.02248823</v>
      </c>
      <c r="K81" s="13"/>
      <c r="L81" s="13">
        <v>270.67458948999996</v>
      </c>
      <c r="M81" s="13">
        <v>214.59637826999997</v>
      </c>
      <c r="N81" s="13">
        <v>651.21781403</v>
      </c>
      <c r="O81" s="13">
        <v>282.11397195000001</v>
      </c>
      <c r="P81" s="13">
        <v>510.90457711000005</v>
      </c>
      <c r="Q81" s="13">
        <v>35.40290701</v>
      </c>
      <c r="R81" s="13"/>
      <c r="S81" s="13">
        <v>127.71895213999998</v>
      </c>
      <c r="T81" s="13">
        <v>100.23550184999999</v>
      </c>
      <c r="U81" s="13">
        <v>31.007749749999999</v>
      </c>
      <c r="V81" s="13">
        <v>214.97133785</v>
      </c>
      <c r="W81" s="13">
        <v>219.33457583999999</v>
      </c>
      <c r="X81" s="29">
        <v>646.95390885000006</v>
      </c>
      <c r="Y81" s="29">
        <v>540.38038826000002</v>
      </c>
      <c r="Z81" s="29"/>
    </row>
    <row r="82" spans="1:26" ht="22.05" customHeight="1">
      <c r="A82" s="372" t="s">
        <v>335</v>
      </c>
      <c r="B82" s="14" t="s">
        <v>119</v>
      </c>
      <c r="C82" s="14" t="s">
        <v>119</v>
      </c>
      <c r="D82" s="14" t="s">
        <v>119</v>
      </c>
      <c r="E82" s="14" t="s">
        <v>119</v>
      </c>
      <c r="F82" s="14" t="s">
        <v>119</v>
      </c>
      <c r="G82" s="14" t="s">
        <v>119</v>
      </c>
      <c r="H82" s="14" t="s">
        <v>119</v>
      </c>
      <c r="I82" s="14" t="s">
        <v>119</v>
      </c>
      <c r="J82" s="14" t="s">
        <v>119</v>
      </c>
      <c r="K82" s="14"/>
      <c r="L82" s="14" t="s">
        <v>119</v>
      </c>
      <c r="M82" s="14" t="s">
        <v>119</v>
      </c>
      <c r="N82" s="14" t="s">
        <v>119</v>
      </c>
      <c r="O82" s="14" t="s">
        <v>119</v>
      </c>
      <c r="P82" s="14" t="s">
        <v>119</v>
      </c>
      <c r="Q82" s="14" t="s">
        <v>119</v>
      </c>
      <c r="R82" s="14"/>
      <c r="S82" s="14" t="s">
        <v>119</v>
      </c>
      <c r="T82" s="14" t="s">
        <v>119</v>
      </c>
      <c r="U82" s="14" t="s">
        <v>119</v>
      </c>
      <c r="V82" s="14" t="s">
        <v>119</v>
      </c>
      <c r="W82" s="14" t="s">
        <v>119</v>
      </c>
      <c r="X82" s="14" t="s">
        <v>119</v>
      </c>
      <c r="Y82" s="14" t="s">
        <v>119</v>
      </c>
      <c r="Z82" s="14"/>
    </row>
    <row r="83" spans="1:26" ht="22.05" customHeight="1">
      <c r="A83" s="651" t="s">
        <v>336</v>
      </c>
      <c r="B83" s="287">
        <v>5.8081108600000002</v>
      </c>
      <c r="C83" s="287">
        <v>6.90184189</v>
      </c>
      <c r="D83" s="287">
        <v>10.182252980000001</v>
      </c>
      <c r="E83" s="287">
        <v>14.79465091</v>
      </c>
      <c r="F83" s="287">
        <v>16.550901920000001</v>
      </c>
      <c r="G83" s="287">
        <v>17.644983870000004</v>
      </c>
      <c r="H83" s="287">
        <v>17.181241500000002</v>
      </c>
      <c r="I83" s="287">
        <v>23.116987149999996</v>
      </c>
      <c r="J83" s="287">
        <v>27.099821743999996</v>
      </c>
      <c r="K83" s="287"/>
      <c r="L83" s="287">
        <v>35.143711519999997</v>
      </c>
      <c r="M83" s="287">
        <v>37.359853109999996</v>
      </c>
      <c r="N83" s="287">
        <v>37.358033459999994</v>
      </c>
      <c r="O83" s="287">
        <v>37.372885539999984</v>
      </c>
      <c r="P83" s="287">
        <v>37.370100169999994</v>
      </c>
      <c r="Q83" s="287">
        <v>34.367640349999995</v>
      </c>
      <c r="R83" s="287"/>
      <c r="S83" s="287">
        <v>34.936737169999994</v>
      </c>
      <c r="T83" s="287">
        <v>34.448193459999999</v>
      </c>
      <c r="U83" s="287">
        <v>34.300310070000002</v>
      </c>
      <c r="V83" s="287">
        <v>34.407521480000007</v>
      </c>
      <c r="W83" s="287">
        <v>34.477088509999994</v>
      </c>
      <c r="X83" s="652">
        <v>34.135406790000005</v>
      </c>
      <c r="Y83" s="652">
        <v>35.244503960000003</v>
      </c>
      <c r="Z83" s="29"/>
    </row>
    <row r="84" spans="1:26" ht="22.05" customHeight="1">
      <c r="A84" s="11" t="s">
        <v>357</v>
      </c>
      <c r="B84" s="11"/>
      <c r="C84" s="11"/>
      <c r="D84" s="11"/>
      <c r="E84" s="11"/>
      <c r="F84" s="11"/>
      <c r="G84" s="11"/>
      <c r="H84" s="11"/>
      <c r="I84" s="11"/>
      <c r="J84" s="11"/>
      <c r="K84" s="11"/>
      <c r="L84" s="11"/>
      <c r="M84" s="11"/>
      <c r="N84" s="11"/>
      <c r="O84" s="11"/>
      <c r="P84" s="11"/>
      <c r="Q84" s="11"/>
      <c r="R84" s="11"/>
      <c r="S84" s="11"/>
      <c r="T84" s="11"/>
      <c r="U84" s="11"/>
      <c r="V84" s="11"/>
      <c r="W84" s="11"/>
      <c r="X84" s="11"/>
      <c r="Y84" s="11"/>
      <c r="Z84" s="1"/>
    </row>
    <row r="85" spans="1:26" ht="22.05" customHeight="1">
      <c r="A85" s="11" t="s">
        <v>358</v>
      </c>
      <c r="B85" s="11"/>
      <c r="C85" s="11"/>
      <c r="D85" s="11"/>
      <c r="E85" s="11"/>
      <c r="F85" s="11"/>
      <c r="G85" s="11"/>
      <c r="H85" s="11"/>
      <c r="I85" s="11"/>
      <c r="J85" s="11"/>
      <c r="K85" s="11"/>
      <c r="L85" s="11"/>
      <c r="M85" s="11"/>
      <c r="N85" s="11"/>
      <c r="O85" s="11"/>
      <c r="P85" s="11"/>
      <c r="Q85" s="11"/>
      <c r="R85" s="11"/>
      <c r="S85" s="11"/>
      <c r="T85" s="11"/>
      <c r="U85" s="11"/>
      <c r="V85" s="11"/>
      <c r="W85" s="11"/>
      <c r="X85" s="11"/>
      <c r="Y85" s="11"/>
      <c r="Z85" s="1"/>
    </row>
    <row r="86" spans="1:26" ht="22.05" customHeight="1">
      <c r="A86" s="11" t="s">
        <v>359</v>
      </c>
      <c r="B86" s="11"/>
      <c r="C86" s="11"/>
      <c r="D86" s="11"/>
      <c r="E86" s="11"/>
      <c r="F86" s="11"/>
      <c r="G86" s="11"/>
      <c r="H86" s="11"/>
      <c r="I86" s="11"/>
      <c r="J86" s="11"/>
      <c r="K86" s="11"/>
      <c r="L86" s="11"/>
      <c r="M86" s="11"/>
      <c r="N86" s="11"/>
      <c r="O86" s="11"/>
      <c r="P86" s="11"/>
      <c r="Q86" s="11"/>
      <c r="R86" s="11"/>
      <c r="S86" s="11"/>
      <c r="T86" s="11"/>
      <c r="U86" s="11"/>
      <c r="V86" s="11"/>
      <c r="W86" s="11"/>
      <c r="X86" s="11"/>
      <c r="Y86" s="11"/>
      <c r="Z86" s="1"/>
    </row>
    <row r="87" spans="1:26" ht="22.05" customHeight="1">
      <c r="A87" s="376" t="s">
        <v>360</v>
      </c>
      <c r="B87" s="11"/>
      <c r="C87" s="11"/>
      <c r="D87" s="11"/>
      <c r="E87" s="11"/>
      <c r="F87" s="11"/>
      <c r="G87" s="11"/>
      <c r="H87" s="11"/>
      <c r="I87" s="11"/>
      <c r="J87" s="11"/>
      <c r="K87" s="11"/>
      <c r="L87" s="11"/>
      <c r="M87" s="11"/>
      <c r="N87" s="11"/>
      <c r="O87" s="11"/>
      <c r="P87" s="11"/>
      <c r="Q87" s="11"/>
      <c r="R87" s="11"/>
      <c r="S87" s="11"/>
      <c r="T87" s="11"/>
      <c r="U87" s="11"/>
      <c r="V87" s="11"/>
      <c r="W87" s="11"/>
      <c r="X87" s="11"/>
      <c r="Y87" s="11"/>
      <c r="Z87" s="1"/>
    </row>
  </sheetData>
  <hyperlinks>
    <hyperlink ref="G1" location="'Contents Page'!A1" display="BACK TO CONTENTS" xr:uid="{EEE99640-1F61-4EE0-89FE-9FFA81B7872F}"/>
  </hyperlinks>
  <pageMargins left="0.7" right="0.7" top="0.75" bottom="0.75" header="0.3" footer="0.3"/>
  <pageSetup paperSize="9" scale="1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604CB-7DB6-4504-B1EB-E59E71A5AFA0}">
  <dimension ref="A1:Y74"/>
  <sheetViews>
    <sheetView zoomScaleNormal="100" workbookViewId="0"/>
  </sheetViews>
  <sheetFormatPr defaultColWidth="8.77734375" defaultRowHeight="14.4"/>
  <cols>
    <col min="1" max="1" width="69.109375" customWidth="1"/>
    <col min="2" max="10" width="15.6640625" customWidth="1"/>
    <col min="11" max="11" width="2.77734375" customWidth="1"/>
    <col min="12" max="12" width="16.109375" customWidth="1"/>
    <col min="13" max="13" width="15.6640625" customWidth="1"/>
    <col min="14" max="14" width="17.77734375" customWidth="1"/>
    <col min="15" max="15" width="19.6640625" customWidth="1"/>
    <col min="16" max="16" width="18.44140625" customWidth="1"/>
    <col min="17" max="17" width="16.33203125" customWidth="1"/>
    <col min="18" max="18" width="2.33203125" customWidth="1"/>
    <col min="19" max="19" width="14.33203125" customWidth="1"/>
    <col min="20" max="20" width="13.6640625" customWidth="1"/>
    <col min="21" max="21" width="15.6640625" customWidth="1"/>
    <col min="22" max="23" width="13.44140625" customWidth="1"/>
    <col min="24" max="24" width="14.33203125" customWidth="1"/>
    <col min="25" max="25" width="13.77734375" customWidth="1"/>
  </cols>
  <sheetData>
    <row r="1" spans="1:25" ht="22.05" customHeight="1">
      <c r="A1" s="76" t="s">
        <v>361</v>
      </c>
      <c r="B1" s="3"/>
      <c r="C1" s="3"/>
      <c r="D1" s="3"/>
      <c r="E1" s="3"/>
      <c r="F1" s="3"/>
      <c r="G1" s="3"/>
      <c r="H1" s="3"/>
      <c r="I1" s="10" t="s">
        <v>85</v>
      </c>
      <c r="J1" s="3"/>
      <c r="K1" s="3"/>
      <c r="L1" s="3"/>
      <c r="M1" s="3"/>
      <c r="N1" s="3"/>
      <c r="O1" s="3"/>
      <c r="P1" s="3"/>
      <c r="Q1" s="3"/>
      <c r="R1" s="3"/>
      <c r="S1" s="3"/>
      <c r="T1" s="3"/>
      <c r="U1" s="3"/>
      <c r="V1" s="3"/>
      <c r="W1" s="3"/>
      <c r="X1" s="3"/>
      <c r="Y1" s="3"/>
    </row>
    <row r="2" spans="1:25" ht="22.05" customHeight="1">
      <c r="A2" s="76"/>
      <c r="B2" s="3"/>
      <c r="C2" s="3"/>
      <c r="D2" s="3"/>
      <c r="E2" s="3"/>
      <c r="F2" s="3"/>
      <c r="G2" s="3"/>
      <c r="H2" s="3"/>
      <c r="I2" s="3"/>
      <c r="J2" s="3"/>
      <c r="K2" s="3"/>
      <c r="L2" s="3"/>
      <c r="M2" s="3"/>
      <c r="N2" s="3"/>
      <c r="O2" s="3"/>
      <c r="P2" s="3"/>
      <c r="Q2" s="3"/>
      <c r="R2" s="3"/>
      <c r="S2" s="3"/>
      <c r="T2" s="3"/>
      <c r="U2" s="3"/>
      <c r="V2" s="3"/>
      <c r="W2" s="3"/>
      <c r="X2" s="3"/>
      <c r="Y2" s="3"/>
    </row>
    <row r="3" spans="1:25" ht="22.05" customHeight="1">
      <c r="A3" s="76" t="s">
        <v>362</v>
      </c>
      <c r="B3" s="3"/>
      <c r="C3" s="3"/>
      <c r="D3" s="3"/>
      <c r="E3" s="3"/>
      <c r="F3" s="3"/>
      <c r="G3" s="3"/>
      <c r="H3" s="3"/>
      <c r="I3" s="3"/>
      <c r="J3" s="3"/>
      <c r="K3" s="3"/>
      <c r="L3" s="3"/>
      <c r="M3" s="3"/>
      <c r="N3" s="3"/>
      <c r="O3" s="3"/>
      <c r="P3" s="3"/>
      <c r="Q3" s="3"/>
      <c r="R3" s="3"/>
      <c r="S3" s="3"/>
      <c r="T3" s="3"/>
      <c r="U3" s="3"/>
      <c r="V3" s="3"/>
      <c r="W3" s="3"/>
      <c r="X3" s="3"/>
      <c r="Y3" s="3"/>
    </row>
    <row r="4" spans="1:25" ht="22.05" customHeight="1">
      <c r="A4" s="653" t="s">
        <v>90</v>
      </c>
      <c r="B4" s="3"/>
      <c r="C4" s="3"/>
      <c r="D4" s="3"/>
      <c r="E4" s="654"/>
      <c r="F4" s="654"/>
      <c r="G4" s="654"/>
      <c r="H4" s="654"/>
      <c r="I4" s="654"/>
      <c r="J4" s="654"/>
      <c r="K4" s="654"/>
      <c r="L4" s="654"/>
      <c r="M4" s="3"/>
      <c r="N4" s="3"/>
      <c r="O4" s="3"/>
      <c r="P4" s="3"/>
      <c r="Q4" s="3"/>
      <c r="R4" s="3"/>
      <c r="S4" s="3"/>
      <c r="T4" s="654"/>
      <c r="U4" s="3"/>
      <c r="V4" s="3"/>
      <c r="W4" s="3"/>
      <c r="X4" s="3"/>
      <c r="Y4" s="3"/>
    </row>
    <row r="5" spans="1:25" ht="22.05" customHeight="1">
      <c r="A5" s="370"/>
      <c r="B5" s="329">
        <v>2015</v>
      </c>
      <c r="C5" s="329">
        <v>2016</v>
      </c>
      <c r="D5" s="329">
        <v>2017</v>
      </c>
      <c r="E5" s="329">
        <v>2018</v>
      </c>
      <c r="F5" s="329">
        <v>2019</v>
      </c>
      <c r="G5" s="329">
        <v>2020</v>
      </c>
      <c r="H5" s="329">
        <v>2021</v>
      </c>
      <c r="I5" s="329">
        <v>2022</v>
      </c>
      <c r="J5" s="329">
        <v>2023</v>
      </c>
      <c r="K5" s="655"/>
      <c r="L5" s="656"/>
      <c r="M5" s="656"/>
      <c r="N5" s="326">
        <v>2024</v>
      </c>
      <c r="O5" s="656"/>
      <c r="P5" s="656"/>
      <c r="Q5" s="656"/>
      <c r="R5" s="655"/>
      <c r="S5" s="656"/>
      <c r="T5" s="656"/>
      <c r="U5" s="326">
        <v>2025</v>
      </c>
      <c r="V5" s="656"/>
      <c r="W5" s="656"/>
      <c r="X5" s="656"/>
      <c r="Y5" s="656"/>
    </row>
    <row r="6" spans="1:25" ht="22.05" customHeight="1">
      <c r="A6" s="283" t="s">
        <v>303</v>
      </c>
      <c r="B6" s="657" t="s">
        <v>200</v>
      </c>
      <c r="C6" s="657" t="s">
        <v>200</v>
      </c>
      <c r="D6" s="657" t="s">
        <v>200</v>
      </c>
      <c r="E6" s="657" t="s">
        <v>200</v>
      </c>
      <c r="F6" s="657" t="s">
        <v>200</v>
      </c>
      <c r="G6" s="657" t="s">
        <v>200</v>
      </c>
      <c r="H6" s="657" t="s">
        <v>200</v>
      </c>
      <c r="I6" s="657" t="s">
        <v>200</v>
      </c>
      <c r="J6" s="657" t="s">
        <v>200</v>
      </c>
      <c r="K6" s="657"/>
      <c r="L6" s="657" t="s">
        <v>213</v>
      </c>
      <c r="M6" s="657" t="s">
        <v>214</v>
      </c>
      <c r="N6" s="657" t="s">
        <v>208</v>
      </c>
      <c r="O6" s="657" t="s">
        <v>215</v>
      </c>
      <c r="P6" s="657" t="s">
        <v>216</v>
      </c>
      <c r="Q6" s="657" t="s">
        <v>200</v>
      </c>
      <c r="R6" s="657"/>
      <c r="S6" s="657" t="s">
        <v>209</v>
      </c>
      <c r="T6" s="657" t="s">
        <v>210</v>
      </c>
      <c r="U6" s="657" t="s">
        <v>206</v>
      </c>
      <c r="V6" s="657" t="s">
        <v>211</v>
      </c>
      <c r="W6" s="657" t="s">
        <v>212</v>
      </c>
      <c r="X6" s="657" t="s">
        <v>207</v>
      </c>
      <c r="Y6" s="657" t="s">
        <v>213</v>
      </c>
    </row>
    <row r="7" spans="1:25" ht="22.05" customHeight="1">
      <c r="A7" s="76" t="s">
        <v>304</v>
      </c>
      <c r="B7" s="649">
        <v>7692.2150000000001</v>
      </c>
      <c r="C7" s="649">
        <v>6894.2440358062104</v>
      </c>
      <c r="D7" s="649">
        <v>8790.1204345638234</v>
      </c>
      <c r="E7" s="649">
        <v>10167.326431627933</v>
      </c>
      <c r="F7" s="12">
        <v>9933.1779924335206</v>
      </c>
      <c r="G7" s="12">
        <v>11015.604530167402</v>
      </c>
      <c r="H7" s="649">
        <v>13757.711901676495</v>
      </c>
      <c r="I7" s="12">
        <v>15963.37321820877</v>
      </c>
      <c r="J7" s="12">
        <v>12266.327940925918</v>
      </c>
      <c r="K7" s="12"/>
      <c r="L7" s="12">
        <v>16242.799913065446</v>
      </c>
      <c r="M7" s="12">
        <v>16298.129846401596</v>
      </c>
      <c r="N7" s="12">
        <v>19557.245220789609</v>
      </c>
      <c r="O7" s="12">
        <v>19889.791446399166</v>
      </c>
      <c r="P7" s="12">
        <v>16580.41262142803</v>
      </c>
      <c r="Q7" s="12">
        <v>17540.013636113697</v>
      </c>
      <c r="R7" s="12"/>
      <c r="S7" s="649">
        <v>15944.042065516005</v>
      </c>
      <c r="T7" s="649">
        <v>16850.841841450685</v>
      </c>
      <c r="U7" s="649">
        <v>15337.019793915713</v>
      </c>
      <c r="V7" s="649">
        <v>17368.447635053089</v>
      </c>
      <c r="W7" s="649">
        <v>16337.015024149565</v>
      </c>
      <c r="X7" s="649">
        <v>15987.68252900934</v>
      </c>
      <c r="Y7" s="650">
        <v>15291.724873624435</v>
      </c>
    </row>
    <row r="8" spans="1:25" ht="22.05" customHeight="1">
      <c r="A8" s="371" t="s">
        <v>305</v>
      </c>
      <c r="B8" s="12">
        <v>9878.9050000000007</v>
      </c>
      <c r="C8" s="12">
        <v>9495.0220421673675</v>
      </c>
      <c r="D8" s="12">
        <v>11486.343018186995</v>
      </c>
      <c r="E8" s="12">
        <v>13306.662359047861</v>
      </c>
      <c r="F8" s="12">
        <v>13057.918775861168</v>
      </c>
      <c r="G8" s="12">
        <v>14296.570406101462</v>
      </c>
      <c r="H8" s="12">
        <v>17622.18193333429</v>
      </c>
      <c r="I8" s="12">
        <v>20552.6416494109</v>
      </c>
      <c r="J8" s="12">
        <v>19135.410707061601</v>
      </c>
      <c r="K8" s="12"/>
      <c r="L8" s="12">
        <v>22198.276779084146</v>
      </c>
      <c r="M8" s="12">
        <v>23148.073123750633</v>
      </c>
      <c r="N8" s="12">
        <v>25401.079990824372</v>
      </c>
      <c r="O8" s="12">
        <v>24945.734098177043</v>
      </c>
      <c r="P8" s="12">
        <v>23412.941254672165</v>
      </c>
      <c r="Q8" s="12">
        <v>24008.908264701269</v>
      </c>
      <c r="R8" s="12"/>
      <c r="S8" s="12">
        <v>22492.235646642268</v>
      </c>
      <c r="T8" s="12">
        <v>23098.148649952775</v>
      </c>
      <c r="U8" s="12">
        <v>22248.052536885338</v>
      </c>
      <c r="V8" s="12">
        <v>22003.5668572461</v>
      </c>
      <c r="W8" s="12">
        <v>20989.777516621147</v>
      </c>
      <c r="X8" s="12">
        <v>21329.484344382283</v>
      </c>
      <c r="Y8" s="31">
        <v>20050.983660715923</v>
      </c>
    </row>
    <row r="9" spans="1:25" ht="22.05" customHeight="1">
      <c r="A9" s="372" t="s">
        <v>363</v>
      </c>
      <c r="B9" s="13">
        <v>531.72</v>
      </c>
      <c r="C9" s="13">
        <v>362.99147963786436</v>
      </c>
      <c r="D9" s="13">
        <v>381.89725422660968</v>
      </c>
      <c r="E9" s="13">
        <v>605.7900231428498</v>
      </c>
      <c r="F9" s="13">
        <v>172.72182677499998</v>
      </c>
      <c r="G9" s="13">
        <v>173.37014515663</v>
      </c>
      <c r="H9" s="13">
        <v>196.90508456619997</v>
      </c>
      <c r="I9" s="13">
        <v>187.48752395699998</v>
      </c>
      <c r="J9" s="13">
        <v>259.16270869126998</v>
      </c>
      <c r="K9" s="13"/>
      <c r="L9" s="13">
        <v>204.85267131719996</v>
      </c>
      <c r="M9" s="13">
        <v>216.6039000735</v>
      </c>
      <c r="N9" s="13">
        <v>204.11837011485997</v>
      </c>
      <c r="O9" s="13">
        <v>217.24156401904997</v>
      </c>
      <c r="P9" s="13">
        <v>210.92678890913001</v>
      </c>
      <c r="Q9" s="13">
        <v>221.72006271626003</v>
      </c>
      <c r="R9" s="13"/>
      <c r="S9" s="13">
        <v>199.43071524679999</v>
      </c>
      <c r="T9" s="13">
        <v>192.31091681011998</v>
      </c>
      <c r="U9" s="13">
        <v>190.37677418378996</v>
      </c>
      <c r="V9" s="13">
        <v>205.03378884305002</v>
      </c>
      <c r="W9" s="13">
        <v>203.53343497985003</v>
      </c>
      <c r="X9" s="13">
        <v>172.47612219464997</v>
      </c>
      <c r="Y9" s="29">
        <v>230.49804772354003</v>
      </c>
    </row>
    <row r="10" spans="1:25" ht="22.05" customHeight="1">
      <c r="A10" s="372" t="s">
        <v>317</v>
      </c>
      <c r="B10" s="13">
        <v>9262.5920000000006</v>
      </c>
      <c r="C10" s="13">
        <v>9046.686039395363</v>
      </c>
      <c r="D10" s="13">
        <v>11029.358039713185</v>
      </c>
      <c r="E10" s="13">
        <v>12482.365574636142</v>
      </c>
      <c r="F10" s="13">
        <v>12685.955262332642</v>
      </c>
      <c r="G10" s="13">
        <v>13764.653123853544</v>
      </c>
      <c r="H10" s="13">
        <v>16812.027330285931</v>
      </c>
      <c r="I10" s="12">
        <v>20232.499537783864</v>
      </c>
      <c r="J10" s="12">
        <v>18709.632710070331</v>
      </c>
      <c r="K10" s="12"/>
      <c r="L10" s="12">
        <v>21516.907242253503</v>
      </c>
      <c r="M10" s="12">
        <v>22595.1472122011</v>
      </c>
      <c r="N10" s="12">
        <v>24870.552875383</v>
      </c>
      <c r="O10" s="12">
        <v>24354.447161686712</v>
      </c>
      <c r="P10" s="12">
        <v>22648.247922502156</v>
      </c>
      <c r="Q10" s="12">
        <v>22835.526579012447</v>
      </c>
      <c r="R10" s="12"/>
      <c r="S10" s="12">
        <v>21765.247444943911</v>
      </c>
      <c r="T10" s="12">
        <v>22417.597180561916</v>
      </c>
      <c r="U10" s="12">
        <v>21577.282340455436</v>
      </c>
      <c r="V10" s="12">
        <v>21325.649256773388</v>
      </c>
      <c r="W10" s="12">
        <v>20351.410056517234</v>
      </c>
      <c r="X10" s="12">
        <v>20819.323345241934</v>
      </c>
      <c r="Y10" s="31">
        <v>19477.196513630541</v>
      </c>
    </row>
    <row r="11" spans="1:25" ht="22.05" customHeight="1">
      <c r="A11" s="372" t="s">
        <v>319</v>
      </c>
      <c r="B11" s="377" t="s">
        <v>119</v>
      </c>
      <c r="C11" s="378" t="s">
        <v>119</v>
      </c>
      <c r="D11" s="378" t="s">
        <v>119</v>
      </c>
      <c r="E11" s="378" t="s">
        <v>119</v>
      </c>
      <c r="F11" s="379" t="s">
        <v>119</v>
      </c>
      <c r="G11" s="379" t="s">
        <v>119</v>
      </c>
      <c r="H11" s="379" t="s">
        <v>119</v>
      </c>
      <c r="I11" s="379" t="s">
        <v>119</v>
      </c>
      <c r="J11" s="379" t="s">
        <v>119</v>
      </c>
      <c r="K11" s="379"/>
      <c r="L11" s="379" t="s">
        <v>119</v>
      </c>
      <c r="M11" s="379" t="s">
        <v>119</v>
      </c>
      <c r="N11" s="379" t="s">
        <v>119</v>
      </c>
      <c r="O11" s="379" t="s">
        <v>119</v>
      </c>
      <c r="P11" s="379" t="s">
        <v>119</v>
      </c>
      <c r="Q11" s="379" t="s">
        <v>119</v>
      </c>
      <c r="R11" s="379"/>
      <c r="S11" s="379" t="s">
        <v>119</v>
      </c>
      <c r="T11" s="379" t="s">
        <v>119</v>
      </c>
      <c r="U11" s="379" t="s">
        <v>119</v>
      </c>
      <c r="V11" s="379" t="s">
        <v>119</v>
      </c>
      <c r="W11" s="379" t="s">
        <v>119</v>
      </c>
      <c r="X11" s="379" t="s">
        <v>119</v>
      </c>
      <c r="Y11" s="379" t="s">
        <v>119</v>
      </c>
    </row>
    <row r="12" spans="1:25" ht="22.05" customHeight="1">
      <c r="A12" s="372" t="s">
        <v>318</v>
      </c>
      <c r="B12" s="13">
        <v>84.592999999999989</v>
      </c>
      <c r="C12" s="13">
        <v>85.344523134141795</v>
      </c>
      <c r="D12" s="13">
        <v>75.087724247200782</v>
      </c>
      <c r="E12" s="13">
        <v>218.5067612688687</v>
      </c>
      <c r="F12" s="13">
        <v>199.24168675352752</v>
      </c>
      <c r="G12" s="13">
        <v>358.54713709128805</v>
      </c>
      <c r="H12" s="13">
        <v>613.24951848216097</v>
      </c>
      <c r="I12" s="13">
        <v>132.65458767003554</v>
      </c>
      <c r="J12" s="13">
        <v>166.6152883</v>
      </c>
      <c r="K12" s="13"/>
      <c r="L12" s="13">
        <v>476.51686551344267</v>
      </c>
      <c r="M12" s="13">
        <v>336.32201147603234</v>
      </c>
      <c r="N12" s="13">
        <v>326.40874532651202</v>
      </c>
      <c r="O12" s="13">
        <v>374.04537247128087</v>
      </c>
      <c r="P12" s="13">
        <v>553.76654326087828</v>
      </c>
      <c r="Q12" s="13">
        <v>951.66162297256164</v>
      </c>
      <c r="R12" s="13"/>
      <c r="S12" s="13">
        <v>527.55748645155802</v>
      </c>
      <c r="T12" s="13">
        <v>488.24055258073923</v>
      </c>
      <c r="U12" s="13">
        <v>480.3934222461109</v>
      </c>
      <c r="V12" s="13">
        <v>472.88381162966209</v>
      </c>
      <c r="W12" s="13">
        <v>434.83402512406252</v>
      </c>
      <c r="X12" s="13">
        <v>337.68487694569745</v>
      </c>
      <c r="Y12" s="29">
        <v>343.28909936184374</v>
      </c>
    </row>
    <row r="13" spans="1:25" ht="22.05" customHeight="1">
      <c r="A13" s="373" t="s">
        <v>320</v>
      </c>
      <c r="B13" s="377" t="s">
        <v>119</v>
      </c>
      <c r="C13" s="378" t="s">
        <v>119</v>
      </c>
      <c r="D13" s="378" t="s">
        <v>119</v>
      </c>
      <c r="E13" s="378" t="s">
        <v>119</v>
      </c>
      <c r="F13" s="379" t="s">
        <v>119</v>
      </c>
      <c r="G13" s="379" t="s">
        <v>119</v>
      </c>
      <c r="H13" s="379" t="s">
        <v>119</v>
      </c>
      <c r="I13" s="379" t="s">
        <v>119</v>
      </c>
      <c r="J13" s="379" t="s">
        <v>119</v>
      </c>
      <c r="K13" s="379"/>
      <c r="L13" s="379" t="s">
        <v>119</v>
      </c>
      <c r="M13" s="379" t="s">
        <v>119</v>
      </c>
      <c r="N13" s="379" t="s">
        <v>119</v>
      </c>
      <c r="O13" s="379" t="s">
        <v>119</v>
      </c>
      <c r="P13" s="379" t="s">
        <v>119</v>
      </c>
      <c r="Q13" s="379" t="s">
        <v>119</v>
      </c>
      <c r="R13" s="379"/>
      <c r="S13" s="379" t="s">
        <v>119</v>
      </c>
      <c r="T13" s="379" t="s">
        <v>119</v>
      </c>
      <c r="U13" s="379" t="s">
        <v>119</v>
      </c>
      <c r="V13" s="379" t="s">
        <v>119</v>
      </c>
      <c r="W13" s="379" t="s">
        <v>119</v>
      </c>
      <c r="X13" s="379" t="s">
        <v>119</v>
      </c>
      <c r="Y13" s="379" t="s">
        <v>119</v>
      </c>
    </row>
    <row r="14" spans="1:25" ht="22.05" customHeight="1">
      <c r="A14" s="372" t="s">
        <v>364</v>
      </c>
      <c r="B14" s="377" t="s">
        <v>119</v>
      </c>
      <c r="C14" s="378" t="s">
        <v>119</v>
      </c>
      <c r="D14" s="378" t="s">
        <v>119</v>
      </c>
      <c r="E14" s="378" t="s">
        <v>119</v>
      </c>
      <c r="F14" s="379" t="s">
        <v>119</v>
      </c>
      <c r="G14" s="379" t="s">
        <v>119</v>
      </c>
      <c r="H14" s="379" t="s">
        <v>119</v>
      </c>
      <c r="I14" s="379" t="s">
        <v>119</v>
      </c>
      <c r="J14" s="379" t="s">
        <v>119</v>
      </c>
      <c r="K14" s="379"/>
      <c r="L14" s="379" t="s">
        <v>119</v>
      </c>
      <c r="M14" s="379" t="s">
        <v>119</v>
      </c>
      <c r="N14" s="379" t="s">
        <v>119</v>
      </c>
      <c r="O14" s="379" t="s">
        <v>119</v>
      </c>
      <c r="P14" s="379" t="s">
        <v>119</v>
      </c>
      <c r="Q14" s="379" t="s">
        <v>119</v>
      </c>
      <c r="R14" s="379"/>
      <c r="S14" s="379" t="s">
        <v>119</v>
      </c>
      <c r="T14" s="379" t="s">
        <v>119</v>
      </c>
      <c r="U14" s="379" t="s">
        <v>119</v>
      </c>
      <c r="V14" s="379" t="s">
        <v>119</v>
      </c>
      <c r="W14" s="379" t="s">
        <v>119</v>
      </c>
      <c r="X14" s="379" t="s">
        <v>119</v>
      </c>
      <c r="Y14" s="379" t="s">
        <v>119</v>
      </c>
    </row>
    <row r="15" spans="1:25" ht="7.5" customHeight="1">
      <c r="A15" s="375" t="s">
        <v>315</v>
      </c>
      <c r="B15" s="13"/>
      <c r="C15" s="13"/>
      <c r="D15" s="13"/>
      <c r="E15" s="13"/>
      <c r="F15" s="13"/>
      <c r="G15" s="13"/>
      <c r="H15" s="13"/>
      <c r="I15" s="13"/>
      <c r="J15" s="13"/>
      <c r="K15" s="13"/>
      <c r="L15" s="13"/>
      <c r="M15" s="13"/>
      <c r="N15" s="13"/>
      <c r="O15" s="13"/>
      <c r="P15" s="13"/>
      <c r="Q15" s="13"/>
      <c r="R15" s="13"/>
      <c r="S15" s="13"/>
      <c r="T15" s="13"/>
      <c r="U15" s="13"/>
      <c r="V15" s="13"/>
      <c r="W15" s="13"/>
      <c r="X15" s="13"/>
      <c r="Y15" s="29"/>
    </row>
    <row r="16" spans="1:25" ht="22.05" customHeight="1">
      <c r="A16" s="371" t="s">
        <v>316</v>
      </c>
      <c r="B16" s="12">
        <v>2186.69</v>
      </c>
      <c r="C16" s="12">
        <v>2600.7780063611572</v>
      </c>
      <c r="D16" s="12">
        <v>2696.2225836231714</v>
      </c>
      <c r="E16" s="12">
        <v>3139.3359274199283</v>
      </c>
      <c r="F16" s="12">
        <v>3124.7407834276469</v>
      </c>
      <c r="G16" s="12">
        <v>3280.9658759340605</v>
      </c>
      <c r="H16" s="12">
        <v>3864.4700316577951</v>
      </c>
      <c r="I16" s="12">
        <v>4589.2684312021302</v>
      </c>
      <c r="J16" s="12">
        <v>6869.0827661356834</v>
      </c>
      <c r="K16" s="12"/>
      <c r="L16" s="12">
        <v>5955.476866018701</v>
      </c>
      <c r="M16" s="12">
        <v>6849.9432773490371</v>
      </c>
      <c r="N16" s="12">
        <v>5843.8347700347622</v>
      </c>
      <c r="O16" s="12">
        <v>5055.9426517778775</v>
      </c>
      <c r="P16" s="12">
        <v>6832.5286332441365</v>
      </c>
      <c r="Q16" s="12">
        <v>6468.8946285875736</v>
      </c>
      <c r="R16" s="12"/>
      <c r="S16" s="12">
        <v>6548.193581126262</v>
      </c>
      <c r="T16" s="12">
        <v>6247.3068085020896</v>
      </c>
      <c r="U16" s="12">
        <v>6911.0327429696245</v>
      </c>
      <c r="V16" s="12">
        <v>4635.1192221930123</v>
      </c>
      <c r="W16" s="12">
        <v>4652.762492471581</v>
      </c>
      <c r="X16" s="12">
        <v>5341.8018153729427</v>
      </c>
      <c r="Y16" s="31">
        <v>4759.2587870914886</v>
      </c>
    </row>
    <row r="17" spans="1:25" ht="22.05" customHeight="1">
      <c r="A17" s="372" t="s">
        <v>317</v>
      </c>
      <c r="B17" s="13">
        <v>2186.69</v>
      </c>
      <c r="C17" s="13">
        <v>2600.7780063611572</v>
      </c>
      <c r="D17" s="13">
        <v>2696.2225836231714</v>
      </c>
      <c r="E17" s="13">
        <v>3139.3359274199283</v>
      </c>
      <c r="F17" s="13">
        <v>3124.7407834276469</v>
      </c>
      <c r="G17" s="13">
        <v>3038.4472652872664</v>
      </c>
      <c r="H17" s="13">
        <v>3440.7660027989355</v>
      </c>
      <c r="I17" s="13">
        <v>4589.2684312021302</v>
      </c>
      <c r="J17" s="13">
        <v>6869.0827661356834</v>
      </c>
      <c r="K17" s="13"/>
      <c r="L17" s="13">
        <v>5827.050892522293</v>
      </c>
      <c r="M17" s="13">
        <v>6849.9432773490371</v>
      </c>
      <c r="N17" s="13">
        <v>5843.8347700347622</v>
      </c>
      <c r="O17" s="13">
        <v>5015.3473550762455</v>
      </c>
      <c r="P17" s="13">
        <v>6605.2092454692847</v>
      </c>
      <c r="Q17" s="13">
        <v>6016.1673558603006</v>
      </c>
      <c r="R17" s="13"/>
      <c r="S17" s="13">
        <v>6513.6215811262618</v>
      </c>
      <c r="T17" s="13">
        <v>6247.3068085020896</v>
      </c>
      <c r="U17" s="13">
        <v>6911.0327429696245</v>
      </c>
      <c r="V17" s="13">
        <v>4635.1192221930123</v>
      </c>
      <c r="W17" s="13">
        <v>4652.762492471581</v>
      </c>
      <c r="X17" s="13">
        <v>5340.3750020529424</v>
      </c>
      <c r="Y17" s="29">
        <v>4759.2587870914886</v>
      </c>
    </row>
    <row r="18" spans="1:25" ht="22.05" customHeight="1">
      <c r="A18" s="372" t="s">
        <v>319</v>
      </c>
      <c r="B18" s="377" t="s">
        <v>119</v>
      </c>
      <c r="C18" s="378" t="s">
        <v>119</v>
      </c>
      <c r="D18" s="378" t="s">
        <v>119</v>
      </c>
      <c r="E18" s="378" t="s">
        <v>119</v>
      </c>
      <c r="F18" s="379" t="s">
        <v>119</v>
      </c>
      <c r="G18" s="379" t="s">
        <v>119</v>
      </c>
      <c r="H18" s="379" t="s">
        <v>119</v>
      </c>
      <c r="I18" s="379" t="s">
        <v>119</v>
      </c>
      <c r="J18" s="379" t="s">
        <v>119</v>
      </c>
      <c r="K18" s="379"/>
      <c r="L18" s="3"/>
      <c r="M18" s="379" t="s">
        <v>119</v>
      </c>
      <c r="N18" s="379" t="s">
        <v>119</v>
      </c>
      <c r="O18" s="379" t="s">
        <v>119</v>
      </c>
      <c r="P18" s="379" t="s">
        <v>119</v>
      </c>
      <c r="Q18" s="379" t="s">
        <v>119</v>
      </c>
      <c r="R18" s="379"/>
      <c r="S18" s="379" t="s">
        <v>119</v>
      </c>
      <c r="T18" s="379" t="s">
        <v>119</v>
      </c>
      <c r="U18" s="379" t="s">
        <v>119</v>
      </c>
      <c r="V18" s="379" t="s">
        <v>119</v>
      </c>
      <c r="W18" s="379" t="s">
        <v>119</v>
      </c>
      <c r="X18" s="379" t="s">
        <v>119</v>
      </c>
      <c r="Y18" s="379" t="s">
        <v>119</v>
      </c>
    </row>
    <row r="19" spans="1:25" ht="22.05" customHeight="1">
      <c r="A19" s="372" t="s">
        <v>318</v>
      </c>
      <c r="B19" s="377" t="s">
        <v>119</v>
      </c>
      <c r="C19" s="378" t="s">
        <v>119</v>
      </c>
      <c r="D19" s="378" t="s">
        <v>119</v>
      </c>
      <c r="E19" s="378" t="s">
        <v>119</v>
      </c>
      <c r="F19" s="379" t="s">
        <v>119</v>
      </c>
      <c r="G19" s="13">
        <v>242.51861064679409</v>
      </c>
      <c r="H19" s="13">
        <v>423.70402885885966</v>
      </c>
      <c r="I19" s="379" t="s">
        <v>119</v>
      </c>
      <c r="J19" s="379" t="s">
        <v>119</v>
      </c>
      <c r="K19" s="379"/>
      <c r="L19" s="379">
        <v>128.42597349640809</v>
      </c>
      <c r="M19" s="379" t="s">
        <v>119</v>
      </c>
      <c r="N19" s="379" t="s">
        <v>119</v>
      </c>
      <c r="O19" s="379">
        <v>40.595296701632144</v>
      </c>
      <c r="P19" s="379">
        <v>227.31938777485132</v>
      </c>
      <c r="Q19" s="379">
        <v>452.72727272727275</v>
      </c>
      <c r="R19" s="379"/>
      <c r="S19" s="379">
        <v>34.572000000000003</v>
      </c>
      <c r="T19" s="379" t="s">
        <v>119</v>
      </c>
      <c r="U19" s="379" t="s">
        <v>119</v>
      </c>
      <c r="V19" s="379" t="s">
        <v>119</v>
      </c>
      <c r="W19" s="379" t="s">
        <v>119</v>
      </c>
      <c r="X19" s="379">
        <v>1.4268133200000157</v>
      </c>
      <c r="Y19" s="379" t="s">
        <v>119</v>
      </c>
    </row>
    <row r="20" spans="1:25" ht="22.05" customHeight="1">
      <c r="A20" s="373" t="s">
        <v>320</v>
      </c>
      <c r="B20" s="377" t="s">
        <v>119</v>
      </c>
      <c r="C20" s="378" t="s">
        <v>119</v>
      </c>
      <c r="D20" s="378" t="s">
        <v>119</v>
      </c>
      <c r="E20" s="378" t="s">
        <v>119</v>
      </c>
      <c r="F20" s="379" t="s">
        <v>119</v>
      </c>
      <c r="G20" s="379" t="s">
        <v>119</v>
      </c>
      <c r="H20" s="379" t="s">
        <v>119</v>
      </c>
      <c r="I20" s="379" t="s">
        <v>119</v>
      </c>
      <c r="J20" s="379" t="s">
        <v>119</v>
      </c>
      <c r="K20" s="379"/>
      <c r="L20" s="3"/>
      <c r="M20" s="379" t="s">
        <v>119</v>
      </c>
      <c r="N20" s="379" t="s">
        <v>119</v>
      </c>
      <c r="O20" s="379" t="s">
        <v>119</v>
      </c>
      <c r="P20" s="379" t="s">
        <v>119</v>
      </c>
      <c r="Q20" s="379" t="s">
        <v>119</v>
      </c>
      <c r="R20" s="379"/>
      <c r="S20" s="379" t="s">
        <v>119</v>
      </c>
      <c r="T20" s="379" t="s">
        <v>119</v>
      </c>
      <c r="U20" s="379" t="s">
        <v>119</v>
      </c>
      <c r="V20" s="379" t="s">
        <v>119</v>
      </c>
      <c r="W20" s="379" t="s">
        <v>119</v>
      </c>
      <c r="X20" s="379" t="s">
        <v>119</v>
      </c>
      <c r="Y20" s="379" t="s">
        <v>119</v>
      </c>
    </row>
    <row r="21" spans="1:25" ht="22.05" customHeight="1">
      <c r="A21" s="372" t="s">
        <v>364</v>
      </c>
      <c r="B21" s="377" t="s">
        <v>119</v>
      </c>
      <c r="C21" s="378" t="s">
        <v>119</v>
      </c>
      <c r="D21" s="378" t="s">
        <v>119</v>
      </c>
      <c r="E21" s="378" t="s">
        <v>119</v>
      </c>
      <c r="F21" s="379" t="s">
        <v>119</v>
      </c>
      <c r="G21" s="379" t="s">
        <v>119</v>
      </c>
      <c r="H21" s="379" t="s">
        <v>119</v>
      </c>
      <c r="I21" s="379" t="s">
        <v>119</v>
      </c>
      <c r="J21" s="379" t="s">
        <v>119</v>
      </c>
      <c r="K21" s="379"/>
      <c r="L21" s="3"/>
      <c r="M21" s="379" t="s">
        <v>119</v>
      </c>
      <c r="N21" s="379" t="s">
        <v>119</v>
      </c>
      <c r="O21" s="379" t="s">
        <v>119</v>
      </c>
      <c r="P21" s="379" t="s">
        <v>119</v>
      </c>
      <c r="Q21" s="379" t="s">
        <v>119</v>
      </c>
      <c r="R21" s="379"/>
      <c r="S21" s="379" t="s">
        <v>119</v>
      </c>
      <c r="T21" s="379" t="s">
        <v>119</v>
      </c>
      <c r="U21" s="379" t="s">
        <v>119</v>
      </c>
      <c r="V21" s="379" t="s">
        <v>119</v>
      </c>
      <c r="W21" s="379" t="s">
        <v>119</v>
      </c>
      <c r="X21" s="379" t="s">
        <v>119</v>
      </c>
      <c r="Y21" s="379" t="s">
        <v>119</v>
      </c>
    </row>
    <row r="22" spans="1:25" ht="9" customHeight="1">
      <c r="A22" s="11" t="s">
        <v>315</v>
      </c>
      <c r="B22" s="13"/>
      <c r="C22" s="13"/>
      <c r="D22" s="13"/>
      <c r="E22" s="13"/>
      <c r="F22" s="13"/>
      <c r="G22" s="13"/>
      <c r="H22" s="13"/>
      <c r="I22" s="13"/>
      <c r="J22" s="13"/>
      <c r="K22" s="13"/>
      <c r="L22" s="13"/>
      <c r="M22" s="13"/>
      <c r="N22" s="13"/>
      <c r="O22" s="13"/>
      <c r="P22" s="13"/>
      <c r="Q22" s="13"/>
      <c r="R22" s="13"/>
      <c r="S22" s="13"/>
      <c r="T22" s="13"/>
      <c r="U22" s="13"/>
      <c r="V22" s="13"/>
      <c r="W22" s="13"/>
      <c r="X22" s="13"/>
      <c r="Y22" s="29"/>
    </row>
    <row r="23" spans="1:25" ht="22.05" customHeight="1">
      <c r="A23" s="76" t="s">
        <v>365</v>
      </c>
      <c r="B23" s="12">
        <v>13955.775</v>
      </c>
      <c r="C23" s="12">
        <v>13908.783728536193</v>
      </c>
      <c r="D23" s="12">
        <v>10578.93624313339</v>
      </c>
      <c r="E23" s="12">
        <v>13749.343840477151</v>
      </c>
      <c r="F23" s="12">
        <v>15415.700575237812</v>
      </c>
      <c r="G23" s="12">
        <v>14412.561308307804</v>
      </c>
      <c r="H23" s="12">
        <v>7458.6619583838001</v>
      </c>
      <c r="I23" s="12">
        <v>6673.7780600792139</v>
      </c>
      <c r="J23" s="12">
        <v>13494.837213428731</v>
      </c>
      <c r="K23" s="12"/>
      <c r="L23" s="12">
        <v>13844.030155449389</v>
      </c>
      <c r="M23" s="12">
        <v>11294.184358266502</v>
      </c>
      <c r="N23" s="12">
        <v>8580.8501771143856</v>
      </c>
      <c r="O23" s="12">
        <v>10367.551343180949</v>
      </c>
      <c r="P23" s="12">
        <v>7381.5222672763484</v>
      </c>
      <c r="Q23" s="12">
        <v>5703.4854390437413</v>
      </c>
      <c r="R23" s="12"/>
      <c r="S23" s="12">
        <v>4968.1538729731992</v>
      </c>
      <c r="T23" s="12">
        <v>4001.3660495798799</v>
      </c>
      <c r="U23" s="12">
        <v>4207.8860134002089</v>
      </c>
      <c r="V23" s="12">
        <v>4970.08216639695</v>
      </c>
      <c r="W23" s="12">
        <v>4640.3611995101501</v>
      </c>
      <c r="X23" s="12">
        <v>5034.8332769653498</v>
      </c>
      <c r="Y23" s="31">
        <v>5161.2364003164594</v>
      </c>
    </row>
    <row r="24" spans="1:25" ht="22.05" customHeight="1">
      <c r="A24" s="375" t="s">
        <v>366</v>
      </c>
      <c r="B24" s="13">
        <v>1020.239</v>
      </c>
      <c r="C24" s="13">
        <v>1090.4182840821356</v>
      </c>
      <c r="D24" s="13">
        <v>1244.3669460433903</v>
      </c>
      <c r="E24" s="13">
        <v>1467.0418185471499</v>
      </c>
      <c r="F24" s="13">
        <v>1899.3583281450003</v>
      </c>
      <c r="G24" s="13">
        <v>2048.5341538033704</v>
      </c>
      <c r="H24" s="13">
        <v>1780.0493452138003</v>
      </c>
      <c r="I24" s="13">
        <v>1806.8812514292135</v>
      </c>
      <c r="J24" s="13">
        <v>2018.3305668787305</v>
      </c>
      <c r="K24" s="13"/>
      <c r="L24" s="13">
        <v>1687.2214591828001</v>
      </c>
      <c r="M24" s="13">
        <v>1489.4169976564999</v>
      </c>
      <c r="N24" s="13">
        <v>1671.7853108351401</v>
      </c>
      <c r="O24" s="13">
        <v>1709.2168783809498</v>
      </c>
      <c r="P24" s="13">
        <v>1554.0999475908698</v>
      </c>
      <c r="Q24" s="13">
        <v>2088.7685782237404</v>
      </c>
      <c r="R24" s="13"/>
      <c r="S24" s="13">
        <v>1666.9400646931997</v>
      </c>
      <c r="T24" s="13">
        <v>1532.1217138898801</v>
      </c>
      <c r="U24" s="13">
        <v>1429.4875715302089</v>
      </c>
      <c r="V24" s="13">
        <v>1595.8534071669499</v>
      </c>
      <c r="W24" s="13">
        <v>1530.6299973601499</v>
      </c>
      <c r="X24" s="13">
        <v>1515.4150332653501</v>
      </c>
      <c r="Y24" s="29">
        <v>1658.4895990464597</v>
      </c>
    </row>
    <row r="25" spans="1:25" ht="22.05" customHeight="1">
      <c r="A25" s="375" t="s">
        <v>340</v>
      </c>
      <c r="B25" s="13">
        <v>2982.9920000000002</v>
      </c>
      <c r="C25" s="13">
        <v>3599.0466740100001</v>
      </c>
      <c r="D25" s="13">
        <v>2986.9923213499997</v>
      </c>
      <c r="E25" s="13">
        <v>3033.0409825399997</v>
      </c>
      <c r="F25" s="13">
        <v>3172.3101343600001</v>
      </c>
      <c r="G25" s="13">
        <v>2097.1361088999997</v>
      </c>
      <c r="H25" s="13">
        <v>1936.56441593</v>
      </c>
      <c r="I25" s="13">
        <v>1636.37950338</v>
      </c>
      <c r="J25" s="13">
        <v>6380.68916962</v>
      </c>
      <c r="K25" s="13"/>
      <c r="L25" s="13">
        <v>5110.2053380645202</v>
      </c>
      <c r="M25" s="13">
        <v>4207.2904742600003</v>
      </c>
      <c r="N25" s="13">
        <v>2235.9413068033364</v>
      </c>
      <c r="O25" s="13">
        <v>4279.2059061299997</v>
      </c>
      <c r="P25" s="13">
        <v>3758.5358536654794</v>
      </c>
      <c r="Q25" s="13">
        <v>2414.96759419</v>
      </c>
      <c r="R25" s="13"/>
      <c r="S25" s="13">
        <v>2696.4008211499995</v>
      </c>
      <c r="T25" s="13">
        <v>1364.3601435099999</v>
      </c>
      <c r="U25" s="13">
        <v>2338.4438274999998</v>
      </c>
      <c r="V25" s="13">
        <v>2414.3543485099999</v>
      </c>
      <c r="W25" s="13">
        <v>2209.7966463800003</v>
      </c>
      <c r="X25" s="13">
        <v>2129.7546588199998</v>
      </c>
      <c r="Y25" s="29">
        <v>2712.8888105199999</v>
      </c>
    </row>
    <row r="26" spans="1:25" ht="22.05" customHeight="1">
      <c r="A26" s="375" t="s">
        <v>367</v>
      </c>
      <c r="B26" s="13">
        <v>9952.5439999999999</v>
      </c>
      <c r="C26" s="13">
        <v>9219.318770444057</v>
      </c>
      <c r="D26" s="13">
        <v>6347.5769757400003</v>
      </c>
      <c r="E26" s="13">
        <v>9249.2610393900013</v>
      </c>
      <c r="F26" s="13">
        <v>10344.032112732812</v>
      </c>
      <c r="G26" s="13">
        <v>10266.891045604434</v>
      </c>
      <c r="H26" s="13">
        <v>3742.0481972400003</v>
      </c>
      <c r="I26" s="13">
        <v>3230.5173052700002</v>
      </c>
      <c r="J26" s="13">
        <v>5095.8174769300003</v>
      </c>
      <c r="K26" s="13"/>
      <c r="L26" s="13">
        <v>7046.6033582020691</v>
      </c>
      <c r="M26" s="13">
        <v>5597.4768863500012</v>
      </c>
      <c r="N26" s="13">
        <v>4673.12355947591</v>
      </c>
      <c r="O26" s="13">
        <v>4379.1285586700005</v>
      </c>
      <c r="P26" s="13">
        <v>2068.8864660199997</v>
      </c>
      <c r="Q26" s="13">
        <v>1199.74926663</v>
      </c>
      <c r="R26" s="13"/>
      <c r="S26" s="13">
        <v>604.81298713000001</v>
      </c>
      <c r="T26" s="13">
        <v>1104.8841921799999</v>
      </c>
      <c r="U26" s="13">
        <v>439.95461436999994</v>
      </c>
      <c r="V26" s="13">
        <v>959.8744107199999</v>
      </c>
      <c r="W26" s="13">
        <v>899.93455576999997</v>
      </c>
      <c r="X26" s="13">
        <v>1389.6635848799999</v>
      </c>
      <c r="Y26" s="29">
        <v>789.85799075</v>
      </c>
    </row>
    <row r="27" spans="1:25" ht="11.25" customHeight="1">
      <c r="A27" s="11" t="s">
        <v>315</v>
      </c>
      <c r="B27" s="13"/>
      <c r="C27" s="13"/>
      <c r="D27" s="13"/>
      <c r="E27" s="13"/>
      <c r="F27" s="13"/>
      <c r="G27" s="13"/>
      <c r="H27" s="13"/>
      <c r="I27" s="13"/>
      <c r="J27" s="13"/>
      <c r="K27" s="13"/>
      <c r="L27" s="13"/>
      <c r="M27" s="13"/>
      <c r="N27" s="13"/>
      <c r="O27" s="13"/>
      <c r="P27" s="13"/>
      <c r="Q27" s="13"/>
      <c r="R27" s="13"/>
      <c r="S27" s="13"/>
      <c r="T27" s="13"/>
      <c r="U27" s="13"/>
      <c r="V27" s="13"/>
      <c r="W27" s="13"/>
      <c r="X27" s="13"/>
      <c r="Y27" s="29"/>
    </row>
    <row r="28" spans="1:25" ht="22.05" customHeight="1">
      <c r="A28" s="76" t="s">
        <v>327</v>
      </c>
      <c r="B28" s="12">
        <v>1578.162</v>
      </c>
      <c r="C28" s="12">
        <v>3006.5166453406719</v>
      </c>
      <c r="D28" s="12">
        <v>3951.8073206372364</v>
      </c>
      <c r="E28" s="12">
        <v>3180.5239727659618</v>
      </c>
      <c r="F28" s="12">
        <v>4389.7828700669215</v>
      </c>
      <c r="G28" s="12">
        <v>6291.5443570458719</v>
      </c>
      <c r="H28" s="12">
        <v>10679.749982530811</v>
      </c>
      <c r="I28" s="12">
        <v>11803.921697160713</v>
      </c>
      <c r="J28" s="12">
        <v>13828.169311034111</v>
      </c>
      <c r="K28" s="12"/>
      <c r="L28" s="12">
        <v>18050.516334922886</v>
      </c>
      <c r="M28" s="12">
        <v>19075.111299598881</v>
      </c>
      <c r="N28" s="12">
        <v>18680.225051659218</v>
      </c>
      <c r="O28" s="12">
        <v>17923.065608750348</v>
      </c>
      <c r="P28" s="12">
        <v>20131.378781145435</v>
      </c>
      <c r="Q28" s="12">
        <v>20479.484640379909</v>
      </c>
      <c r="R28" s="12"/>
      <c r="S28" s="12">
        <v>20682.663238107492</v>
      </c>
      <c r="T28" s="12">
        <v>20315.467594080819</v>
      </c>
      <c r="U28" s="12">
        <v>19913.539779308419</v>
      </c>
      <c r="V28" s="12">
        <v>19823.101087974635</v>
      </c>
      <c r="W28" s="12">
        <v>21101.390398813212</v>
      </c>
      <c r="X28" s="12">
        <v>21972.250976358264</v>
      </c>
      <c r="Y28" s="31">
        <v>22197.897953663254</v>
      </c>
    </row>
    <row r="29" spans="1:25" ht="22.05" customHeight="1">
      <c r="A29" s="371" t="s">
        <v>328</v>
      </c>
      <c r="B29" s="12">
        <v>1889.346</v>
      </c>
      <c r="C29" s="12">
        <v>3177.8822356506716</v>
      </c>
      <c r="D29" s="12">
        <v>4254.3459003372363</v>
      </c>
      <c r="E29" s="12">
        <v>3409.845325046685</v>
      </c>
      <c r="F29" s="12">
        <v>4563.7022377569219</v>
      </c>
      <c r="G29" s="12">
        <v>6434.4358755658686</v>
      </c>
      <c r="H29" s="12">
        <v>10844.087986360812</v>
      </c>
      <c r="I29" s="12">
        <v>12009.572539237743</v>
      </c>
      <c r="J29" s="12">
        <v>14074.918364444111</v>
      </c>
      <c r="K29" s="12"/>
      <c r="L29" s="12">
        <v>18305.850908122888</v>
      </c>
      <c r="M29" s="12">
        <v>19337.10646109888</v>
      </c>
      <c r="N29" s="12">
        <v>18971.269348589216</v>
      </c>
      <c r="O29" s="12">
        <v>18322.113066054528</v>
      </c>
      <c r="P29" s="12">
        <v>20419.155090825436</v>
      </c>
      <c r="Q29" s="12">
        <v>20703.254752739911</v>
      </c>
      <c r="R29" s="12"/>
      <c r="S29" s="12">
        <v>20918.605280675092</v>
      </c>
      <c r="T29" s="12">
        <v>20501.599542820819</v>
      </c>
      <c r="U29" s="12">
        <v>20053.04172308842</v>
      </c>
      <c r="V29" s="12">
        <v>20194.853003584845</v>
      </c>
      <c r="W29" s="12">
        <v>21513.220484768452</v>
      </c>
      <c r="X29" s="12">
        <v>22363.008020455203</v>
      </c>
      <c r="Y29" s="31">
        <v>22604.307020842265</v>
      </c>
    </row>
    <row r="30" spans="1:25" ht="22.05" customHeight="1">
      <c r="A30" s="372" t="s">
        <v>319</v>
      </c>
      <c r="B30" s="13">
        <v>1888.951</v>
      </c>
      <c r="C30" s="13">
        <v>3167.5858493206715</v>
      </c>
      <c r="D30" s="13">
        <v>4249.3902086272365</v>
      </c>
      <c r="E30" s="13">
        <v>3409.845325046685</v>
      </c>
      <c r="F30" s="13">
        <v>4563.5983244369218</v>
      </c>
      <c r="G30" s="13">
        <v>6434.2721100858689</v>
      </c>
      <c r="H30" s="13">
        <v>10843.179193680811</v>
      </c>
      <c r="I30" s="13">
        <v>12009.485895897742</v>
      </c>
      <c r="J30" s="13">
        <v>14074.830888224111</v>
      </c>
      <c r="K30" s="13"/>
      <c r="L30" s="13">
        <v>18305.808254532887</v>
      </c>
      <c r="M30" s="13">
        <v>19337.073366578879</v>
      </c>
      <c r="N30" s="13">
        <v>18970.134203139216</v>
      </c>
      <c r="O30" s="13">
        <v>18321.829842604529</v>
      </c>
      <c r="P30" s="13">
        <v>20419.118631175435</v>
      </c>
      <c r="Q30" s="13">
        <v>20703.210594939912</v>
      </c>
      <c r="R30" s="13"/>
      <c r="S30" s="13">
        <v>20918.549096485091</v>
      </c>
      <c r="T30" s="13">
        <v>20501.417236380817</v>
      </c>
      <c r="U30" s="13">
        <v>20052.740637398419</v>
      </c>
      <c r="V30" s="13">
        <v>20194.786020444844</v>
      </c>
      <c r="W30" s="13">
        <v>21513.18235362845</v>
      </c>
      <c r="X30" s="13">
        <v>22362.964212165203</v>
      </c>
      <c r="Y30" s="29">
        <v>22604.255610542266</v>
      </c>
    </row>
    <row r="31" spans="1:25" ht="22.05" customHeight="1">
      <c r="A31" s="372" t="s">
        <v>329</v>
      </c>
      <c r="B31" s="13">
        <v>0.39500000000000002</v>
      </c>
      <c r="C31" s="13">
        <v>10.296386330000001</v>
      </c>
      <c r="D31" s="13">
        <v>4.9556917099999991</v>
      </c>
      <c r="E31" s="14" t="s">
        <v>119</v>
      </c>
      <c r="F31" s="13">
        <v>0.10391332</v>
      </c>
      <c r="G31" s="13">
        <v>0.16376548000000002</v>
      </c>
      <c r="H31" s="13">
        <v>0.9087926799999998</v>
      </c>
      <c r="I31" s="13">
        <v>8.6643340000000096E-2</v>
      </c>
      <c r="J31" s="13">
        <v>8.7476220000000007E-2</v>
      </c>
      <c r="K31" s="13"/>
      <c r="L31" s="379" t="s">
        <v>119</v>
      </c>
      <c r="M31" s="379" t="s">
        <v>119</v>
      </c>
      <c r="N31" s="13">
        <v>1.1351454500000002</v>
      </c>
      <c r="O31" s="13">
        <v>0.28322344999999999</v>
      </c>
      <c r="P31" s="379" t="s">
        <v>119</v>
      </c>
      <c r="Q31" s="379" t="s">
        <v>119</v>
      </c>
      <c r="R31" s="379"/>
      <c r="S31" s="379">
        <v>5.6184190000000002E-2</v>
      </c>
      <c r="T31" s="379">
        <v>0.18230644000000001</v>
      </c>
      <c r="U31" s="379">
        <v>0.30108569000000002</v>
      </c>
      <c r="V31" s="379">
        <v>6.698314000000001E-2</v>
      </c>
      <c r="W31" s="379" t="s">
        <v>119</v>
      </c>
      <c r="X31" s="379" t="s">
        <v>119</v>
      </c>
      <c r="Y31" s="29">
        <v>5.1410299999999999E-2</v>
      </c>
    </row>
    <row r="32" spans="1:25" ht="22.05" customHeight="1">
      <c r="A32" s="371" t="s">
        <v>330</v>
      </c>
      <c r="B32" s="12">
        <v>311.18399999999997</v>
      </c>
      <c r="C32" s="12">
        <v>171.36559031000002</v>
      </c>
      <c r="D32" s="12">
        <v>302.53857970000001</v>
      </c>
      <c r="E32" s="12">
        <v>229.32135228072309</v>
      </c>
      <c r="F32" s="12">
        <v>173.91936769</v>
      </c>
      <c r="G32" s="12">
        <v>142.89151851999668</v>
      </c>
      <c r="H32" s="12">
        <v>164.33800382999996</v>
      </c>
      <c r="I32" s="12">
        <v>205.65084207703003</v>
      </c>
      <c r="J32" s="12">
        <v>246.74905340999999</v>
      </c>
      <c r="K32" s="12"/>
      <c r="L32" s="12">
        <v>255.33457319999997</v>
      </c>
      <c r="M32" s="12">
        <v>261.99516150000005</v>
      </c>
      <c r="N32" s="12">
        <v>291.04429692999997</v>
      </c>
      <c r="O32" s="12">
        <v>399.04745730418006</v>
      </c>
      <c r="P32" s="12">
        <v>287.77630968</v>
      </c>
      <c r="Q32" s="12">
        <v>223.77011235999998</v>
      </c>
      <c r="R32" s="12"/>
      <c r="S32" s="12">
        <v>235.94204256760003</v>
      </c>
      <c r="T32" s="12">
        <v>186.13194874000001</v>
      </c>
      <c r="U32" s="12">
        <v>139.50194378</v>
      </c>
      <c r="V32" s="12">
        <v>371.75191561020995</v>
      </c>
      <c r="W32" s="12">
        <v>411.83008595524001</v>
      </c>
      <c r="X32" s="12">
        <v>390.75704409694004</v>
      </c>
      <c r="Y32" s="31">
        <v>406.40906717900998</v>
      </c>
    </row>
    <row r="33" spans="1:25" ht="22.05" customHeight="1">
      <c r="A33" s="372" t="s">
        <v>317</v>
      </c>
      <c r="B33" s="13">
        <v>311.18399999999997</v>
      </c>
      <c r="C33" s="13">
        <v>171.36559031000002</v>
      </c>
      <c r="D33" s="13">
        <v>302.53857970000001</v>
      </c>
      <c r="E33" s="13">
        <v>229.32135228072309</v>
      </c>
      <c r="F33" s="13">
        <v>173.91936769</v>
      </c>
      <c r="G33" s="13">
        <v>142.89151851999668</v>
      </c>
      <c r="H33" s="13">
        <v>164.33800382999996</v>
      </c>
      <c r="I33" s="13">
        <v>205.65084207703003</v>
      </c>
      <c r="J33" s="13">
        <v>246.74905340999999</v>
      </c>
      <c r="K33" s="13"/>
      <c r="L33" s="13">
        <v>255.33457319999997</v>
      </c>
      <c r="M33" s="13">
        <v>261.99516150000005</v>
      </c>
      <c r="N33" s="13">
        <v>291.04429692999997</v>
      </c>
      <c r="O33" s="13">
        <v>399.04745730418006</v>
      </c>
      <c r="P33" s="13">
        <v>287.77630968</v>
      </c>
      <c r="Q33" s="13">
        <v>223.77011235999998</v>
      </c>
      <c r="R33" s="13"/>
      <c r="S33" s="13">
        <v>235.94204256760003</v>
      </c>
      <c r="T33" s="13">
        <v>186.13194874000001</v>
      </c>
      <c r="U33" s="13">
        <v>139.50194378</v>
      </c>
      <c r="V33" s="13">
        <v>371.75191561020995</v>
      </c>
      <c r="W33" s="13">
        <v>411.83008595524001</v>
      </c>
      <c r="X33" s="13">
        <v>390.75704409694004</v>
      </c>
      <c r="Y33" s="29">
        <v>406.40906717900998</v>
      </c>
    </row>
    <row r="34" spans="1:25" ht="22.05" customHeight="1">
      <c r="A34" s="372" t="s">
        <v>356</v>
      </c>
      <c r="B34" s="377" t="s">
        <v>119</v>
      </c>
      <c r="C34" s="378" t="s">
        <v>119</v>
      </c>
      <c r="D34" s="378" t="s">
        <v>119</v>
      </c>
      <c r="E34" s="378" t="s">
        <v>119</v>
      </c>
      <c r="F34" s="379" t="s">
        <v>119</v>
      </c>
      <c r="G34" s="379" t="s">
        <v>119</v>
      </c>
      <c r="H34" s="379" t="s">
        <v>119</v>
      </c>
      <c r="I34" s="379" t="s">
        <v>119</v>
      </c>
      <c r="J34" s="379" t="s">
        <v>119</v>
      </c>
      <c r="K34" s="379"/>
      <c r="L34" s="379" t="s">
        <v>119</v>
      </c>
      <c r="M34" s="379" t="s">
        <v>119</v>
      </c>
      <c r="N34" s="379" t="s">
        <v>119</v>
      </c>
      <c r="O34" s="379" t="s">
        <v>119</v>
      </c>
      <c r="P34" s="379" t="s">
        <v>119</v>
      </c>
      <c r="Q34" s="379" t="s">
        <v>119</v>
      </c>
      <c r="R34" s="379"/>
      <c r="S34" s="379" t="s">
        <v>119</v>
      </c>
      <c r="T34" s="379" t="s">
        <v>119</v>
      </c>
      <c r="U34" s="379" t="s">
        <v>119</v>
      </c>
      <c r="V34" s="379" t="s">
        <v>119</v>
      </c>
      <c r="W34" s="379" t="s">
        <v>119</v>
      </c>
      <c r="X34" s="379" t="s">
        <v>119</v>
      </c>
      <c r="Y34" s="379" t="s">
        <v>119</v>
      </c>
    </row>
    <row r="35" spans="1:25" ht="9.75" customHeight="1">
      <c r="A35" s="11" t="s">
        <v>315</v>
      </c>
      <c r="B35" s="13"/>
      <c r="C35" s="13"/>
      <c r="D35" s="13"/>
      <c r="E35" s="13"/>
      <c r="F35" s="13"/>
      <c r="G35" s="13"/>
      <c r="H35" s="13"/>
      <c r="I35" s="13"/>
      <c r="J35" s="13"/>
      <c r="K35" s="13"/>
      <c r="L35" s="13"/>
      <c r="M35" s="13"/>
      <c r="N35" s="13"/>
      <c r="O35" s="13"/>
      <c r="P35" s="13"/>
      <c r="Q35" s="13"/>
      <c r="R35" s="13"/>
      <c r="S35" s="13"/>
      <c r="T35" s="13"/>
      <c r="U35" s="13"/>
      <c r="V35" s="13"/>
      <c r="W35" s="13"/>
      <c r="X35" s="13"/>
      <c r="Y35" s="29"/>
    </row>
    <row r="36" spans="1:25" ht="22.05" customHeight="1">
      <c r="A36" s="76" t="s">
        <v>331</v>
      </c>
      <c r="B36" s="12">
        <v>53632.557365899993</v>
      </c>
      <c r="C36" s="12">
        <v>56792.29728801539</v>
      </c>
      <c r="D36" s="12">
        <v>59578.842629218881</v>
      </c>
      <c r="E36" s="12">
        <v>63970.52066388337</v>
      </c>
      <c r="F36" s="12">
        <v>68789.669259875518</v>
      </c>
      <c r="G36" s="12">
        <v>72786.431906035315</v>
      </c>
      <c r="H36" s="12">
        <v>76375.934811306099</v>
      </c>
      <c r="I36" s="12">
        <v>80735.528769128272</v>
      </c>
      <c r="J36" s="12">
        <v>86799.181545783533</v>
      </c>
      <c r="K36" s="12"/>
      <c r="L36" s="12">
        <v>88045.922210290999</v>
      </c>
      <c r="M36" s="12">
        <v>90166.433676866465</v>
      </c>
      <c r="N36" s="12">
        <v>90776.839695752074</v>
      </c>
      <c r="O36" s="12">
        <v>92049.684747979074</v>
      </c>
      <c r="P36" s="12">
        <v>93711.843684149935</v>
      </c>
      <c r="Q36" s="12">
        <v>93671.737510787454</v>
      </c>
      <c r="R36" s="12"/>
      <c r="S36" s="12">
        <v>93696.779985773755</v>
      </c>
      <c r="T36" s="12">
        <v>94907.786556021849</v>
      </c>
      <c r="U36" s="12">
        <v>95529.181745906215</v>
      </c>
      <c r="V36" s="12">
        <v>96018.240886416141</v>
      </c>
      <c r="W36" s="12">
        <v>97412.905948676605</v>
      </c>
      <c r="X36" s="12">
        <v>96773.399211058437</v>
      </c>
      <c r="Y36" s="31">
        <v>96209.935053868248</v>
      </c>
    </row>
    <row r="37" spans="1:25" ht="22.05" customHeight="1">
      <c r="A37" s="375" t="s">
        <v>332</v>
      </c>
      <c r="B37" s="13">
        <v>3090.8943659000001</v>
      </c>
      <c r="C37" s="13">
        <v>2293.1962929863589</v>
      </c>
      <c r="D37" s="13">
        <v>2364.9687393838226</v>
      </c>
      <c r="E37" s="13">
        <v>2987.9011272387324</v>
      </c>
      <c r="F37" s="13">
        <v>3368.2993774906872</v>
      </c>
      <c r="G37" s="13">
        <v>3907.3417016868502</v>
      </c>
      <c r="H37" s="13">
        <v>4426.3814620652738</v>
      </c>
      <c r="I37" s="13">
        <v>5271.1969016046205</v>
      </c>
      <c r="J37" s="13">
        <v>5436.8463332657038</v>
      </c>
      <c r="K37" s="13"/>
      <c r="L37" s="13">
        <v>5556.7509959610834</v>
      </c>
      <c r="M37" s="13">
        <v>5747.3460277792165</v>
      </c>
      <c r="N37" s="13">
        <v>5886.1196998085188</v>
      </c>
      <c r="O37" s="13">
        <v>6324.8248067241329</v>
      </c>
      <c r="P37" s="13">
        <v>6280.0916857269258</v>
      </c>
      <c r="Q37" s="13">
        <v>5510.5284231108471</v>
      </c>
      <c r="R37" s="13"/>
      <c r="S37" s="13">
        <v>5524.8807389702142</v>
      </c>
      <c r="T37" s="13">
        <v>6353.8187192563219</v>
      </c>
      <c r="U37" s="13">
        <v>5229.2044085918733</v>
      </c>
      <c r="V37" s="13">
        <v>5324.6413380320591</v>
      </c>
      <c r="W37" s="13">
        <v>5758.5102555696258</v>
      </c>
      <c r="X37" s="13">
        <v>4915.0159170214583</v>
      </c>
      <c r="Y37" s="29">
        <v>5103.0095515164303</v>
      </c>
    </row>
    <row r="38" spans="1:25" ht="22.05" customHeight="1">
      <c r="A38" s="375" t="s">
        <v>333</v>
      </c>
      <c r="B38" s="13">
        <v>8.141</v>
      </c>
      <c r="C38" s="378" t="s">
        <v>119</v>
      </c>
      <c r="D38" s="13">
        <v>0.34150747000000048</v>
      </c>
      <c r="E38" s="378" t="s">
        <v>119</v>
      </c>
      <c r="F38" s="379" t="s">
        <v>119</v>
      </c>
      <c r="G38" s="13">
        <v>1.0702150400000001</v>
      </c>
      <c r="H38" s="13">
        <v>1.2911027099999999</v>
      </c>
      <c r="I38" s="379" t="s">
        <v>119</v>
      </c>
      <c r="J38" s="379">
        <v>0.10054438000030516</v>
      </c>
      <c r="K38" s="379"/>
      <c r="L38" s="379" t="s">
        <v>119</v>
      </c>
      <c r="M38" s="379">
        <v>0.82205042999975697</v>
      </c>
      <c r="N38" s="379">
        <v>0.74417036000137293</v>
      </c>
      <c r="O38" s="379">
        <v>7.3740269996337898E-2</v>
      </c>
      <c r="P38" s="379">
        <v>0.10966220999919901</v>
      </c>
      <c r="Q38" s="379">
        <v>0.13756070000000001</v>
      </c>
      <c r="R38" s="379"/>
      <c r="S38" s="379">
        <v>0.1287115799998283</v>
      </c>
      <c r="T38" s="379">
        <v>0.17262192000198404</v>
      </c>
      <c r="U38" s="379">
        <v>0.11572239000274701</v>
      </c>
      <c r="V38" s="379" t="s">
        <v>119</v>
      </c>
      <c r="W38" s="379">
        <v>0.40441305000305205</v>
      </c>
      <c r="X38" s="379">
        <v>7.3894840000019099E-2</v>
      </c>
      <c r="Y38" s="379" t="s">
        <v>119</v>
      </c>
    </row>
    <row r="39" spans="1:25" ht="22.05" customHeight="1">
      <c r="A39" s="375" t="s">
        <v>334</v>
      </c>
      <c r="B39" s="13">
        <v>1254.796</v>
      </c>
      <c r="C39" s="13">
        <v>809.04005255046718</v>
      </c>
      <c r="D39" s="13">
        <v>699.38443976631879</v>
      </c>
      <c r="E39" s="13">
        <v>738.3822055680248</v>
      </c>
      <c r="F39" s="13">
        <v>924.1353325099999</v>
      </c>
      <c r="G39" s="13">
        <v>949.75923248999993</v>
      </c>
      <c r="H39" s="13">
        <v>354.12162482713916</v>
      </c>
      <c r="I39" s="13">
        <v>532.26199058999998</v>
      </c>
      <c r="J39" s="13">
        <v>2241.1513924701176</v>
      </c>
      <c r="K39" s="13"/>
      <c r="L39" s="13">
        <v>1101.0393771200122</v>
      </c>
      <c r="M39" s="13">
        <v>1826.6788900300355</v>
      </c>
      <c r="N39" s="13">
        <v>1191.7267933799851</v>
      </c>
      <c r="O39" s="13">
        <v>1157.8277837100311</v>
      </c>
      <c r="P39" s="13">
        <v>1736.6686517199921</v>
      </c>
      <c r="Q39" s="13">
        <v>1725.4164801400002</v>
      </c>
      <c r="R39" s="13"/>
      <c r="S39" s="13">
        <v>1967.6207257443982</v>
      </c>
      <c r="T39" s="13">
        <v>1445.0798682077302</v>
      </c>
      <c r="U39" s="13">
        <v>1921.69503242779</v>
      </c>
      <c r="V39" s="13">
        <v>1639.0468076778027</v>
      </c>
      <c r="W39" s="13">
        <v>2570.268878078783</v>
      </c>
      <c r="X39" s="13">
        <v>2435.0793117757707</v>
      </c>
      <c r="Y39" s="29">
        <v>1589.0790306978072</v>
      </c>
    </row>
    <row r="40" spans="1:25" ht="22.05" customHeight="1">
      <c r="A40" s="375" t="s">
        <v>335</v>
      </c>
      <c r="B40" s="13">
        <v>16269.297</v>
      </c>
      <c r="C40" s="13">
        <v>18031.34896610881</v>
      </c>
      <c r="D40" s="13">
        <v>18529.994428410562</v>
      </c>
      <c r="E40" s="13">
        <v>20166.460848507235</v>
      </c>
      <c r="F40" s="13">
        <v>19446.764105570652</v>
      </c>
      <c r="G40" s="13">
        <v>18953.991750509034</v>
      </c>
      <c r="H40" s="13">
        <v>19353.771336102669</v>
      </c>
      <c r="I40" s="13">
        <v>20999.912556189011</v>
      </c>
      <c r="J40" s="13">
        <v>22239.832139235368</v>
      </c>
      <c r="K40" s="13"/>
      <c r="L40" s="13">
        <v>23203.594314197166</v>
      </c>
      <c r="M40" s="13">
        <v>23664.506142139173</v>
      </c>
      <c r="N40" s="13">
        <v>23844.127707759395</v>
      </c>
      <c r="O40" s="13">
        <v>23917.426860365151</v>
      </c>
      <c r="P40" s="13">
        <v>24631.935450378718</v>
      </c>
      <c r="Q40" s="13">
        <v>25284.668463672166</v>
      </c>
      <c r="R40" s="13"/>
      <c r="S40" s="13">
        <v>25120.559053084526</v>
      </c>
      <c r="T40" s="13">
        <v>25522.676538434825</v>
      </c>
      <c r="U40" s="13">
        <v>26230.386313691848</v>
      </c>
      <c r="V40" s="13">
        <v>26691.699721708992</v>
      </c>
      <c r="W40" s="13">
        <v>26809.093550731206</v>
      </c>
      <c r="X40" s="13">
        <v>27033.774953480734</v>
      </c>
      <c r="Y40" s="29">
        <v>26966.695635967128</v>
      </c>
    </row>
    <row r="41" spans="1:25" ht="22.05" customHeight="1">
      <c r="A41" s="375" t="s">
        <v>336</v>
      </c>
      <c r="B41" s="13">
        <v>33009.428999999996</v>
      </c>
      <c r="C41" s="13">
        <v>35658.694345059754</v>
      </c>
      <c r="D41" s="13">
        <v>37984.153514188176</v>
      </c>
      <c r="E41" s="13">
        <v>40077.776366649377</v>
      </c>
      <c r="F41" s="13">
        <v>45050.460862214182</v>
      </c>
      <c r="G41" s="13">
        <v>48974.269006309434</v>
      </c>
      <c r="H41" s="13">
        <v>52240.369285601017</v>
      </c>
      <c r="I41" s="13">
        <v>53932.15623830464</v>
      </c>
      <c r="J41" s="13">
        <v>56881.251136432336</v>
      </c>
      <c r="K41" s="13"/>
      <c r="L41" s="13">
        <v>58184.509364712743</v>
      </c>
      <c r="M41" s="13">
        <v>58927.080566488046</v>
      </c>
      <c r="N41" s="13">
        <v>59854.121324444168</v>
      </c>
      <c r="O41" s="13">
        <v>60649.531556909758</v>
      </c>
      <c r="P41" s="13">
        <v>61063.03823411429</v>
      </c>
      <c r="Q41" s="13">
        <v>61150.986583164442</v>
      </c>
      <c r="R41" s="13"/>
      <c r="S41" s="13">
        <v>61083.590756394609</v>
      </c>
      <c r="T41" s="13">
        <v>61586.038808202968</v>
      </c>
      <c r="U41" s="13">
        <v>62147.780268804709</v>
      </c>
      <c r="V41" s="13">
        <v>62362.817503317281</v>
      </c>
      <c r="W41" s="13">
        <v>62274.628851246991</v>
      </c>
      <c r="X41" s="13">
        <v>62389.455133940472</v>
      </c>
      <c r="Y41" s="29">
        <v>62551.115051146873</v>
      </c>
    </row>
    <row r="42" spans="1:25" ht="8.25" customHeight="1">
      <c r="A42" s="375"/>
      <c r="B42" s="13"/>
      <c r="C42" s="13"/>
      <c r="D42" s="13"/>
      <c r="E42" s="13"/>
      <c r="F42" s="13"/>
      <c r="G42" s="13"/>
      <c r="H42" s="13"/>
      <c r="I42" s="13"/>
      <c r="J42" s="13"/>
      <c r="K42" s="13"/>
      <c r="L42" s="13"/>
      <c r="M42" s="13"/>
      <c r="N42" s="13"/>
      <c r="O42" s="13"/>
      <c r="P42" s="13"/>
      <c r="Q42" s="13"/>
      <c r="R42" s="13"/>
      <c r="S42" s="13"/>
      <c r="T42" s="13"/>
      <c r="U42" s="13"/>
      <c r="V42" s="13"/>
      <c r="W42" s="13"/>
      <c r="X42" s="13"/>
      <c r="Y42" s="29"/>
    </row>
    <row r="43" spans="1:25" ht="8.25" customHeight="1">
      <c r="A43" s="11"/>
      <c r="B43" s="13"/>
      <c r="C43" s="13"/>
      <c r="D43" s="13"/>
      <c r="E43" s="13"/>
      <c r="F43" s="13"/>
      <c r="G43" s="13"/>
      <c r="H43" s="13"/>
      <c r="I43" s="13"/>
      <c r="J43" s="13"/>
      <c r="K43" s="13"/>
      <c r="L43" s="13"/>
      <c r="M43" s="13"/>
      <c r="N43" s="13"/>
      <c r="O43" s="13"/>
      <c r="P43" s="13"/>
      <c r="Q43" s="13"/>
      <c r="R43" s="13"/>
      <c r="S43" s="13"/>
      <c r="T43" s="13"/>
      <c r="U43" s="13"/>
      <c r="V43" s="13"/>
      <c r="W43" s="13"/>
      <c r="X43" s="13"/>
      <c r="Y43" s="29"/>
    </row>
    <row r="44" spans="1:25" ht="22.05" customHeight="1">
      <c r="A44" s="76" t="s">
        <v>368</v>
      </c>
      <c r="B44" s="12">
        <v>2.0249999999999999</v>
      </c>
      <c r="C44" s="12">
        <v>11.49</v>
      </c>
      <c r="D44" s="12">
        <v>26.550999999999998</v>
      </c>
      <c r="E44" s="12">
        <v>13.661</v>
      </c>
      <c r="F44" s="379" t="s">
        <v>119</v>
      </c>
      <c r="G44" s="12">
        <v>45.028151460000011</v>
      </c>
      <c r="H44" s="380" t="s">
        <v>119</v>
      </c>
      <c r="I44" s="12">
        <v>249.08955796000001</v>
      </c>
      <c r="J44" s="15" t="s">
        <v>119</v>
      </c>
      <c r="K44" s="12"/>
      <c r="L44" s="12">
        <v>10.538</v>
      </c>
      <c r="M44" s="12">
        <v>145.99600000000001</v>
      </c>
      <c r="N44" s="12">
        <v>1537.2312840382192</v>
      </c>
      <c r="O44" s="12">
        <v>747.50673926000002</v>
      </c>
      <c r="P44" s="12">
        <v>2671.45598144</v>
      </c>
      <c r="Q44" s="12">
        <v>4174.1956759000004</v>
      </c>
      <c r="R44" s="12"/>
      <c r="S44" s="12">
        <v>2584.9306148300002</v>
      </c>
      <c r="T44" s="12">
        <v>3009.360221012334</v>
      </c>
      <c r="U44" s="12">
        <v>3318.1215943799998</v>
      </c>
      <c r="V44" s="12">
        <v>1832.6592065690743</v>
      </c>
      <c r="W44" s="12">
        <v>1323.4048084600001</v>
      </c>
      <c r="X44" s="12">
        <v>2638.5840491381941</v>
      </c>
      <c r="Y44" s="31">
        <v>1462.0795786209042</v>
      </c>
    </row>
    <row r="45" spans="1:25" ht="6" customHeight="1">
      <c r="A45" s="372"/>
      <c r="B45" s="3"/>
      <c r="C45" s="3"/>
      <c r="D45" s="3"/>
      <c r="E45" s="3"/>
      <c r="F45" s="3"/>
      <c r="G45" s="3"/>
      <c r="H45" s="381"/>
      <c r="I45" s="13"/>
      <c r="J45" s="13"/>
      <c r="K45" s="13"/>
      <c r="L45" s="13"/>
      <c r="M45" s="13"/>
      <c r="N45" s="13"/>
      <c r="O45" s="13"/>
      <c r="P45" s="13"/>
      <c r="Q45" s="13"/>
      <c r="R45" s="13"/>
      <c r="S45" s="13"/>
      <c r="T45" s="13"/>
      <c r="U45" s="13"/>
      <c r="V45" s="12"/>
      <c r="W45" s="13"/>
      <c r="X45" s="13"/>
      <c r="Y45" s="31"/>
    </row>
    <row r="46" spans="1:25" ht="22.05" customHeight="1">
      <c r="A46" s="76" t="s">
        <v>369</v>
      </c>
      <c r="B46" s="12">
        <v>65174.44599557</v>
      </c>
      <c r="C46" s="12">
        <v>68662.246529648401</v>
      </c>
      <c r="D46" s="12">
        <v>70465.856918377496</v>
      </c>
      <c r="E46" s="12">
        <v>76502.608139303149</v>
      </c>
      <c r="F46" s="12">
        <v>82793.3518897826</v>
      </c>
      <c r="G46" s="12">
        <v>87274.863635778442</v>
      </c>
      <c r="H46" s="12">
        <v>91822.08265447733</v>
      </c>
      <c r="I46" s="12">
        <v>98370.162903214557</v>
      </c>
      <c r="J46" s="12">
        <v>107693.33511465714</v>
      </c>
      <c r="K46" s="12"/>
      <c r="L46" s="12">
        <v>116954.98929723504</v>
      </c>
      <c r="M46" s="12">
        <v>117365.4509462679</v>
      </c>
      <c r="N46" s="12">
        <v>115184.12363262374</v>
      </c>
      <c r="O46" s="12">
        <v>119161.32006876149</v>
      </c>
      <c r="P46" s="12">
        <v>115203.57763078068</v>
      </c>
      <c r="Q46" s="12">
        <v>112446.37941795566</v>
      </c>
      <c r="R46" s="12"/>
      <c r="S46" s="12">
        <v>112144.82058347037</v>
      </c>
      <c r="T46" s="12">
        <v>111868.87712569218</v>
      </c>
      <c r="U46" s="12">
        <v>110747.09722868112</v>
      </c>
      <c r="V46" s="12">
        <v>114655.41814284993</v>
      </c>
      <c r="W46" s="12">
        <v>117348.41806348634</v>
      </c>
      <c r="X46" s="12">
        <v>115339.2958681634</v>
      </c>
      <c r="Y46" s="31">
        <v>115473.34666021343</v>
      </c>
    </row>
    <row r="47" spans="1:25" ht="22.05" customHeight="1">
      <c r="A47" s="371" t="s">
        <v>370</v>
      </c>
      <c r="B47" s="12">
        <v>11969.991999999998</v>
      </c>
      <c r="C47" s="12">
        <v>13985.901076034892</v>
      </c>
      <c r="D47" s="12">
        <v>15328.414715493424</v>
      </c>
      <c r="E47" s="12">
        <v>15317.371062821587</v>
      </c>
      <c r="F47" s="12">
        <v>18052.645170290594</v>
      </c>
      <c r="G47" s="12">
        <v>21028.259028602697</v>
      </c>
      <c r="H47" s="12">
        <v>21952.983175912224</v>
      </c>
      <c r="I47" s="12">
        <v>22596.046122177326</v>
      </c>
      <c r="J47" s="12">
        <v>28717.351894941672</v>
      </c>
      <c r="K47" s="12"/>
      <c r="L47" s="12">
        <v>32051.468896780854</v>
      </c>
      <c r="M47" s="12">
        <v>30613.069500691872</v>
      </c>
      <c r="N47" s="12">
        <v>31391.475679219482</v>
      </c>
      <c r="O47" s="12">
        <v>31216.986969156875</v>
      </c>
      <c r="P47" s="12">
        <v>29194.673688899591</v>
      </c>
      <c r="Q47" s="12">
        <v>30693.39296397525</v>
      </c>
      <c r="R47" s="12"/>
      <c r="S47" s="12">
        <v>30098.414119763325</v>
      </c>
      <c r="T47" s="12">
        <v>29892.69057648872</v>
      </c>
      <c r="U47" s="12">
        <v>29026.422279361956</v>
      </c>
      <c r="V47" s="12">
        <v>30286.660384048751</v>
      </c>
      <c r="W47" s="12">
        <v>32541.437109269362</v>
      </c>
      <c r="X47" s="12">
        <v>32706.539692638755</v>
      </c>
      <c r="Y47" s="31">
        <v>31247.903821613807</v>
      </c>
    </row>
    <row r="48" spans="1:25" ht="22.05" customHeight="1">
      <c r="A48" s="372" t="s">
        <v>332</v>
      </c>
      <c r="B48" s="13">
        <v>870.66399999999999</v>
      </c>
      <c r="C48" s="13">
        <v>893.18358367656708</v>
      </c>
      <c r="D48" s="13">
        <v>1440.9728627202333</v>
      </c>
      <c r="E48" s="13">
        <v>1170.668994919813</v>
      </c>
      <c r="F48" s="13">
        <v>2776.2005575407038</v>
      </c>
      <c r="G48" s="13">
        <v>3082.8377512617189</v>
      </c>
      <c r="H48" s="13">
        <v>2961.1680508985314</v>
      </c>
      <c r="I48" s="13">
        <v>2418.2189051806072</v>
      </c>
      <c r="J48" s="13">
        <v>4939.8144549040617</v>
      </c>
      <c r="K48" s="13"/>
      <c r="L48" s="13">
        <v>3506.927838065707</v>
      </c>
      <c r="M48" s="13">
        <v>3513.7815041122699</v>
      </c>
      <c r="N48" s="13">
        <v>4985.2484668766601</v>
      </c>
      <c r="O48" s="13">
        <v>5051.2758676827598</v>
      </c>
      <c r="P48" s="13">
        <v>3180.9755169744626</v>
      </c>
      <c r="Q48" s="13">
        <v>3993.6211351208367</v>
      </c>
      <c r="R48" s="13"/>
      <c r="S48" s="13">
        <v>4204.2249734352963</v>
      </c>
      <c r="T48" s="13">
        <v>3876.3726837432678</v>
      </c>
      <c r="U48" s="13">
        <v>3151.4360998437933</v>
      </c>
      <c r="V48" s="13">
        <v>3536.5056087461853</v>
      </c>
      <c r="W48" s="13">
        <v>4136.9240219310204</v>
      </c>
      <c r="X48" s="13">
        <v>3812.9291300245673</v>
      </c>
      <c r="Y48" s="29">
        <v>3873.5371490856737</v>
      </c>
    </row>
    <row r="49" spans="1:25" ht="22.05" customHeight="1">
      <c r="A49" s="372" t="s">
        <v>333</v>
      </c>
      <c r="B49" s="13">
        <v>56.225999999999999</v>
      </c>
      <c r="C49" s="13">
        <v>61.777033917634505</v>
      </c>
      <c r="D49" s="13">
        <v>75.49564437881358</v>
      </c>
      <c r="E49" s="13">
        <v>80.77724124003781</v>
      </c>
      <c r="F49" s="13">
        <v>76.675022275932236</v>
      </c>
      <c r="G49" s="13">
        <v>167.49551186999989</v>
      </c>
      <c r="H49" s="13">
        <v>242.85429976000003</v>
      </c>
      <c r="I49" s="13">
        <v>128.75405731959003</v>
      </c>
      <c r="J49" s="13">
        <v>429.00069748999994</v>
      </c>
      <c r="K49" s="13"/>
      <c r="L49" s="13">
        <v>296.6449505500002</v>
      </c>
      <c r="M49" s="13">
        <v>359.41302467000014</v>
      </c>
      <c r="N49" s="13">
        <v>247.75133491</v>
      </c>
      <c r="O49" s="13">
        <v>242.07152869902001</v>
      </c>
      <c r="P49" s="13">
        <v>194.72541011999991</v>
      </c>
      <c r="Q49" s="13">
        <v>169.12750764000018</v>
      </c>
      <c r="R49" s="13"/>
      <c r="S49" s="13">
        <v>239.66140071527994</v>
      </c>
      <c r="T49" s="13">
        <v>211.03626666000005</v>
      </c>
      <c r="U49" s="13">
        <v>146.3349715999999</v>
      </c>
      <c r="V49" s="13">
        <v>164.62340661205008</v>
      </c>
      <c r="W49" s="13">
        <v>154.55371243451992</v>
      </c>
      <c r="X49" s="13">
        <v>276.52696720702005</v>
      </c>
      <c r="Y49" s="29">
        <v>186.5619373002001</v>
      </c>
    </row>
    <row r="50" spans="1:25" ht="22.05" customHeight="1">
      <c r="A50" s="372" t="s">
        <v>334</v>
      </c>
      <c r="B50" s="13">
        <v>335.88900000000001</v>
      </c>
      <c r="C50" s="13">
        <v>560.62558658766727</v>
      </c>
      <c r="D50" s="13">
        <v>712.3098398117279</v>
      </c>
      <c r="E50" s="13">
        <v>722.2194629942552</v>
      </c>
      <c r="F50" s="13">
        <v>464.56113986593232</v>
      </c>
      <c r="G50" s="13">
        <v>541.71841607700014</v>
      </c>
      <c r="H50" s="13">
        <v>997.57822983568076</v>
      </c>
      <c r="I50" s="13">
        <v>525.8487226817</v>
      </c>
      <c r="J50" s="13">
        <v>1988.7896532860057</v>
      </c>
      <c r="K50" s="13"/>
      <c r="L50" s="13">
        <v>1716.3810326352807</v>
      </c>
      <c r="M50" s="13">
        <v>1895.4068784772319</v>
      </c>
      <c r="N50" s="13">
        <v>1505.941267632737</v>
      </c>
      <c r="O50" s="13">
        <v>1523.3114691517233</v>
      </c>
      <c r="P50" s="13">
        <v>1308.8321139500781</v>
      </c>
      <c r="Q50" s="13">
        <v>863.40348603372058</v>
      </c>
      <c r="R50" s="13"/>
      <c r="S50" s="13">
        <v>1565.366829259847</v>
      </c>
      <c r="T50" s="13">
        <v>778.26711499317867</v>
      </c>
      <c r="U50" s="13">
        <v>847.99967543905427</v>
      </c>
      <c r="V50" s="13">
        <v>1136.9458770963606</v>
      </c>
      <c r="W50" s="13">
        <v>950.80578153078602</v>
      </c>
      <c r="X50" s="13">
        <v>986.74019301816463</v>
      </c>
      <c r="Y50" s="29">
        <v>889.72509253478029</v>
      </c>
    </row>
    <row r="51" spans="1:25" ht="22.05" customHeight="1">
      <c r="A51" s="372" t="s">
        <v>335</v>
      </c>
      <c r="B51" s="13">
        <v>7425.8689999999997</v>
      </c>
      <c r="C51" s="13">
        <v>8811.173424262588</v>
      </c>
      <c r="D51" s="13">
        <v>9215.7785753500812</v>
      </c>
      <c r="E51" s="13">
        <v>9678.3582778791933</v>
      </c>
      <c r="F51" s="13">
        <v>10556.457930239805</v>
      </c>
      <c r="G51" s="13">
        <v>12326.844510402074</v>
      </c>
      <c r="H51" s="13">
        <v>12716.594647065072</v>
      </c>
      <c r="I51" s="13">
        <v>14259.490554433904</v>
      </c>
      <c r="J51" s="13">
        <v>15242.192491198146</v>
      </c>
      <c r="K51" s="13"/>
      <c r="L51" s="13">
        <v>18741.34423265405</v>
      </c>
      <c r="M51" s="13">
        <v>17994.890537597508</v>
      </c>
      <c r="N51" s="13">
        <v>17872.857757890666</v>
      </c>
      <c r="O51" s="13">
        <v>18061.73927212751</v>
      </c>
      <c r="P51" s="13">
        <v>17596.135233137626</v>
      </c>
      <c r="Q51" s="13">
        <v>18781.666469410524</v>
      </c>
      <c r="R51" s="13"/>
      <c r="S51" s="13">
        <v>17229.285089020337</v>
      </c>
      <c r="T51" s="13">
        <v>17507.097504882306</v>
      </c>
      <c r="U51" s="13">
        <v>17351.889409537838</v>
      </c>
      <c r="V51" s="13">
        <v>17874.598716678393</v>
      </c>
      <c r="W51" s="13">
        <v>19164.567325917</v>
      </c>
      <c r="X51" s="13">
        <v>19406.40850469462</v>
      </c>
      <c r="Y51" s="29">
        <v>18754.3780270348</v>
      </c>
    </row>
    <row r="52" spans="1:25" ht="22.05" customHeight="1">
      <c r="A52" s="372" t="s">
        <v>336</v>
      </c>
      <c r="B52" s="13">
        <v>3281.3440000000001</v>
      </c>
      <c r="C52" s="13">
        <v>3659.1414475904344</v>
      </c>
      <c r="D52" s="13">
        <v>3883.8577932325684</v>
      </c>
      <c r="E52" s="13">
        <v>3665.3470857882876</v>
      </c>
      <c r="F52" s="13">
        <v>4178.7505203682194</v>
      </c>
      <c r="G52" s="13">
        <v>4909.3628389919049</v>
      </c>
      <c r="H52" s="13">
        <v>5034.7879483529396</v>
      </c>
      <c r="I52" s="13">
        <v>5263.7338825615261</v>
      </c>
      <c r="J52" s="13">
        <v>6117.5545980634606</v>
      </c>
      <c r="K52" s="13"/>
      <c r="L52" s="13">
        <v>7790.1708428758166</v>
      </c>
      <c r="M52" s="13">
        <v>6849.5775558348605</v>
      </c>
      <c r="N52" s="13">
        <v>6779.6768519094176</v>
      </c>
      <c r="O52" s="13">
        <v>6338.5888314958611</v>
      </c>
      <c r="P52" s="13">
        <v>6914.0054147174269</v>
      </c>
      <c r="Q52" s="13">
        <v>6885.5743657701669</v>
      </c>
      <c r="R52" s="13"/>
      <c r="S52" s="13">
        <v>6859.8758273325666</v>
      </c>
      <c r="T52" s="13">
        <v>7519.9170062099638</v>
      </c>
      <c r="U52" s="13">
        <v>7528.7621229412707</v>
      </c>
      <c r="V52" s="13">
        <v>7573.9867749157638</v>
      </c>
      <c r="W52" s="13">
        <v>8134.5862674560349</v>
      </c>
      <c r="X52" s="13">
        <v>8223.9348976943857</v>
      </c>
      <c r="Y52" s="29">
        <v>7543.7016156583522</v>
      </c>
    </row>
    <row r="53" spans="1:25" ht="5.25" customHeight="1">
      <c r="A53" s="372"/>
      <c r="B53" s="13"/>
      <c r="C53" s="13"/>
      <c r="D53" s="13"/>
      <c r="E53" s="13"/>
      <c r="F53" s="13"/>
      <c r="G53" s="13"/>
      <c r="H53" s="13"/>
      <c r="I53" s="13"/>
      <c r="J53" s="13"/>
      <c r="K53" s="13"/>
      <c r="L53" s="13"/>
      <c r="M53" s="13"/>
      <c r="N53" s="13"/>
      <c r="O53" s="13"/>
      <c r="P53" s="13"/>
      <c r="Q53" s="13"/>
      <c r="R53" s="13"/>
      <c r="S53" s="13"/>
      <c r="T53" s="13"/>
      <c r="U53" s="13"/>
      <c r="V53" s="13"/>
      <c r="W53" s="13"/>
      <c r="X53" s="13"/>
      <c r="Y53" s="29"/>
    </row>
    <row r="54" spans="1:25" ht="22.05" customHeight="1">
      <c r="A54" s="371" t="s">
        <v>371</v>
      </c>
      <c r="B54" s="12">
        <v>53204.453995570002</v>
      </c>
      <c r="C54" s="12">
        <v>54676.34545361351</v>
      </c>
      <c r="D54" s="12">
        <v>55137.442202884071</v>
      </c>
      <c r="E54" s="12">
        <v>61185.237076481557</v>
      </c>
      <c r="F54" s="12">
        <v>64740.706719492002</v>
      </c>
      <c r="G54" s="12">
        <v>66246.604607175745</v>
      </c>
      <c r="H54" s="12">
        <v>69869.099478565098</v>
      </c>
      <c r="I54" s="12">
        <v>75774.116781037228</v>
      </c>
      <c r="J54" s="12">
        <v>78975.983219715461</v>
      </c>
      <c r="K54" s="12"/>
      <c r="L54" s="12">
        <v>84903.520400454188</v>
      </c>
      <c r="M54" s="12">
        <v>86752.381445576029</v>
      </c>
      <c r="N54" s="12">
        <v>83792.647953404259</v>
      </c>
      <c r="O54" s="12">
        <v>87944.333099604613</v>
      </c>
      <c r="P54" s="12">
        <v>86008.903941881086</v>
      </c>
      <c r="Q54" s="12">
        <v>81752.986453980411</v>
      </c>
      <c r="R54" s="12"/>
      <c r="S54" s="12">
        <v>82046.406463707041</v>
      </c>
      <c r="T54" s="12">
        <v>81976.186549203456</v>
      </c>
      <c r="U54" s="12">
        <v>81720.67494931916</v>
      </c>
      <c r="V54" s="12">
        <v>84368.757758801177</v>
      </c>
      <c r="W54" s="12">
        <v>84806.980954216982</v>
      </c>
      <c r="X54" s="12">
        <v>82632.756175524642</v>
      </c>
      <c r="Y54" s="31">
        <v>84225.442838599614</v>
      </c>
    </row>
    <row r="55" spans="1:25" ht="22.05" customHeight="1">
      <c r="A55" s="372" t="s">
        <v>332</v>
      </c>
      <c r="B55" s="13">
        <v>13382.312037600001</v>
      </c>
      <c r="C55" s="13">
        <v>16556.165264464191</v>
      </c>
      <c r="D55" s="13">
        <v>16271.986717548747</v>
      </c>
      <c r="E55" s="13">
        <v>18097.804412395533</v>
      </c>
      <c r="F55" s="13">
        <v>17609.207646745203</v>
      </c>
      <c r="G55" s="13">
        <v>16990.912936848832</v>
      </c>
      <c r="H55" s="13">
        <v>19468.70970444159</v>
      </c>
      <c r="I55" s="13">
        <v>31063.080526525697</v>
      </c>
      <c r="J55" s="13">
        <v>24765.933847431126</v>
      </c>
      <c r="K55" s="13"/>
      <c r="L55" s="13">
        <v>24614.340535785155</v>
      </c>
      <c r="M55" s="13">
        <v>26736.954425407217</v>
      </c>
      <c r="N55" s="13">
        <v>26347.638309935235</v>
      </c>
      <c r="O55" s="13">
        <v>27422.104916852815</v>
      </c>
      <c r="P55" s="13">
        <v>27295.596546040357</v>
      </c>
      <c r="Q55" s="13">
        <v>25323.611255097698</v>
      </c>
      <c r="R55" s="13"/>
      <c r="S55" s="13">
        <v>24965.744912529506</v>
      </c>
      <c r="T55" s="13">
        <v>24864.107186229332</v>
      </c>
      <c r="U55" s="13">
        <v>24854.01751358953</v>
      </c>
      <c r="V55" s="13">
        <v>24805.843136240743</v>
      </c>
      <c r="W55" s="13">
        <v>24599.008668260933</v>
      </c>
      <c r="X55" s="13">
        <v>23476.154245941321</v>
      </c>
      <c r="Y55" s="29">
        <v>23471.954882765298</v>
      </c>
    </row>
    <row r="56" spans="1:25" ht="22.05" customHeight="1">
      <c r="A56" s="372" t="s">
        <v>333</v>
      </c>
      <c r="B56" s="13">
        <v>2477.4274073199995</v>
      </c>
      <c r="C56" s="13">
        <v>2483.649150240376</v>
      </c>
      <c r="D56" s="13">
        <v>2509.8107913103368</v>
      </c>
      <c r="E56" s="13">
        <v>2045.011541295187</v>
      </c>
      <c r="F56" s="13">
        <v>2331.5891940232991</v>
      </c>
      <c r="G56" s="13">
        <v>2333.3870172785055</v>
      </c>
      <c r="H56" s="13">
        <v>1693.7740837099996</v>
      </c>
      <c r="I56" s="13">
        <v>1349.9392168400002</v>
      </c>
      <c r="J56" s="13">
        <v>1655.01714887</v>
      </c>
      <c r="K56" s="13"/>
      <c r="L56" s="13">
        <v>2827.6443807300006</v>
      </c>
      <c r="M56" s="13">
        <v>2671.7002076699991</v>
      </c>
      <c r="N56" s="13">
        <v>2045.2947557499999</v>
      </c>
      <c r="O56" s="13">
        <v>2458.3960136500009</v>
      </c>
      <c r="P56" s="13">
        <v>2119.2325758099996</v>
      </c>
      <c r="Q56" s="13">
        <v>1560.9346505399999</v>
      </c>
      <c r="R56" s="13"/>
      <c r="S56" s="13">
        <v>3277.4364476599999</v>
      </c>
      <c r="T56" s="13">
        <v>2604.5206315999999</v>
      </c>
      <c r="U56" s="13">
        <v>2448.0815804400004</v>
      </c>
      <c r="V56" s="13">
        <v>3180.0147683499995</v>
      </c>
      <c r="W56" s="13">
        <v>2869.3582545199997</v>
      </c>
      <c r="X56" s="13">
        <v>1962.1692854799999</v>
      </c>
      <c r="Y56" s="29">
        <v>1526.9462604300004</v>
      </c>
    </row>
    <row r="57" spans="1:25" ht="22.05" customHeight="1">
      <c r="A57" s="372" t="s">
        <v>334</v>
      </c>
      <c r="B57" s="13">
        <v>5215.1454437900002</v>
      </c>
      <c r="C57" s="13">
        <v>6094.5086838344723</v>
      </c>
      <c r="D57" s="13">
        <v>3248.5967368688548</v>
      </c>
      <c r="E57" s="13">
        <v>3822.8227199221992</v>
      </c>
      <c r="F57" s="13">
        <v>6271.131084271</v>
      </c>
      <c r="G57" s="13">
        <v>4961.4979130369584</v>
      </c>
      <c r="H57" s="13">
        <v>4046.4040125015176</v>
      </c>
      <c r="I57" s="13">
        <v>4989.3755149727094</v>
      </c>
      <c r="J57" s="13">
        <v>9622.1552251080502</v>
      </c>
      <c r="K57" s="13"/>
      <c r="L57" s="13">
        <v>14079.137167071318</v>
      </c>
      <c r="M57" s="13">
        <v>12964.619161585506</v>
      </c>
      <c r="N57" s="13">
        <v>11910.517023070903</v>
      </c>
      <c r="O57" s="13">
        <v>12474.940955806886</v>
      </c>
      <c r="P57" s="13">
        <v>11341.461209240109</v>
      </c>
      <c r="Q57" s="13">
        <v>10462.124167390923</v>
      </c>
      <c r="R57" s="13"/>
      <c r="S57" s="13">
        <v>9348.9549442496336</v>
      </c>
      <c r="T57" s="13">
        <v>8750.9310272884268</v>
      </c>
      <c r="U57" s="13">
        <v>9214.1781889020549</v>
      </c>
      <c r="V57" s="13">
        <v>9442.6402610661407</v>
      </c>
      <c r="W57" s="13">
        <v>10291.115978146117</v>
      </c>
      <c r="X57" s="13">
        <v>8861.7149486845447</v>
      </c>
      <c r="Y57" s="29">
        <v>9277.7153128468271</v>
      </c>
    </row>
    <row r="58" spans="1:25" ht="22.05" customHeight="1">
      <c r="A58" s="372" t="s">
        <v>335</v>
      </c>
      <c r="B58" s="13">
        <v>19668.152883899998</v>
      </c>
      <c r="C58" s="13">
        <v>17938.433612256606</v>
      </c>
      <c r="D58" s="13">
        <v>22588.769321603049</v>
      </c>
      <c r="E58" s="13">
        <v>25034.278536831309</v>
      </c>
      <c r="F58" s="13">
        <v>24944.268033948494</v>
      </c>
      <c r="G58" s="13">
        <v>27326.780271181247</v>
      </c>
      <c r="H58" s="13">
        <v>27470.966596512015</v>
      </c>
      <c r="I58" s="13">
        <v>23058.528252601885</v>
      </c>
      <c r="J58" s="13">
        <v>25996.638755310298</v>
      </c>
      <c r="K58" s="13"/>
      <c r="L58" s="13">
        <v>25199.519926739446</v>
      </c>
      <c r="M58" s="13">
        <v>24900.937939433607</v>
      </c>
      <c r="N58" s="13">
        <v>23409.192190417856</v>
      </c>
      <c r="O58" s="13">
        <v>24154.439517306724</v>
      </c>
      <c r="P58" s="13">
        <v>24415.245248124636</v>
      </c>
      <c r="Q58" s="13">
        <v>23760.140578767605</v>
      </c>
      <c r="R58" s="13"/>
      <c r="S58" s="13">
        <v>23901.429029831525</v>
      </c>
      <c r="T58" s="13">
        <v>23736.909275498583</v>
      </c>
      <c r="U58" s="13">
        <v>24903.40781366402</v>
      </c>
      <c r="V58" s="13">
        <v>26387.586667192798</v>
      </c>
      <c r="W58" s="13">
        <v>26083.896801401108</v>
      </c>
      <c r="X58" s="13">
        <v>25098.373436973005</v>
      </c>
      <c r="Y58" s="29">
        <v>25438.037045439967</v>
      </c>
    </row>
    <row r="59" spans="1:25" ht="22.05" customHeight="1">
      <c r="A59" s="372" t="s">
        <v>336</v>
      </c>
      <c r="B59" s="13">
        <v>12461.416222960001</v>
      </c>
      <c r="C59" s="13">
        <v>11603.588742817867</v>
      </c>
      <c r="D59" s="13">
        <v>10518.278635553086</v>
      </c>
      <c r="E59" s="13">
        <v>12185.319866037327</v>
      </c>
      <c r="F59" s="13">
        <v>13584.510760504003</v>
      </c>
      <c r="G59" s="13">
        <v>14634.0264688302</v>
      </c>
      <c r="H59" s="13">
        <v>17189.245081399968</v>
      </c>
      <c r="I59" s="13">
        <v>15313.193270096928</v>
      </c>
      <c r="J59" s="13">
        <v>16936.238242995987</v>
      </c>
      <c r="K59" s="13"/>
      <c r="L59" s="13">
        <v>18182.878390128273</v>
      </c>
      <c r="M59" s="13">
        <v>19478.169711479706</v>
      </c>
      <c r="N59" s="13">
        <v>20080.005674230273</v>
      </c>
      <c r="O59" s="13">
        <v>21434.451695988184</v>
      </c>
      <c r="P59" s="13">
        <v>20837.368362665977</v>
      </c>
      <c r="Q59" s="13">
        <v>20646.175802184196</v>
      </c>
      <c r="R59" s="13"/>
      <c r="S59" s="13">
        <v>20552.841129436376</v>
      </c>
      <c r="T59" s="13">
        <v>22019.718428587115</v>
      </c>
      <c r="U59" s="13">
        <v>20300.989852723553</v>
      </c>
      <c r="V59" s="13">
        <v>20552.672925951498</v>
      </c>
      <c r="W59" s="13">
        <v>20963.601251888831</v>
      </c>
      <c r="X59" s="13">
        <v>23234.34425844577</v>
      </c>
      <c r="Y59" s="29">
        <v>24510.78933711752</v>
      </c>
    </row>
    <row r="60" spans="1:25" ht="7.5" customHeight="1">
      <c r="A60" s="372"/>
      <c r="B60" s="13"/>
      <c r="C60" s="13"/>
      <c r="D60" s="13"/>
      <c r="E60" s="13"/>
      <c r="F60" s="13"/>
      <c r="G60" s="13"/>
      <c r="H60" s="13"/>
      <c r="I60" s="13"/>
      <c r="J60" s="13"/>
      <c r="K60" s="13"/>
      <c r="L60" s="13"/>
      <c r="M60" s="13"/>
      <c r="N60" s="13"/>
      <c r="O60" s="13"/>
      <c r="P60" s="13"/>
      <c r="Q60" s="13"/>
      <c r="R60" s="13"/>
      <c r="S60" s="13"/>
      <c r="T60" s="13"/>
      <c r="U60" s="13"/>
      <c r="V60" s="13"/>
      <c r="W60" s="13"/>
      <c r="X60" s="13"/>
      <c r="Y60" s="29"/>
    </row>
    <row r="61" spans="1:25" ht="22.05" customHeight="1">
      <c r="A61" s="76" t="s">
        <v>372</v>
      </c>
      <c r="B61" s="12">
        <v>1645.0330000000001</v>
      </c>
      <c r="C61" s="12">
        <v>1479.5366813232706</v>
      </c>
      <c r="D61" s="12">
        <v>2429.6820268362499</v>
      </c>
      <c r="E61" s="12">
        <v>2659.9692527750167</v>
      </c>
      <c r="F61" s="12">
        <v>2962.9244709349286</v>
      </c>
      <c r="G61" s="12">
        <v>2707.1315167757461</v>
      </c>
      <c r="H61" s="12">
        <v>1626.7346909642654</v>
      </c>
      <c r="I61" s="12">
        <v>1256.5209509219708</v>
      </c>
      <c r="J61" s="12">
        <v>1443.2104510944328</v>
      </c>
      <c r="K61" s="12"/>
      <c r="L61" s="12">
        <v>1723.1595728641546</v>
      </c>
      <c r="M61" s="12">
        <v>1637.8233813470376</v>
      </c>
      <c r="N61" s="12">
        <v>1373.9502582565599</v>
      </c>
      <c r="O61" s="12">
        <v>1429.5938719207509</v>
      </c>
      <c r="P61" s="12">
        <v>1417.9200058300848</v>
      </c>
      <c r="Q61" s="12">
        <v>1740.2514136298023</v>
      </c>
      <c r="R61" s="12"/>
      <c r="S61" s="12">
        <v>1402.924971047056</v>
      </c>
      <c r="T61" s="12">
        <v>1411.3681603353048</v>
      </c>
      <c r="U61" s="12">
        <v>1469.3527485916786</v>
      </c>
      <c r="V61" s="12">
        <v>1563.4988325852717</v>
      </c>
      <c r="W61" s="12">
        <v>1487.6533966468833</v>
      </c>
      <c r="X61" s="12">
        <v>1475.14092806702</v>
      </c>
      <c r="Y61" s="31">
        <v>1204.1924262021262</v>
      </c>
    </row>
    <row r="62" spans="1:25" ht="22.05" customHeight="1">
      <c r="A62" s="375" t="s">
        <v>333</v>
      </c>
      <c r="B62" s="377" t="s">
        <v>119</v>
      </c>
      <c r="C62" s="378" t="s">
        <v>119</v>
      </c>
      <c r="D62" s="379" t="s">
        <v>119</v>
      </c>
      <c r="E62" s="379" t="s">
        <v>119</v>
      </c>
      <c r="F62" s="379" t="s">
        <v>119</v>
      </c>
      <c r="G62" s="379" t="s">
        <v>119</v>
      </c>
      <c r="H62" s="379" t="s">
        <v>119</v>
      </c>
      <c r="I62" s="379" t="s">
        <v>119</v>
      </c>
      <c r="J62" s="379" t="s">
        <v>119</v>
      </c>
      <c r="K62" s="379"/>
      <c r="L62" s="379" t="s">
        <v>119</v>
      </c>
      <c r="M62" s="379" t="s">
        <v>119</v>
      </c>
      <c r="N62" s="379" t="s">
        <v>119</v>
      </c>
      <c r="O62" s="379" t="s">
        <v>119</v>
      </c>
      <c r="P62" s="379" t="s">
        <v>119</v>
      </c>
      <c r="Q62" s="379" t="s">
        <v>119</v>
      </c>
      <c r="R62" s="379"/>
      <c r="S62" s="379" t="s">
        <v>119</v>
      </c>
      <c r="T62" s="379" t="s">
        <v>119</v>
      </c>
      <c r="U62" s="379" t="s">
        <v>119</v>
      </c>
      <c r="V62" s="379" t="s">
        <v>119</v>
      </c>
      <c r="W62" s="379" t="s">
        <v>119</v>
      </c>
      <c r="X62" s="379" t="s">
        <v>119</v>
      </c>
      <c r="Y62" s="379" t="s">
        <v>119</v>
      </c>
    </row>
    <row r="63" spans="1:25" ht="22.05" customHeight="1">
      <c r="A63" s="375" t="s">
        <v>373</v>
      </c>
      <c r="B63" s="377" t="s">
        <v>119</v>
      </c>
      <c r="C63" s="378" t="s">
        <v>119</v>
      </c>
      <c r="D63" s="379" t="s">
        <v>119</v>
      </c>
      <c r="E63" s="379" t="s">
        <v>119</v>
      </c>
      <c r="F63" s="379" t="s">
        <v>119</v>
      </c>
      <c r="G63" s="13">
        <v>34.460360693205899</v>
      </c>
      <c r="H63" s="379" t="s">
        <v>119</v>
      </c>
      <c r="I63" s="379" t="s">
        <v>119</v>
      </c>
      <c r="J63" s="379" t="s">
        <v>119</v>
      </c>
      <c r="K63" s="379"/>
      <c r="L63" s="379" t="s">
        <v>119</v>
      </c>
      <c r="M63" s="379" t="s">
        <v>119</v>
      </c>
      <c r="N63" s="379" t="s">
        <v>119</v>
      </c>
      <c r="O63" s="379" t="s">
        <v>119</v>
      </c>
      <c r="P63" s="379" t="s">
        <v>119</v>
      </c>
      <c r="Q63" s="379" t="s">
        <v>119</v>
      </c>
      <c r="R63" s="379"/>
      <c r="S63" s="379" t="s">
        <v>119</v>
      </c>
      <c r="T63" s="379" t="s">
        <v>119</v>
      </c>
      <c r="U63" s="379" t="s">
        <v>119</v>
      </c>
      <c r="V63" s="379" t="s">
        <v>119</v>
      </c>
      <c r="W63" s="379" t="s">
        <v>119</v>
      </c>
      <c r="X63" s="379" t="s">
        <v>119</v>
      </c>
      <c r="Y63" s="379" t="s">
        <v>119</v>
      </c>
    </row>
    <row r="64" spans="1:25" ht="22.05" customHeight="1">
      <c r="A64" s="375" t="s">
        <v>332</v>
      </c>
      <c r="B64" s="13">
        <v>1645.0330000000001</v>
      </c>
      <c r="C64" s="13">
        <v>1479.5366813232706</v>
      </c>
      <c r="D64" s="13">
        <v>2429.6820268362499</v>
      </c>
      <c r="E64" s="13">
        <v>2659.9692527750167</v>
      </c>
      <c r="F64" s="13">
        <v>2962.9244709349286</v>
      </c>
      <c r="G64" s="13">
        <v>2672.6711560825402</v>
      </c>
      <c r="H64" s="13">
        <v>1626.7346909642654</v>
      </c>
      <c r="I64" s="13">
        <v>1256.5209509219708</v>
      </c>
      <c r="J64" s="13">
        <v>1443.2104510944328</v>
      </c>
      <c r="K64" s="13"/>
      <c r="L64" s="13">
        <v>1723.1595728641546</v>
      </c>
      <c r="M64" s="13">
        <v>1637.8233813470376</v>
      </c>
      <c r="N64" s="13">
        <v>1373.9502582565599</v>
      </c>
      <c r="O64" s="13">
        <v>1429.5938719207509</v>
      </c>
      <c r="P64" s="13">
        <v>1417.9200058300848</v>
      </c>
      <c r="Q64" s="13">
        <v>1740.2514136298023</v>
      </c>
      <c r="R64" s="13"/>
      <c r="S64" s="13">
        <v>1402.924971047056</v>
      </c>
      <c r="T64" s="13">
        <v>1411.3681603353048</v>
      </c>
      <c r="U64" s="13">
        <v>1469.3527485916786</v>
      </c>
      <c r="V64" s="13">
        <v>1563.4988325852717</v>
      </c>
      <c r="W64" s="13">
        <v>1487.6533966468833</v>
      </c>
      <c r="X64" s="13">
        <v>1475.14092806702</v>
      </c>
      <c r="Y64" s="29">
        <v>1204.1924262021262</v>
      </c>
    </row>
    <row r="65" spans="1:25" ht="10.199999999999999" customHeight="1">
      <c r="A65" s="76" t="s">
        <v>315</v>
      </c>
      <c r="B65" s="13"/>
      <c r="C65" s="3"/>
      <c r="D65" s="13"/>
      <c r="E65" s="13"/>
      <c r="F65" s="13"/>
      <c r="G65" s="13"/>
      <c r="H65" s="13"/>
      <c r="I65" s="13"/>
      <c r="J65" s="13"/>
      <c r="K65" s="13"/>
      <c r="L65" s="13"/>
      <c r="M65" s="13"/>
      <c r="N65" s="13"/>
      <c r="O65" s="13"/>
      <c r="P65" s="13"/>
      <c r="Q65" s="13"/>
      <c r="R65" s="13"/>
      <c r="S65" s="13"/>
      <c r="T65" s="13"/>
      <c r="U65" s="13"/>
      <c r="V65" s="13"/>
      <c r="W65" s="13"/>
      <c r="X65" s="13"/>
      <c r="Y65" s="29"/>
    </row>
    <row r="66" spans="1:25" ht="22.05" customHeight="1">
      <c r="A66" s="207" t="s">
        <v>374</v>
      </c>
      <c r="B66" s="12">
        <v>2935.587</v>
      </c>
      <c r="C66" s="12">
        <v>2994.6283359899994</v>
      </c>
      <c r="D66" s="12">
        <v>3133.4109113</v>
      </c>
      <c r="E66" s="12">
        <v>3780.9827435594766</v>
      </c>
      <c r="F66" s="12">
        <v>3630.2243668706196</v>
      </c>
      <c r="G66" s="12">
        <v>4362.2775447899994</v>
      </c>
      <c r="H66" s="12">
        <v>4646.8383596733338</v>
      </c>
      <c r="I66" s="12">
        <v>4892.4561609771408</v>
      </c>
      <c r="J66" s="12">
        <v>4759.8418400767132</v>
      </c>
      <c r="K66" s="12"/>
      <c r="L66" s="12">
        <v>4518.3257866200001</v>
      </c>
      <c r="M66" s="12">
        <v>4456.3323925200002</v>
      </c>
      <c r="N66" s="12">
        <v>4876.2258750999999</v>
      </c>
      <c r="O66" s="12">
        <v>4987.9458540099995</v>
      </c>
      <c r="P66" s="12">
        <v>4696.8275453099996</v>
      </c>
      <c r="Q66" s="12">
        <v>4679.9091004699994</v>
      </c>
      <c r="R66" s="12"/>
      <c r="S66" s="12">
        <v>4430.3587472300005</v>
      </c>
      <c r="T66" s="12">
        <v>4476.5958660754795</v>
      </c>
      <c r="U66" s="12">
        <v>3988.3732858086305</v>
      </c>
      <c r="V66" s="12">
        <v>3974.8084741878083</v>
      </c>
      <c r="W66" s="12">
        <v>3985.7333821669863</v>
      </c>
      <c r="X66" s="12">
        <v>3902.5941953930137</v>
      </c>
      <c r="Y66" s="31">
        <v>3515.3697202232879</v>
      </c>
    </row>
    <row r="67" spans="1:25" ht="11.25" customHeight="1">
      <c r="A67" s="76"/>
      <c r="B67" s="13"/>
      <c r="C67" s="12"/>
      <c r="D67" s="12"/>
      <c r="E67" s="12"/>
      <c r="F67" s="12"/>
      <c r="G67" s="13"/>
      <c r="H67" s="12"/>
      <c r="I67" s="13"/>
      <c r="J67" s="13"/>
      <c r="K67" s="13"/>
      <c r="L67" s="13"/>
      <c r="M67" s="13"/>
      <c r="N67" s="13"/>
      <c r="O67" s="13"/>
      <c r="P67" s="13"/>
      <c r="Q67" s="13"/>
      <c r="R67" s="13"/>
      <c r="S67" s="13"/>
      <c r="T67" s="13"/>
      <c r="U67" s="13"/>
      <c r="V67" s="13"/>
      <c r="W67" s="13"/>
      <c r="X67" s="13"/>
      <c r="Y67" s="31"/>
    </row>
    <row r="68" spans="1:25" ht="22.05" customHeight="1">
      <c r="A68" s="76" t="s">
        <v>320</v>
      </c>
      <c r="B68" s="12">
        <v>235.77199999999999</v>
      </c>
      <c r="C68" s="12">
        <v>96.889220088601732</v>
      </c>
      <c r="D68" s="12">
        <v>181.79430067568657</v>
      </c>
      <c r="E68" s="12">
        <v>101.48223511469858</v>
      </c>
      <c r="F68" s="31">
        <v>145.74243069282616</v>
      </c>
      <c r="G68" s="12">
        <v>139.33260979022447</v>
      </c>
      <c r="H68" s="12">
        <v>141.89915685592359</v>
      </c>
      <c r="I68" s="12">
        <v>183.80734315000004</v>
      </c>
      <c r="J68" s="12">
        <v>131.11894115000001</v>
      </c>
      <c r="K68" s="12"/>
      <c r="L68" s="12">
        <v>111.00516497000001</v>
      </c>
      <c r="M68" s="12">
        <v>106.15708071</v>
      </c>
      <c r="N68" s="12">
        <v>169.35212963999999</v>
      </c>
      <c r="O68" s="12">
        <v>105.61511084</v>
      </c>
      <c r="P68" s="12">
        <v>124.33891295999999</v>
      </c>
      <c r="Q68" s="12">
        <v>195.00272870999996</v>
      </c>
      <c r="R68" s="12"/>
      <c r="S68" s="12">
        <v>122.68549046</v>
      </c>
      <c r="T68" s="12">
        <v>101.54136124000001</v>
      </c>
      <c r="U68" s="12">
        <v>118.5461977756112</v>
      </c>
      <c r="V68" s="12">
        <v>147.00147647272891</v>
      </c>
      <c r="W68" s="12">
        <v>110.69938272</v>
      </c>
      <c r="X68" s="12">
        <v>113.57914380750027</v>
      </c>
      <c r="Y68" s="31">
        <v>227.47705821749133</v>
      </c>
    </row>
    <row r="69" spans="1:25" ht="22.05" customHeight="1">
      <c r="A69" s="76" t="s">
        <v>344</v>
      </c>
      <c r="B69" s="12">
        <v>9588.27</v>
      </c>
      <c r="C69" s="12">
        <v>10352.457634687669</v>
      </c>
      <c r="D69" s="12">
        <v>10689.295299018255</v>
      </c>
      <c r="E69" s="12">
        <v>11164.345319136271</v>
      </c>
      <c r="F69" s="12">
        <v>11807.494747684485</v>
      </c>
      <c r="G69" s="12">
        <v>12007.736966922665</v>
      </c>
      <c r="H69" s="12">
        <v>11475.970742364409</v>
      </c>
      <c r="I69" s="12">
        <v>12973.861367704334</v>
      </c>
      <c r="J69" s="12">
        <v>14373.772532046496</v>
      </c>
      <c r="K69" s="12"/>
      <c r="L69" s="12">
        <v>15842.253860286164</v>
      </c>
      <c r="M69" s="12">
        <v>16265.187306497746</v>
      </c>
      <c r="N69" s="12">
        <v>16118.894312898199</v>
      </c>
      <c r="O69" s="12">
        <v>16323.874817129317</v>
      </c>
      <c r="P69" s="12">
        <v>16684.466517537479</v>
      </c>
      <c r="Q69" s="12">
        <v>15852.394070916878</v>
      </c>
      <c r="R69" s="12"/>
      <c r="S69" s="12">
        <v>16270.036253640828</v>
      </c>
      <c r="T69" s="12">
        <v>16586.43453905372</v>
      </c>
      <c r="U69" s="12">
        <v>16901.473535268819</v>
      </c>
      <c r="V69" s="12">
        <v>17187.784757213907</v>
      </c>
      <c r="W69" s="12">
        <v>16799.734766590318</v>
      </c>
      <c r="X69" s="12">
        <v>16975.064060172408</v>
      </c>
      <c r="Y69" s="31">
        <v>17259.988427638895</v>
      </c>
    </row>
    <row r="70" spans="1:25" ht="9" customHeight="1">
      <c r="A70" s="11" t="s">
        <v>315</v>
      </c>
      <c r="B70" s="11"/>
      <c r="C70" s="3"/>
      <c r="D70" s="12"/>
      <c r="E70" s="3"/>
      <c r="F70" s="13"/>
      <c r="G70" s="12"/>
      <c r="H70" s="12"/>
      <c r="I70" s="382"/>
      <c r="J70" s="382"/>
      <c r="K70" s="382"/>
      <c r="L70" s="382"/>
      <c r="M70" s="382"/>
      <c r="N70" s="382"/>
      <c r="O70" s="382"/>
      <c r="P70" s="382"/>
      <c r="Q70" s="382"/>
      <c r="R70" s="382"/>
      <c r="S70" s="382"/>
      <c r="T70" s="382"/>
      <c r="U70" s="382"/>
      <c r="V70" s="382"/>
      <c r="W70" s="382"/>
      <c r="X70" s="382"/>
      <c r="Y70" s="382"/>
    </row>
    <row r="71" spans="1:25" ht="22.05" customHeight="1">
      <c r="A71" s="76" t="s">
        <v>350</v>
      </c>
      <c r="B71" s="12">
        <v>2722.4236296699992</v>
      </c>
      <c r="C71" s="12">
        <v>2995.4039668294918</v>
      </c>
      <c r="D71" s="12">
        <v>4026.8837386994564</v>
      </c>
      <c r="E71" s="12">
        <v>3155.3355890119319</v>
      </c>
      <c r="F71" s="12">
        <v>2811.4075724510167</v>
      </c>
      <c r="G71" s="12">
        <v>2030.2281916573756</v>
      </c>
      <c r="H71" s="12">
        <v>-1441.4667445580235</v>
      </c>
      <c r="I71" s="12">
        <v>-2749.2964343410185</v>
      </c>
      <c r="J71" s="12">
        <v>-2012.7618674824826</v>
      </c>
      <c r="K71" s="12"/>
      <c r="L71" s="12">
        <v>-2977.0030682466349</v>
      </c>
      <c r="M71" s="12">
        <v>-3143.0879262094004</v>
      </c>
      <c r="N71" s="12">
        <v>-1664.617347241463</v>
      </c>
      <c r="O71" s="12">
        <v>-2525.7633156119882</v>
      </c>
      <c r="P71" s="12">
        <v>-2993.4292398585512</v>
      </c>
      <c r="Q71" s="12">
        <v>-1693.4111812575502</v>
      </c>
      <c r="R71" s="12"/>
      <c r="S71" s="12">
        <v>-1664.1174982878201</v>
      </c>
      <c r="T71" s="12">
        <v>-1378.7152322558031</v>
      </c>
      <c r="U71" s="12">
        <v>-1555.3372579552888</v>
      </c>
      <c r="V71" s="12">
        <v>-1181.2991158474433</v>
      </c>
      <c r="W71" s="12">
        <v>-1563.9712289013914</v>
      </c>
      <c r="X71" s="12">
        <v>-676.09225133016662</v>
      </c>
      <c r="Y71" s="31">
        <v>-281.65958962377954</v>
      </c>
    </row>
    <row r="72" spans="1:25" ht="22.05" customHeight="1">
      <c r="A72" s="375" t="s">
        <v>356</v>
      </c>
      <c r="B72" s="13">
        <v>6272.3069583799997</v>
      </c>
      <c r="C72" s="13">
        <v>6750.5083646251223</v>
      </c>
      <c r="D72" s="13">
        <v>7337.0163404511204</v>
      </c>
      <c r="E72" s="13">
        <v>7300.500631897351</v>
      </c>
      <c r="F72" s="13">
        <v>9469.6686190493056</v>
      </c>
      <c r="G72" s="13">
        <v>7284.0376198508748</v>
      </c>
      <c r="H72" s="13">
        <v>9993.1428796950295</v>
      </c>
      <c r="I72" s="13">
        <v>9565.3359476162987</v>
      </c>
      <c r="J72" s="13">
        <v>9755.123142526536</v>
      </c>
      <c r="K72" s="13"/>
      <c r="L72" s="13">
        <v>10212.822393668313</v>
      </c>
      <c r="M72" s="13">
        <v>11464.601487638623</v>
      </c>
      <c r="N72" s="13">
        <v>12020.699669134194</v>
      </c>
      <c r="O72" s="13">
        <v>11693.344077609927</v>
      </c>
      <c r="P72" s="13">
        <v>10159.424057172424</v>
      </c>
      <c r="Q72" s="13">
        <v>12144.391728223702</v>
      </c>
      <c r="R72" s="13"/>
      <c r="S72" s="13">
        <v>10545.655697355489</v>
      </c>
      <c r="T72" s="13">
        <v>11748.128804425631</v>
      </c>
      <c r="U72" s="13">
        <v>12946.99608195508</v>
      </c>
      <c r="V72" s="13">
        <v>11847.46780290815</v>
      </c>
      <c r="W72" s="13">
        <v>11916.86909171144</v>
      </c>
      <c r="X72" s="13">
        <v>12195.718735991415</v>
      </c>
      <c r="Y72" s="29">
        <v>12043.720483456367</v>
      </c>
    </row>
    <row r="73" spans="1:25" ht="22.05" customHeight="1">
      <c r="A73" s="658" t="s">
        <v>375</v>
      </c>
      <c r="B73" s="287">
        <v>8994.7305880499989</v>
      </c>
      <c r="C73" s="287">
        <v>9745.9123314546141</v>
      </c>
      <c r="D73" s="287">
        <v>11363.900079150577</v>
      </c>
      <c r="E73" s="287">
        <v>10455.836220909283</v>
      </c>
      <c r="F73" s="287">
        <v>12281.076191500322</v>
      </c>
      <c r="G73" s="287">
        <v>9314.2658115082504</v>
      </c>
      <c r="H73" s="287">
        <v>11434.609624253053</v>
      </c>
      <c r="I73" s="287">
        <v>12314.632381957317</v>
      </c>
      <c r="J73" s="287">
        <v>11767.885010009019</v>
      </c>
      <c r="K73" s="287"/>
      <c r="L73" s="287">
        <v>13189.825461914948</v>
      </c>
      <c r="M73" s="287">
        <v>14607.689413848024</v>
      </c>
      <c r="N73" s="287">
        <v>13685.317016375657</v>
      </c>
      <c r="O73" s="287">
        <v>14219.107393221915</v>
      </c>
      <c r="P73" s="287">
        <v>13152.853297030975</v>
      </c>
      <c r="Q73" s="287">
        <v>13837.802909481252</v>
      </c>
      <c r="R73" s="287"/>
      <c r="S73" s="287">
        <v>12209.773195643309</v>
      </c>
      <c r="T73" s="287">
        <v>13126.844036681434</v>
      </c>
      <c r="U73" s="287">
        <v>14502.333339910369</v>
      </c>
      <c r="V73" s="287">
        <v>13028.766918755593</v>
      </c>
      <c r="W73" s="287">
        <v>13480.840320612831</v>
      </c>
      <c r="X73" s="287">
        <v>12871.810987321582</v>
      </c>
      <c r="Y73" s="652">
        <v>12325.380073080147</v>
      </c>
    </row>
    <row r="74" spans="1:25" ht="22.05" customHeight="1">
      <c r="A74" s="11" t="s">
        <v>376</v>
      </c>
      <c r="B74" s="3"/>
      <c r="C74" s="3"/>
      <c r="D74" s="3"/>
      <c r="E74" s="3"/>
      <c r="F74" s="3"/>
      <c r="G74" s="3"/>
      <c r="H74" s="3"/>
      <c r="I74" s="3"/>
      <c r="J74" s="3"/>
      <c r="K74" s="3"/>
      <c r="L74" s="3"/>
      <c r="M74" s="3"/>
      <c r="N74" s="3"/>
      <c r="O74" s="3"/>
      <c r="P74" s="3"/>
      <c r="Q74" s="3"/>
      <c r="R74" s="3"/>
      <c r="S74" s="3"/>
      <c r="T74" s="3"/>
      <c r="U74" s="3"/>
      <c r="V74" s="3"/>
      <c r="W74" s="3"/>
      <c r="X74" s="3"/>
      <c r="Y74" s="3"/>
    </row>
  </sheetData>
  <hyperlinks>
    <hyperlink ref="I1" location="'Contents Page'!A1" display="BACK TO CONTENTS" xr:uid="{8B7FDFF2-6FB1-4FF6-A473-0C8F027C9FAB}"/>
  </hyperlinks>
  <pageMargins left="0.7" right="0.7" top="0.75" bottom="0.75" header="0.3" footer="0.3"/>
  <pageSetup paperSize="9" scale="1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BAAA1-6FC0-483A-A8BF-32DC84CF04B5}">
  <dimension ref="A1:Z81"/>
  <sheetViews>
    <sheetView zoomScaleNormal="100" workbookViewId="0">
      <selection activeCell="H1" sqref="H1"/>
    </sheetView>
  </sheetViews>
  <sheetFormatPr defaultColWidth="8.77734375" defaultRowHeight="14.4"/>
  <cols>
    <col min="1" max="1" width="65.77734375" customWidth="1"/>
    <col min="2" max="2" width="17" customWidth="1"/>
    <col min="3" max="3" width="17.6640625" customWidth="1"/>
    <col min="4" max="4" width="18.109375" customWidth="1"/>
    <col min="5" max="6" width="17.44140625" customWidth="1"/>
    <col min="7" max="7" width="17.77734375" customWidth="1"/>
    <col min="8" max="8" width="17.33203125" customWidth="1"/>
    <col min="9" max="9" width="17.6640625" customWidth="1"/>
    <col min="10" max="10" width="2.109375" customWidth="1"/>
    <col min="11" max="11" width="17.44140625" customWidth="1"/>
    <col min="12" max="12" width="2.44140625" customWidth="1"/>
    <col min="13" max="13" width="17.6640625" customWidth="1"/>
    <col min="14" max="14" width="18.33203125" customWidth="1"/>
    <col min="15" max="15" width="16.77734375" customWidth="1"/>
    <col min="16" max="16" width="18.77734375" customWidth="1"/>
    <col min="17" max="17" width="19.33203125" customWidth="1"/>
    <col min="18" max="18" width="15.44140625" customWidth="1"/>
    <col min="19" max="19" width="2.21875" customWidth="1"/>
    <col min="20" max="21" width="15.21875" customWidth="1"/>
    <col min="22" max="22" width="14.5546875" customWidth="1"/>
    <col min="23" max="23" width="14.77734375" customWidth="1"/>
    <col min="24" max="24" width="15.109375" customWidth="1"/>
    <col min="25" max="25" width="14.109375" customWidth="1"/>
    <col min="26" max="26" width="13.109375" customWidth="1"/>
  </cols>
  <sheetData>
    <row r="1" spans="1:26" ht="22.05" customHeight="1">
      <c r="A1" s="76" t="s">
        <v>377</v>
      </c>
      <c r="B1" s="3"/>
      <c r="C1" s="3"/>
      <c r="D1" s="3"/>
      <c r="E1" s="3"/>
      <c r="F1" s="3"/>
      <c r="G1" s="3"/>
      <c r="H1" s="10" t="s">
        <v>85</v>
      </c>
      <c r="I1" s="3"/>
      <c r="J1" s="3"/>
      <c r="K1" s="383"/>
      <c r="L1" s="3"/>
      <c r="M1" s="3"/>
      <c r="N1" s="3"/>
      <c r="O1" s="3"/>
      <c r="P1" s="3"/>
      <c r="Q1" s="3"/>
      <c r="R1" s="3"/>
      <c r="S1" s="3"/>
      <c r="T1" s="3"/>
      <c r="U1" s="3"/>
      <c r="V1" s="3"/>
      <c r="W1" s="3"/>
      <c r="X1" s="3"/>
      <c r="Y1" s="3"/>
      <c r="Z1" s="3"/>
    </row>
    <row r="2" spans="1:26" ht="22.05" customHeight="1">
      <c r="A2" s="76"/>
      <c r="B2" s="3"/>
      <c r="C2" s="3"/>
      <c r="D2" s="3"/>
      <c r="E2" s="3"/>
      <c r="F2" s="3"/>
      <c r="G2" s="3"/>
      <c r="H2" s="3"/>
      <c r="I2" s="3"/>
      <c r="J2" s="3"/>
      <c r="K2" s="383"/>
      <c r="L2" s="3"/>
      <c r="M2" s="3"/>
      <c r="N2" s="3"/>
      <c r="O2" s="3"/>
      <c r="P2" s="3"/>
      <c r="Q2" s="3"/>
      <c r="R2" s="3"/>
      <c r="S2" s="3"/>
      <c r="T2" s="3"/>
      <c r="U2" s="3"/>
      <c r="V2" s="3"/>
      <c r="W2" s="3"/>
      <c r="X2" s="3"/>
      <c r="Y2" s="3"/>
      <c r="Z2" s="3"/>
    </row>
    <row r="3" spans="1:26" ht="22.05" customHeight="1">
      <c r="A3" s="76" t="s">
        <v>378</v>
      </c>
      <c r="B3" s="3"/>
      <c r="C3" s="3"/>
      <c r="D3" s="3"/>
      <c r="E3" s="3"/>
      <c r="F3" s="3"/>
      <c r="G3" s="3"/>
      <c r="H3" s="3"/>
      <c r="I3" s="3"/>
      <c r="J3" s="3"/>
      <c r="K3" s="383"/>
      <c r="L3" s="3"/>
      <c r="M3" s="3"/>
      <c r="N3" s="3"/>
      <c r="O3" s="3"/>
      <c r="P3" s="3"/>
      <c r="Q3" s="3"/>
      <c r="R3" s="3"/>
      <c r="S3" s="3"/>
      <c r="T3" s="3"/>
      <c r="U3" s="3"/>
      <c r="V3" s="3"/>
      <c r="W3" s="3"/>
      <c r="X3" s="3"/>
      <c r="Y3" s="3"/>
      <c r="Z3" s="3"/>
    </row>
    <row r="4" spans="1:26" ht="22.05" customHeight="1">
      <c r="A4" s="653" t="s">
        <v>90</v>
      </c>
      <c r="B4" s="3"/>
      <c r="C4" s="3"/>
      <c r="D4" s="654"/>
      <c r="E4" s="654"/>
      <c r="F4" s="654"/>
      <c r="G4" s="654"/>
      <c r="H4" s="654"/>
      <c r="I4" s="654"/>
      <c r="J4" s="654"/>
      <c r="K4" s="659"/>
      <c r="L4" s="654"/>
      <c r="M4" s="654"/>
      <c r="N4" s="654"/>
      <c r="O4" s="654"/>
      <c r="P4" s="654"/>
      <c r="Q4" s="654"/>
      <c r="R4" s="654"/>
      <c r="S4" s="3"/>
      <c r="T4" s="654"/>
      <c r="U4" s="654"/>
      <c r="V4" s="654"/>
      <c r="W4" s="654"/>
      <c r="X4" s="654"/>
      <c r="Y4" s="3"/>
      <c r="Z4" s="3"/>
    </row>
    <row r="5" spans="1:26" ht="22.05" customHeight="1">
      <c r="A5" s="370"/>
      <c r="B5" s="645">
        <v>2015</v>
      </c>
      <c r="C5" s="645">
        <v>2016</v>
      </c>
      <c r="D5" s="645">
        <v>2017</v>
      </c>
      <c r="E5" s="645">
        <v>2018</v>
      </c>
      <c r="F5" s="645">
        <v>2019</v>
      </c>
      <c r="G5" s="645">
        <v>2020</v>
      </c>
      <c r="H5" s="645">
        <v>2021</v>
      </c>
      <c r="I5" s="645">
        <v>2022</v>
      </c>
      <c r="J5" s="655"/>
      <c r="K5" s="645">
        <v>2023</v>
      </c>
      <c r="L5" s="655"/>
      <c r="M5" s="656"/>
      <c r="N5" s="656"/>
      <c r="O5" s="646">
        <v>2024</v>
      </c>
      <c r="P5" s="656"/>
      <c r="Q5" s="656"/>
      <c r="R5" s="656"/>
      <c r="S5" s="655"/>
      <c r="T5" s="654"/>
      <c r="U5" s="656"/>
      <c r="V5" s="654"/>
      <c r="W5" s="646">
        <v>2025</v>
      </c>
      <c r="X5" s="656"/>
      <c r="Y5" s="656"/>
      <c r="Z5" s="656"/>
    </row>
    <row r="6" spans="1:26" ht="22.05" customHeight="1">
      <c r="A6" s="283" t="s">
        <v>303</v>
      </c>
      <c r="B6" s="657" t="s">
        <v>200</v>
      </c>
      <c r="C6" s="657" t="s">
        <v>200</v>
      </c>
      <c r="D6" s="657" t="s">
        <v>200</v>
      </c>
      <c r="E6" s="657" t="s">
        <v>200</v>
      </c>
      <c r="F6" s="657" t="s">
        <v>200</v>
      </c>
      <c r="G6" s="657" t="s">
        <v>200</v>
      </c>
      <c r="H6" s="657" t="s">
        <v>200</v>
      </c>
      <c r="I6" s="657" t="s">
        <v>200</v>
      </c>
      <c r="J6" s="659"/>
      <c r="K6" s="660" t="s">
        <v>200</v>
      </c>
      <c r="L6" s="661"/>
      <c r="M6" s="660" t="s">
        <v>213</v>
      </c>
      <c r="N6" s="660" t="s">
        <v>214</v>
      </c>
      <c r="O6" s="661" t="s">
        <v>208</v>
      </c>
      <c r="P6" s="660" t="s">
        <v>215</v>
      </c>
      <c r="Q6" s="661" t="s">
        <v>216</v>
      </c>
      <c r="R6" s="660" t="s">
        <v>200</v>
      </c>
      <c r="S6" s="660"/>
      <c r="T6" s="661" t="s">
        <v>209</v>
      </c>
      <c r="U6" s="660" t="s">
        <v>210</v>
      </c>
      <c r="V6" s="660" t="s">
        <v>206</v>
      </c>
      <c r="W6" s="660" t="s">
        <v>211</v>
      </c>
      <c r="X6" s="660" t="s">
        <v>212</v>
      </c>
      <c r="Y6" s="660" t="s">
        <v>207</v>
      </c>
      <c r="Z6" s="660" t="s">
        <v>213</v>
      </c>
    </row>
    <row r="7" spans="1:26" ht="22.05" customHeight="1">
      <c r="A7" s="76" t="s">
        <v>304</v>
      </c>
      <c r="B7" s="12">
        <v>90592.40008324002</v>
      </c>
      <c r="C7" s="649">
        <v>81386.372098016203</v>
      </c>
      <c r="D7" s="649">
        <v>80132.209553773821</v>
      </c>
      <c r="E7" s="649">
        <v>79351.320574147918</v>
      </c>
      <c r="F7" s="12">
        <v>72865.727313763535</v>
      </c>
      <c r="G7" s="12">
        <v>62000.357867957406</v>
      </c>
      <c r="H7" s="12">
        <v>64383.617814346508</v>
      </c>
      <c r="I7" s="12">
        <v>64984.738020048775</v>
      </c>
      <c r="J7" s="12"/>
      <c r="K7" s="12">
        <v>69963.858927685913</v>
      </c>
      <c r="L7" s="12"/>
      <c r="M7" s="12">
        <v>75112.313504025442</v>
      </c>
      <c r="N7" s="12">
        <v>68027.815511731591</v>
      </c>
      <c r="O7" s="12">
        <v>66396.555904829613</v>
      </c>
      <c r="P7" s="12">
        <v>69987.983766919162</v>
      </c>
      <c r="Q7" s="12">
        <v>64151.29341471802</v>
      </c>
      <c r="R7" s="649">
        <v>59519.279107563692</v>
      </c>
      <c r="S7" s="649"/>
      <c r="T7" s="649">
        <v>61411.825684006013</v>
      </c>
      <c r="U7" s="649">
        <v>57520.518539800687</v>
      </c>
      <c r="V7" s="649">
        <v>55487.61844284572</v>
      </c>
      <c r="W7" s="649">
        <v>59707.586768053094</v>
      </c>
      <c r="X7" s="649">
        <v>57323.309894759557</v>
      </c>
      <c r="Y7" s="650">
        <v>54713.401930049331</v>
      </c>
      <c r="Z7" s="650">
        <v>56872.095103274434</v>
      </c>
    </row>
    <row r="8" spans="1:26" ht="22.05" customHeight="1">
      <c r="A8" s="374" t="s">
        <v>305</v>
      </c>
      <c r="B8" s="12">
        <v>94759.911783000018</v>
      </c>
      <c r="C8" s="12">
        <v>86299.289210167364</v>
      </c>
      <c r="D8" s="12">
        <v>85179.083671186992</v>
      </c>
      <c r="E8" s="12">
        <v>84733.293371047854</v>
      </c>
      <c r="F8" s="12">
        <v>78287.196432861179</v>
      </c>
      <c r="G8" s="12">
        <v>67660.326013101469</v>
      </c>
      <c r="H8" s="12">
        <v>73640.1781033343</v>
      </c>
      <c r="I8" s="12">
        <v>75087.114912410907</v>
      </c>
      <c r="J8" s="12"/>
      <c r="K8" s="12">
        <v>82823.192238061602</v>
      </c>
      <c r="L8" s="12"/>
      <c r="M8" s="12">
        <v>87147.442964084141</v>
      </c>
      <c r="N8" s="12">
        <v>80932.41735775063</v>
      </c>
      <c r="O8" s="12">
        <v>78221.939972824373</v>
      </c>
      <c r="P8" s="12">
        <v>81062.921701177038</v>
      </c>
      <c r="Q8" s="12">
        <v>77033.420843672153</v>
      </c>
      <c r="R8" s="12">
        <v>72139.138081701269</v>
      </c>
      <c r="S8" s="12"/>
      <c r="T8" s="12">
        <v>74099.275950642274</v>
      </c>
      <c r="U8" s="12">
        <v>69902.903372952773</v>
      </c>
      <c r="V8" s="12">
        <v>68596.543994885345</v>
      </c>
      <c r="W8" s="12">
        <v>70523.00397824611</v>
      </c>
      <c r="X8" s="12">
        <v>68150.675518621138</v>
      </c>
      <c r="Y8" s="31">
        <v>66284.678464382276</v>
      </c>
      <c r="Z8" s="31">
        <v>67865.927486715926</v>
      </c>
    </row>
    <row r="9" spans="1:26" ht="22.05" customHeight="1">
      <c r="A9" s="373" t="s">
        <v>379</v>
      </c>
      <c r="B9" s="13">
        <v>84881.006783000019</v>
      </c>
      <c r="C9" s="13">
        <v>76804.267167999991</v>
      </c>
      <c r="D9" s="13">
        <v>73692.740653000001</v>
      </c>
      <c r="E9" s="13">
        <v>71426.631011999998</v>
      </c>
      <c r="F9" s="13">
        <v>65229.277657000006</v>
      </c>
      <c r="G9" s="13">
        <v>53363.755606999999</v>
      </c>
      <c r="H9" s="13">
        <v>56017.996170000006</v>
      </c>
      <c r="I9" s="13">
        <v>54534.473263</v>
      </c>
      <c r="J9" s="13"/>
      <c r="K9" s="13">
        <v>63687.781531000001</v>
      </c>
      <c r="L9" s="13"/>
      <c r="M9" s="13">
        <v>64949.166184999995</v>
      </c>
      <c r="N9" s="13">
        <v>57784.344233999997</v>
      </c>
      <c r="O9" s="13">
        <v>52820.859982000002</v>
      </c>
      <c r="P9" s="13">
        <v>56117.187602999998</v>
      </c>
      <c r="Q9" s="13">
        <v>53620.479588999995</v>
      </c>
      <c r="R9" s="13">
        <v>48130.229816999999</v>
      </c>
      <c r="S9" s="13"/>
      <c r="T9" s="13">
        <v>51607.040304000002</v>
      </c>
      <c r="U9" s="13">
        <v>46804.754723000005</v>
      </c>
      <c r="V9" s="13">
        <v>46348.491458000004</v>
      </c>
      <c r="W9" s="13">
        <v>48519.43712100001</v>
      </c>
      <c r="X9" s="13">
        <v>47160.898001999994</v>
      </c>
      <c r="Y9" s="29">
        <v>44955.19412</v>
      </c>
      <c r="Z9" s="29">
        <v>47814.943825999995</v>
      </c>
    </row>
    <row r="10" spans="1:26" ht="22.05" customHeight="1">
      <c r="A10" s="373" t="s">
        <v>380</v>
      </c>
      <c r="B10" s="13">
        <v>9878.9050000000007</v>
      </c>
      <c r="C10" s="13">
        <v>9495.0220421673675</v>
      </c>
      <c r="D10" s="13">
        <v>11486.343018186995</v>
      </c>
      <c r="E10" s="13">
        <v>13306.662359047861</v>
      </c>
      <c r="F10" s="13">
        <v>13057.918775861168</v>
      </c>
      <c r="G10" s="13">
        <v>14296.570406101462</v>
      </c>
      <c r="H10" s="13">
        <v>17622.18193333429</v>
      </c>
      <c r="I10" s="13">
        <v>20552.6416494109</v>
      </c>
      <c r="J10" s="13"/>
      <c r="K10" s="13">
        <v>19135.410707061601</v>
      </c>
      <c r="L10" s="13"/>
      <c r="M10" s="13">
        <v>22198.276779084146</v>
      </c>
      <c r="N10" s="13">
        <v>23148.073123750633</v>
      </c>
      <c r="O10" s="13">
        <v>25401.079990824372</v>
      </c>
      <c r="P10" s="13">
        <v>24945.734098177043</v>
      </c>
      <c r="Q10" s="13">
        <v>23412.941254672165</v>
      </c>
      <c r="R10" s="13">
        <v>24008.908264701269</v>
      </c>
      <c r="S10" s="13"/>
      <c r="T10" s="13">
        <v>22492.235646642268</v>
      </c>
      <c r="U10" s="13">
        <v>23098.148649952775</v>
      </c>
      <c r="V10" s="13">
        <v>22248.052536885338</v>
      </c>
      <c r="W10" s="13">
        <v>22003.5668572461</v>
      </c>
      <c r="X10" s="13">
        <v>20989.777516621147</v>
      </c>
      <c r="Y10" s="29">
        <v>21329.484344382283</v>
      </c>
      <c r="Z10" s="29">
        <v>20050.983660715923</v>
      </c>
    </row>
    <row r="11" spans="1:26" ht="22.05" customHeight="1">
      <c r="A11" s="374" t="s">
        <v>316</v>
      </c>
      <c r="B11" s="12">
        <v>4167.5116997599998</v>
      </c>
      <c r="C11" s="12">
        <v>4912.9171121511572</v>
      </c>
      <c r="D11" s="12">
        <v>5046.8741174131719</v>
      </c>
      <c r="E11" s="12">
        <v>5381.9727968999287</v>
      </c>
      <c r="F11" s="12">
        <v>5421.4691190976464</v>
      </c>
      <c r="G11" s="12">
        <v>5659.9681451440611</v>
      </c>
      <c r="H11" s="12">
        <v>9256.5602889877955</v>
      </c>
      <c r="I11" s="12">
        <v>10102.37689236213</v>
      </c>
      <c r="J11" s="12"/>
      <c r="K11" s="12">
        <v>12859.333310375683</v>
      </c>
      <c r="L11" s="12"/>
      <c r="M11" s="12">
        <v>12035.129460058703</v>
      </c>
      <c r="N11" s="12">
        <v>12904.601846019037</v>
      </c>
      <c r="O11" s="12">
        <v>11825.384067994763</v>
      </c>
      <c r="P11" s="12">
        <v>11074.937934257878</v>
      </c>
      <c r="Q11" s="12">
        <v>12882.127428954136</v>
      </c>
      <c r="R11" s="12">
        <v>12619.858974137573</v>
      </c>
      <c r="S11" s="12"/>
      <c r="T11" s="12">
        <v>12687.45026663626</v>
      </c>
      <c r="U11" s="12">
        <v>12382.384833152089</v>
      </c>
      <c r="V11" s="12">
        <v>13108.925552039625</v>
      </c>
      <c r="W11" s="12">
        <v>10815.417210193013</v>
      </c>
      <c r="X11" s="12">
        <v>10827.36562386158</v>
      </c>
      <c r="Y11" s="31">
        <v>11571.276534332943</v>
      </c>
      <c r="Z11" s="31">
        <v>10993.832383441488</v>
      </c>
    </row>
    <row r="12" spans="1:26" ht="22.05" customHeight="1">
      <c r="A12" s="373" t="s">
        <v>379</v>
      </c>
      <c r="B12" s="13">
        <v>1980.8216997599998</v>
      </c>
      <c r="C12" s="13">
        <v>2312.13910579</v>
      </c>
      <c r="D12" s="13">
        <v>2350.65153379</v>
      </c>
      <c r="E12" s="13">
        <v>2242.6368694800003</v>
      </c>
      <c r="F12" s="13">
        <v>2296.72833567</v>
      </c>
      <c r="G12" s="13">
        <v>2379.0022692100001</v>
      </c>
      <c r="H12" s="13">
        <v>5392.09025733</v>
      </c>
      <c r="I12" s="13">
        <v>5513.1084611599999</v>
      </c>
      <c r="J12" s="13"/>
      <c r="K12" s="13">
        <v>5990.2505442399997</v>
      </c>
      <c r="L12" s="13"/>
      <c r="M12" s="13">
        <v>6079.6525940400006</v>
      </c>
      <c r="N12" s="13">
        <v>6054.65856867</v>
      </c>
      <c r="O12" s="13">
        <v>5981.5492979600003</v>
      </c>
      <c r="P12" s="13">
        <v>6018.9952824800002</v>
      </c>
      <c r="Q12" s="13">
        <v>6049.2372128400002</v>
      </c>
      <c r="R12" s="13">
        <v>6150.96434555</v>
      </c>
      <c r="S12" s="13"/>
      <c r="T12" s="13">
        <v>6139.2566855099994</v>
      </c>
      <c r="U12" s="13">
        <v>6135.0780246499999</v>
      </c>
      <c r="V12" s="13">
        <v>6197.8928090700001</v>
      </c>
      <c r="W12" s="13">
        <v>6180.2979880000003</v>
      </c>
      <c r="X12" s="13">
        <v>6174.6031313899994</v>
      </c>
      <c r="Y12" s="29">
        <v>6229.4747189600002</v>
      </c>
      <c r="Z12" s="29">
        <v>6234.5735963500001</v>
      </c>
    </row>
    <row r="13" spans="1:26" ht="22.05" customHeight="1">
      <c r="A13" s="373" t="s">
        <v>380</v>
      </c>
      <c r="B13" s="13">
        <v>2186.69</v>
      </c>
      <c r="C13" s="13">
        <v>2600.7780063611572</v>
      </c>
      <c r="D13" s="13">
        <v>2696.2225836231714</v>
      </c>
      <c r="E13" s="13">
        <v>3139.3359274199283</v>
      </c>
      <c r="F13" s="13">
        <v>3124.7407834276469</v>
      </c>
      <c r="G13" s="13">
        <v>3280.9658759340605</v>
      </c>
      <c r="H13" s="13">
        <v>3864.4700316577951</v>
      </c>
      <c r="I13" s="13">
        <v>4589.2684312021302</v>
      </c>
      <c r="J13" s="13"/>
      <c r="K13" s="13">
        <v>6869.0827661356834</v>
      </c>
      <c r="L13" s="13"/>
      <c r="M13" s="13">
        <v>5955.476866018701</v>
      </c>
      <c r="N13" s="13">
        <v>6849.9432773490371</v>
      </c>
      <c r="O13" s="13">
        <v>5843.8347700347622</v>
      </c>
      <c r="P13" s="13">
        <v>5055.9426517778775</v>
      </c>
      <c r="Q13" s="13">
        <v>6832.8902161141368</v>
      </c>
      <c r="R13" s="13">
        <v>6468.8946285875736</v>
      </c>
      <c r="S13" s="13"/>
      <c r="T13" s="13">
        <v>6548.193581126262</v>
      </c>
      <c r="U13" s="13">
        <v>6247.3068085020896</v>
      </c>
      <c r="V13" s="13">
        <v>6911.0327429696245</v>
      </c>
      <c r="W13" s="13">
        <v>4635.1192221930123</v>
      </c>
      <c r="X13" s="13">
        <v>4652.762492471581</v>
      </c>
      <c r="Y13" s="29">
        <v>5341.8018153729427</v>
      </c>
      <c r="Z13" s="29">
        <v>4759.2587870914886</v>
      </c>
    </row>
    <row r="14" spans="1:26" ht="6.75" customHeight="1">
      <c r="A14" s="384" t="s">
        <v>315</v>
      </c>
      <c r="B14" s="13"/>
      <c r="C14" s="13"/>
      <c r="D14" s="13"/>
      <c r="E14" s="13"/>
      <c r="F14" s="13"/>
      <c r="G14" s="13"/>
      <c r="H14" s="13"/>
      <c r="I14" s="13"/>
      <c r="J14" s="13"/>
      <c r="K14" s="13"/>
      <c r="L14" s="13"/>
      <c r="M14" s="13"/>
      <c r="N14" s="13"/>
      <c r="O14" s="13"/>
      <c r="P14" s="13"/>
      <c r="Q14" s="13"/>
      <c r="R14" s="13"/>
      <c r="S14" s="13"/>
      <c r="T14" s="13"/>
      <c r="U14" s="13"/>
      <c r="V14" s="13"/>
      <c r="W14" s="13"/>
      <c r="X14" s="13"/>
      <c r="Y14" s="29"/>
      <c r="Z14" s="29"/>
    </row>
    <row r="15" spans="1:26" ht="22.05" customHeight="1">
      <c r="A15" s="385" t="s">
        <v>381</v>
      </c>
      <c r="B15" s="12">
        <v>18133.135725899992</v>
      </c>
      <c r="C15" s="12">
        <v>27394.635600356061</v>
      </c>
      <c r="D15" s="12">
        <v>30712.50161685612</v>
      </c>
      <c r="E15" s="12">
        <v>37535.923441649335</v>
      </c>
      <c r="F15" s="12">
        <v>50203.830986942441</v>
      </c>
      <c r="G15" s="12">
        <v>72260.478255081194</v>
      </c>
      <c r="H15" s="12">
        <v>76460.29600383692</v>
      </c>
      <c r="I15" s="12">
        <v>75998.861495288991</v>
      </c>
      <c r="J15" s="12"/>
      <c r="K15" s="12">
        <v>90381.346919817632</v>
      </c>
      <c r="L15" s="12"/>
      <c r="M15" s="12">
        <v>98300.214025213892</v>
      </c>
      <c r="N15" s="12">
        <v>106027.63391446536</v>
      </c>
      <c r="O15" s="12">
        <v>106977.40021141128</v>
      </c>
      <c r="P15" s="12">
        <v>106121.09255672942</v>
      </c>
      <c r="Q15" s="12">
        <v>110251.20522016537</v>
      </c>
      <c r="R15" s="12">
        <v>108983.75932924873</v>
      </c>
      <c r="S15" s="12"/>
      <c r="T15" s="12">
        <v>107155.62089288124</v>
      </c>
      <c r="U15" s="12">
        <v>109908.50629510268</v>
      </c>
      <c r="V15" s="12">
        <v>110239.41018121464</v>
      </c>
      <c r="W15" s="12">
        <v>112610.70334139076</v>
      </c>
      <c r="X15" s="12">
        <v>117015.13088148981</v>
      </c>
      <c r="Y15" s="31">
        <v>119285.1890084167</v>
      </c>
      <c r="Z15" s="31">
        <v>117679.22244453149</v>
      </c>
    </row>
    <row r="16" spans="1:26" ht="22.05" customHeight="1">
      <c r="A16" s="374" t="s">
        <v>327</v>
      </c>
      <c r="B16" s="12">
        <v>-35552.00037200001</v>
      </c>
      <c r="C16" s="12">
        <v>-29456.995374659327</v>
      </c>
      <c r="D16" s="12">
        <v>-28932.466059362763</v>
      </c>
      <c r="E16" s="12">
        <v>-26541.979299234037</v>
      </c>
      <c r="F16" s="12">
        <v>-18725.527702933075</v>
      </c>
      <c r="G16" s="12">
        <v>-687.73009895412906</v>
      </c>
      <c r="H16" s="12">
        <v>-109.48217646918965</v>
      </c>
      <c r="I16" s="12">
        <v>-4930.6627008392861</v>
      </c>
      <c r="J16" s="12"/>
      <c r="K16" s="12">
        <v>3369.0318380341123</v>
      </c>
      <c r="L16" s="12"/>
      <c r="M16" s="12">
        <v>10041.669701922887</v>
      </c>
      <c r="N16" s="12">
        <v>15649.79862559888</v>
      </c>
      <c r="O16" s="12">
        <v>15984.267081659216</v>
      </c>
      <c r="P16" s="12">
        <v>13854.415466750348</v>
      </c>
      <c r="Q16" s="12">
        <v>16326.768813015435</v>
      </c>
      <c r="R16" s="12">
        <v>15122.996816379911</v>
      </c>
      <c r="S16" s="12"/>
      <c r="T16" s="12">
        <v>13242.970686107492</v>
      </c>
      <c r="U16" s="12">
        <v>14788.991886080819</v>
      </c>
      <c r="V16" s="12">
        <v>14502.662379308418</v>
      </c>
      <c r="W16" s="12">
        <v>16374.552459974635</v>
      </c>
      <c r="X16" s="12">
        <v>19373.543154813211</v>
      </c>
      <c r="Y16" s="31">
        <v>22277.332643358262</v>
      </c>
      <c r="Z16" s="31">
        <v>21224.598401663254</v>
      </c>
    </row>
    <row r="17" spans="1:26" ht="22.05" customHeight="1">
      <c r="A17" s="386" t="s">
        <v>328</v>
      </c>
      <c r="B17" s="12">
        <v>1913.07861</v>
      </c>
      <c r="C17" s="12">
        <v>3200.7830296506718</v>
      </c>
      <c r="D17" s="12">
        <v>4276.0867743372364</v>
      </c>
      <c r="E17" s="12">
        <v>3409.845325046685</v>
      </c>
      <c r="F17" s="12">
        <v>4563.7022377569219</v>
      </c>
      <c r="G17" s="12">
        <v>6434.4358755658686</v>
      </c>
      <c r="H17" s="12">
        <v>10844.087986360812</v>
      </c>
      <c r="I17" s="12">
        <v>12009.572539237743</v>
      </c>
      <c r="J17" s="12"/>
      <c r="K17" s="12">
        <v>14074.918364444111</v>
      </c>
      <c r="L17" s="12"/>
      <c r="M17" s="12">
        <v>18305.850908122888</v>
      </c>
      <c r="N17" s="12">
        <v>19337.10646109888</v>
      </c>
      <c r="O17" s="12">
        <v>18971.269348589216</v>
      </c>
      <c r="P17" s="12">
        <v>18322.113066054528</v>
      </c>
      <c r="Q17" s="12">
        <v>20419.155090825436</v>
      </c>
      <c r="R17" s="12">
        <v>20703.254752739911</v>
      </c>
      <c r="S17" s="12"/>
      <c r="T17" s="12">
        <v>20918.605280675092</v>
      </c>
      <c r="U17" s="12">
        <v>23001.599542820819</v>
      </c>
      <c r="V17" s="12">
        <v>22923.79172308842</v>
      </c>
      <c r="W17" s="12">
        <v>23065.603003584845</v>
      </c>
      <c r="X17" s="12">
        <v>21883.970484768452</v>
      </c>
      <c r="Y17" s="31">
        <v>24863.008020455203</v>
      </c>
      <c r="Z17" s="31">
        <v>25104.307020842265</v>
      </c>
    </row>
    <row r="18" spans="1:26" ht="22.05" customHeight="1">
      <c r="A18" s="387" t="s">
        <v>379</v>
      </c>
      <c r="B18" s="13">
        <v>23.732610000000001</v>
      </c>
      <c r="C18" s="13">
        <v>22.900794000000001</v>
      </c>
      <c r="D18" s="13">
        <v>21.740874000000002</v>
      </c>
      <c r="E18" s="388" t="s">
        <v>119</v>
      </c>
      <c r="F18" s="388" t="s">
        <v>119</v>
      </c>
      <c r="G18" s="388" t="s">
        <v>119</v>
      </c>
      <c r="H18" s="388" t="s">
        <v>119</v>
      </c>
      <c r="I18" s="388" t="s">
        <v>119</v>
      </c>
      <c r="J18" s="388"/>
      <c r="K18" s="388" t="s">
        <v>119</v>
      </c>
      <c r="L18" s="388"/>
      <c r="M18" s="388" t="s">
        <v>119</v>
      </c>
      <c r="N18" s="388" t="s">
        <v>119</v>
      </c>
      <c r="O18" s="388" t="s">
        <v>119</v>
      </c>
      <c r="P18" s="388" t="s">
        <v>119</v>
      </c>
      <c r="Q18" s="388" t="s">
        <v>119</v>
      </c>
      <c r="R18" s="388" t="s">
        <v>119</v>
      </c>
      <c r="S18" s="388"/>
      <c r="T18" s="388" t="s">
        <v>119</v>
      </c>
      <c r="U18" s="388">
        <v>2500</v>
      </c>
      <c r="V18" s="388">
        <v>2870.75</v>
      </c>
      <c r="W18" s="388">
        <v>2870.75</v>
      </c>
      <c r="X18" s="388">
        <v>370.75</v>
      </c>
      <c r="Y18" s="29">
        <v>2500</v>
      </c>
      <c r="Z18" s="29">
        <v>2500</v>
      </c>
    </row>
    <row r="19" spans="1:26" ht="22.05" customHeight="1">
      <c r="A19" s="387" t="s">
        <v>380</v>
      </c>
      <c r="B19" s="13">
        <v>1889.346</v>
      </c>
      <c r="C19" s="13">
        <v>3177.8822356506716</v>
      </c>
      <c r="D19" s="13">
        <v>4254.3459003372363</v>
      </c>
      <c r="E19" s="13">
        <v>3409.845325046685</v>
      </c>
      <c r="F19" s="13">
        <v>4563.7022377569219</v>
      </c>
      <c r="G19" s="13">
        <v>6434.4358755658686</v>
      </c>
      <c r="H19" s="13">
        <v>10844.087986360812</v>
      </c>
      <c r="I19" s="13">
        <v>12009.572539237743</v>
      </c>
      <c r="J19" s="13"/>
      <c r="K19" s="13">
        <v>14074.918364444111</v>
      </c>
      <c r="L19" s="13"/>
      <c r="M19" s="13">
        <v>18305.850908122888</v>
      </c>
      <c r="N19" s="13">
        <v>19337.10646109888</v>
      </c>
      <c r="O19" s="13">
        <v>18971.269348589216</v>
      </c>
      <c r="P19" s="13">
        <v>18322.113066054528</v>
      </c>
      <c r="Q19" s="13">
        <v>20419.155090825436</v>
      </c>
      <c r="R19" s="13">
        <v>20703.254752739911</v>
      </c>
      <c r="S19" s="13"/>
      <c r="T19" s="13">
        <v>20918.605280675092</v>
      </c>
      <c r="U19" s="13">
        <v>20501.599542820819</v>
      </c>
      <c r="V19" s="13">
        <v>20053.04172308842</v>
      </c>
      <c r="W19" s="13">
        <v>20194.853003584845</v>
      </c>
      <c r="X19" s="13">
        <v>21513.220484768452</v>
      </c>
      <c r="Y19" s="29">
        <v>22363.008020455203</v>
      </c>
      <c r="Z19" s="29">
        <v>22604.307020842265</v>
      </c>
    </row>
    <row r="20" spans="1:26" ht="22.05" customHeight="1">
      <c r="A20" s="386" t="s">
        <v>330</v>
      </c>
      <c r="B20" s="12">
        <v>37465.078982000006</v>
      </c>
      <c r="C20" s="12">
        <v>32657.77840431</v>
      </c>
      <c r="D20" s="12">
        <v>33208.5528337</v>
      </c>
      <c r="E20" s="12">
        <v>29951.824624280722</v>
      </c>
      <c r="F20" s="12">
        <v>23289.229940689998</v>
      </c>
      <c r="G20" s="12">
        <v>7122.1659745199977</v>
      </c>
      <c r="H20" s="12">
        <v>10953.570162830001</v>
      </c>
      <c r="I20" s="12">
        <v>16940.235240077029</v>
      </c>
      <c r="J20" s="12"/>
      <c r="K20" s="12">
        <v>10705.886526409999</v>
      </c>
      <c r="L20" s="12"/>
      <c r="M20" s="12">
        <v>8264.1812062000008</v>
      </c>
      <c r="N20" s="12">
        <v>3687.3078354999998</v>
      </c>
      <c r="O20" s="12">
        <v>2987.0022669299997</v>
      </c>
      <c r="P20" s="12">
        <v>4467.6975993041797</v>
      </c>
      <c r="Q20" s="12">
        <v>4092.3862778100001</v>
      </c>
      <c r="R20" s="12">
        <v>5580.2579363599998</v>
      </c>
      <c r="S20" s="12"/>
      <c r="T20" s="12">
        <v>7675.6345945676003</v>
      </c>
      <c r="U20" s="12">
        <v>8212.6076567399996</v>
      </c>
      <c r="V20" s="12">
        <v>8421.1293437800014</v>
      </c>
      <c r="W20" s="12">
        <v>6691.0505436102103</v>
      </c>
      <c r="X20" s="12">
        <v>2510.4273299552401</v>
      </c>
      <c r="Y20" s="31">
        <v>2585.6753770969399</v>
      </c>
      <c r="Z20" s="31">
        <v>3879.7086191790099</v>
      </c>
    </row>
    <row r="21" spans="1:26" ht="22.05" customHeight="1">
      <c r="A21" s="387" t="s">
        <v>379</v>
      </c>
      <c r="B21" s="13">
        <v>37153.894982000005</v>
      </c>
      <c r="C21" s="13">
        <v>32486.412813999999</v>
      </c>
      <c r="D21" s="13">
        <v>32906.014254000002</v>
      </c>
      <c r="E21" s="13">
        <v>29722.503271999998</v>
      </c>
      <c r="F21" s="13">
        <v>23115.310572999999</v>
      </c>
      <c r="G21" s="13">
        <v>6979.274456000001</v>
      </c>
      <c r="H21" s="13">
        <v>10789.232159000001</v>
      </c>
      <c r="I21" s="13">
        <v>16734.584397999999</v>
      </c>
      <c r="J21" s="13"/>
      <c r="K21" s="13">
        <v>10459.137472999999</v>
      </c>
      <c r="L21" s="13"/>
      <c r="M21" s="13">
        <v>8008.8466330000001</v>
      </c>
      <c r="N21" s="13">
        <v>3425.3126739999998</v>
      </c>
      <c r="O21" s="13">
        <v>2695.9579699999999</v>
      </c>
      <c r="P21" s="13">
        <v>4068.6501419999995</v>
      </c>
      <c r="Q21" s="13">
        <v>3804.9715510000001</v>
      </c>
      <c r="R21" s="13">
        <v>5356.4878239999998</v>
      </c>
      <c r="S21" s="13"/>
      <c r="T21" s="13">
        <v>7439.6925520000004</v>
      </c>
      <c r="U21" s="13">
        <v>8026.4757079999999</v>
      </c>
      <c r="V21" s="13">
        <v>8281.6274000000012</v>
      </c>
      <c r="W21" s="13">
        <v>6319.2986280000005</v>
      </c>
      <c r="X21" s="13">
        <v>2098.597244</v>
      </c>
      <c r="Y21" s="29">
        <v>2194.9183330000001</v>
      </c>
      <c r="Z21" s="29">
        <v>3473.2995519999999</v>
      </c>
    </row>
    <row r="22" spans="1:26" ht="22.05" customHeight="1">
      <c r="A22" s="389" t="s">
        <v>380</v>
      </c>
      <c r="B22" s="13">
        <v>311.18399999999997</v>
      </c>
      <c r="C22" s="13">
        <v>171.36559031000002</v>
      </c>
      <c r="D22" s="13">
        <v>302.53857970000001</v>
      </c>
      <c r="E22" s="13">
        <v>229.32135228072309</v>
      </c>
      <c r="F22" s="13">
        <v>173.91936769</v>
      </c>
      <c r="G22" s="13">
        <v>142.89151851999668</v>
      </c>
      <c r="H22" s="13">
        <v>164.33800382999996</v>
      </c>
      <c r="I22" s="13">
        <v>205.65084207703003</v>
      </c>
      <c r="J22" s="13"/>
      <c r="K22" s="13">
        <v>246.74905340999999</v>
      </c>
      <c r="L22" s="13"/>
      <c r="M22" s="13">
        <v>255.33457319999997</v>
      </c>
      <c r="N22" s="13">
        <v>261.99516150000005</v>
      </c>
      <c r="O22" s="13">
        <v>291.04429692999997</v>
      </c>
      <c r="P22" s="13">
        <v>399.04745730418006</v>
      </c>
      <c r="Q22" s="13">
        <v>287.41472680999999</v>
      </c>
      <c r="R22" s="13">
        <v>223.77011235999998</v>
      </c>
      <c r="S22" s="13"/>
      <c r="T22" s="13">
        <v>235.94204256760003</v>
      </c>
      <c r="U22" s="13">
        <v>186.13194874000001</v>
      </c>
      <c r="V22" s="13">
        <v>139.50194378</v>
      </c>
      <c r="W22" s="13">
        <v>371.75191561020995</v>
      </c>
      <c r="X22" s="13">
        <v>411.83008595524001</v>
      </c>
      <c r="Y22" s="29">
        <v>390.75704409694004</v>
      </c>
      <c r="Z22" s="29">
        <v>406.40906717900998</v>
      </c>
    </row>
    <row r="23" spans="1:26" ht="22.05" customHeight="1">
      <c r="A23" s="371" t="s">
        <v>331</v>
      </c>
      <c r="B23" s="12">
        <v>53685.136097900002</v>
      </c>
      <c r="C23" s="12">
        <v>56851.630975015389</v>
      </c>
      <c r="D23" s="12">
        <v>59644.967676218883</v>
      </c>
      <c r="E23" s="12">
        <v>64077.902740883372</v>
      </c>
      <c r="F23" s="12">
        <v>68929.358689875517</v>
      </c>
      <c r="G23" s="12">
        <v>72948.20835403532</v>
      </c>
      <c r="H23" s="12">
        <v>76569.778180306108</v>
      </c>
      <c r="I23" s="12">
        <v>80929.524196128274</v>
      </c>
      <c r="J23" s="12"/>
      <c r="K23" s="12">
        <v>87012.314081783523</v>
      </c>
      <c r="L23" s="12"/>
      <c r="M23" s="12">
        <v>88258.544323291004</v>
      </c>
      <c r="N23" s="12">
        <v>90377.835288866481</v>
      </c>
      <c r="O23" s="12">
        <v>90993.133129752066</v>
      </c>
      <c r="P23" s="12">
        <v>92266.677089979072</v>
      </c>
      <c r="Q23" s="12">
        <v>93924.436407149929</v>
      </c>
      <c r="R23" s="12">
        <v>93860.762512868823</v>
      </c>
      <c r="S23" s="12"/>
      <c r="T23" s="12">
        <v>93912.650206773746</v>
      </c>
      <c r="U23" s="12">
        <v>95119.514409021853</v>
      </c>
      <c r="V23" s="12">
        <v>95736.747801906226</v>
      </c>
      <c r="W23" s="12">
        <v>96236.150881416135</v>
      </c>
      <c r="X23" s="12">
        <v>97641.587726676604</v>
      </c>
      <c r="Y23" s="31">
        <v>97007.85636505844</v>
      </c>
      <c r="Z23" s="31">
        <v>96454.624042868236</v>
      </c>
    </row>
    <row r="24" spans="1:26" ht="22.05" customHeight="1">
      <c r="A24" s="372" t="s">
        <v>332</v>
      </c>
      <c r="B24" s="13">
        <v>3090.8943659000001</v>
      </c>
      <c r="C24" s="13">
        <v>2293.1962929863589</v>
      </c>
      <c r="D24" s="13">
        <v>2364.9687393838226</v>
      </c>
      <c r="E24" s="13">
        <v>2987.9011272387324</v>
      </c>
      <c r="F24" s="13">
        <v>3368.2993774906872</v>
      </c>
      <c r="G24" s="13">
        <v>3907.3417016868502</v>
      </c>
      <c r="H24" s="13">
        <v>4426.3814620652738</v>
      </c>
      <c r="I24" s="13">
        <v>5271.1969016046205</v>
      </c>
      <c r="J24" s="13"/>
      <c r="K24" s="13">
        <v>5436.8463332657038</v>
      </c>
      <c r="L24" s="13"/>
      <c r="M24" s="13">
        <v>5556.7509959610834</v>
      </c>
      <c r="N24" s="13">
        <v>5747.3460277792165</v>
      </c>
      <c r="O24" s="13">
        <v>5886.1196998085188</v>
      </c>
      <c r="P24" s="13">
        <v>6324.8248067241329</v>
      </c>
      <c r="Q24" s="13">
        <v>6280.0916857269258</v>
      </c>
      <c r="R24" s="13">
        <v>5516.8962171922167</v>
      </c>
      <c r="S24" s="13"/>
      <c r="T24" s="13">
        <v>5524.8807389702142</v>
      </c>
      <c r="U24" s="13">
        <v>6353.8187192563219</v>
      </c>
      <c r="V24" s="13">
        <v>5229.2044085918733</v>
      </c>
      <c r="W24" s="13">
        <v>5324.6413380320591</v>
      </c>
      <c r="X24" s="13">
        <v>5758.5102555696258</v>
      </c>
      <c r="Y24" s="29">
        <v>4915.0159170214583</v>
      </c>
      <c r="Z24" s="29">
        <v>5103.0095515164303</v>
      </c>
    </row>
    <row r="25" spans="1:26" ht="22.05" customHeight="1">
      <c r="A25" s="372" t="s">
        <v>333</v>
      </c>
      <c r="B25" s="13">
        <v>8.141</v>
      </c>
      <c r="C25" s="388" t="s">
        <v>119</v>
      </c>
      <c r="D25" s="13">
        <v>0.34150747000000048</v>
      </c>
      <c r="E25" s="388" t="s">
        <v>119</v>
      </c>
      <c r="F25" s="388" t="s">
        <v>119</v>
      </c>
      <c r="G25" s="13">
        <v>1.0702150400000001</v>
      </c>
      <c r="H25" s="13">
        <v>1.2911027099999999</v>
      </c>
      <c r="I25" s="14" t="s">
        <v>119</v>
      </c>
      <c r="J25" s="13"/>
      <c r="K25" s="13">
        <v>0.10054438000030516</v>
      </c>
      <c r="L25" s="13"/>
      <c r="M25" s="14" t="s">
        <v>119</v>
      </c>
      <c r="N25" s="13">
        <v>0.82205042999975697</v>
      </c>
      <c r="O25" s="13">
        <v>0.74417036000137293</v>
      </c>
      <c r="P25" s="13">
        <v>7.3740269996337898E-2</v>
      </c>
      <c r="Q25" s="13">
        <v>0.10966220999919901</v>
      </c>
      <c r="R25" s="13">
        <v>0.13756070000000001</v>
      </c>
      <c r="S25" s="13"/>
      <c r="T25" s="13">
        <v>0.1287115799998283</v>
      </c>
      <c r="U25" s="13">
        <v>0.17262192000198404</v>
      </c>
      <c r="V25" s="13">
        <v>0.11572239000274701</v>
      </c>
      <c r="W25" s="14" t="s">
        <v>119</v>
      </c>
      <c r="X25" s="13">
        <v>0.40441305000305205</v>
      </c>
      <c r="Y25" s="29">
        <v>7.3894840000019099E-2</v>
      </c>
      <c r="Z25" s="14" t="s">
        <v>119</v>
      </c>
    </row>
    <row r="26" spans="1:26" ht="22.05" customHeight="1">
      <c r="A26" s="372" t="s">
        <v>334</v>
      </c>
      <c r="B26" s="13">
        <v>1254.796</v>
      </c>
      <c r="C26" s="13">
        <v>809.04005255046718</v>
      </c>
      <c r="D26" s="13">
        <v>699.38443976631879</v>
      </c>
      <c r="E26" s="13">
        <v>738.3822055680248</v>
      </c>
      <c r="F26" s="13">
        <v>924.1353325099999</v>
      </c>
      <c r="G26" s="13">
        <v>949.75923248999993</v>
      </c>
      <c r="H26" s="13">
        <v>354.12162482713916</v>
      </c>
      <c r="I26" s="13">
        <v>532.26199058999998</v>
      </c>
      <c r="J26" s="13"/>
      <c r="K26" s="13">
        <v>2241.1513924701176</v>
      </c>
      <c r="L26" s="13"/>
      <c r="M26" s="13">
        <v>1101.0393771200122</v>
      </c>
      <c r="N26" s="13">
        <v>1826.6788900300355</v>
      </c>
      <c r="O26" s="13">
        <v>1191.7267933799851</v>
      </c>
      <c r="P26" s="13">
        <v>1157.8277837100311</v>
      </c>
      <c r="Q26" s="13">
        <v>1736.6686517199921</v>
      </c>
      <c r="R26" s="13">
        <v>1725.4164801400002</v>
      </c>
      <c r="S26" s="13"/>
      <c r="T26" s="13">
        <v>1967.6207257443982</v>
      </c>
      <c r="U26" s="13">
        <v>1445.0798682077302</v>
      </c>
      <c r="V26" s="13">
        <v>1921.69503242779</v>
      </c>
      <c r="W26" s="13">
        <v>1639.0468076778027</v>
      </c>
      <c r="X26" s="13">
        <v>2570.268878078783</v>
      </c>
      <c r="Y26" s="29">
        <v>2435.0793117757707</v>
      </c>
      <c r="Z26" s="29">
        <v>1589.0790306978072</v>
      </c>
    </row>
    <row r="27" spans="1:26" ht="22.05" customHeight="1">
      <c r="A27" s="372" t="s">
        <v>335</v>
      </c>
      <c r="B27" s="13">
        <v>16269.297</v>
      </c>
      <c r="C27" s="13">
        <v>18031.34896610881</v>
      </c>
      <c r="D27" s="13">
        <v>18529.994428410562</v>
      </c>
      <c r="E27" s="13">
        <v>20166.460848507235</v>
      </c>
      <c r="F27" s="13">
        <v>19446.764105570652</v>
      </c>
      <c r="G27" s="13">
        <v>18953.991750509034</v>
      </c>
      <c r="H27" s="13">
        <v>19353.771336102669</v>
      </c>
      <c r="I27" s="13">
        <v>20999.912556189011</v>
      </c>
      <c r="J27" s="13"/>
      <c r="K27" s="13">
        <v>22239.832139235368</v>
      </c>
      <c r="L27" s="13"/>
      <c r="M27" s="13">
        <v>23203.594314197166</v>
      </c>
      <c r="N27" s="13">
        <v>23664.506142139173</v>
      </c>
      <c r="O27" s="13">
        <v>23844.127707759395</v>
      </c>
      <c r="P27" s="13">
        <v>23917.426860365151</v>
      </c>
      <c r="Q27" s="13">
        <v>24631.935450378718</v>
      </c>
      <c r="R27" s="13">
        <v>25284.668463672166</v>
      </c>
      <c r="S27" s="13"/>
      <c r="T27" s="13">
        <v>25120.559053084526</v>
      </c>
      <c r="U27" s="13">
        <v>25522.676538434825</v>
      </c>
      <c r="V27" s="13">
        <v>26230.386313691848</v>
      </c>
      <c r="W27" s="13">
        <v>26691.699721708992</v>
      </c>
      <c r="X27" s="13">
        <v>26809.093550731206</v>
      </c>
      <c r="Y27" s="29">
        <v>27033.774953480734</v>
      </c>
      <c r="Z27" s="29">
        <v>26966.695635967128</v>
      </c>
    </row>
    <row r="28" spans="1:26" ht="22.05" customHeight="1">
      <c r="A28" s="372" t="s">
        <v>336</v>
      </c>
      <c r="B28" s="13">
        <v>33062.007731999998</v>
      </c>
      <c r="C28" s="13">
        <v>35718.028032059752</v>
      </c>
      <c r="D28" s="13">
        <v>38050.278561188177</v>
      </c>
      <c r="E28" s="13">
        <v>40185.158443649379</v>
      </c>
      <c r="F28" s="13">
        <v>45190.150292214181</v>
      </c>
      <c r="G28" s="13">
        <v>49136.045454309431</v>
      </c>
      <c r="H28" s="13">
        <v>52434.212654601019</v>
      </c>
      <c r="I28" s="13">
        <v>54126.151665304642</v>
      </c>
      <c r="J28" s="13"/>
      <c r="K28" s="13">
        <v>57094.383672432334</v>
      </c>
      <c r="L28" s="13"/>
      <c r="M28" s="13">
        <v>58397.131477712741</v>
      </c>
      <c r="N28" s="13">
        <v>59138.482178488048</v>
      </c>
      <c r="O28" s="13">
        <v>60070.414758444167</v>
      </c>
      <c r="P28" s="13">
        <v>60866.523898909756</v>
      </c>
      <c r="Q28" s="13">
        <v>61275.630957114292</v>
      </c>
      <c r="R28" s="13">
        <v>61333.643791164446</v>
      </c>
      <c r="S28" s="13"/>
      <c r="T28" s="13">
        <v>61299.460977394607</v>
      </c>
      <c r="U28" s="13">
        <v>61797.766661202964</v>
      </c>
      <c r="V28" s="13">
        <v>62355.346324804712</v>
      </c>
      <c r="W28" s="13">
        <v>62580.727498317283</v>
      </c>
      <c r="X28" s="13">
        <v>62503.310629246989</v>
      </c>
      <c r="Y28" s="29">
        <v>62623.912287940475</v>
      </c>
      <c r="Z28" s="29">
        <v>62795.804040146875</v>
      </c>
    </row>
    <row r="29" spans="1:26" ht="9.75" customHeight="1">
      <c r="A29" s="11" t="s">
        <v>315</v>
      </c>
      <c r="B29" s="13"/>
      <c r="C29" s="13"/>
      <c r="D29" s="13"/>
      <c r="E29" s="13"/>
      <c r="F29" s="13"/>
      <c r="G29" s="13"/>
      <c r="H29" s="13"/>
      <c r="I29" s="13"/>
      <c r="J29" s="13"/>
      <c r="K29" s="13"/>
      <c r="L29" s="13"/>
      <c r="M29" s="13"/>
      <c r="N29" s="13"/>
      <c r="O29" s="13"/>
      <c r="P29" s="13"/>
      <c r="Q29" s="13"/>
      <c r="R29" s="13"/>
      <c r="S29" s="13"/>
      <c r="T29" s="13"/>
      <c r="U29" s="13"/>
      <c r="V29" s="13"/>
      <c r="W29" s="13"/>
      <c r="X29" s="13"/>
      <c r="Y29" s="29"/>
      <c r="Z29" s="29"/>
    </row>
    <row r="30" spans="1:26" ht="22.05" customHeight="1">
      <c r="A30" s="76" t="s">
        <v>382</v>
      </c>
      <c r="B30" s="12">
        <v>108725.53580914001</v>
      </c>
      <c r="C30" s="12">
        <v>108781.00769837227</v>
      </c>
      <c r="D30" s="12">
        <v>110844.71117062995</v>
      </c>
      <c r="E30" s="12">
        <v>116887.24401579725</v>
      </c>
      <c r="F30" s="12">
        <v>123069.55830070598</v>
      </c>
      <c r="G30" s="12">
        <v>134260.83612303861</v>
      </c>
      <c r="H30" s="12">
        <v>140843.91381818341</v>
      </c>
      <c r="I30" s="12">
        <v>140983.59951533776</v>
      </c>
      <c r="J30" s="12"/>
      <c r="K30" s="12">
        <v>160345.20584750356</v>
      </c>
      <c r="L30" s="12"/>
      <c r="M30" s="12">
        <v>173412.52752923933</v>
      </c>
      <c r="N30" s="12">
        <v>174055.44942619695</v>
      </c>
      <c r="O30" s="12">
        <v>173373.95611624088</v>
      </c>
      <c r="P30" s="12">
        <v>176109.07632364857</v>
      </c>
      <c r="Q30" s="12">
        <v>174402.49863488338</v>
      </c>
      <c r="R30" s="12">
        <v>168503.03843681241</v>
      </c>
      <c r="S30" s="12"/>
      <c r="T30" s="12">
        <v>168567.44657688725</v>
      </c>
      <c r="U30" s="12">
        <v>167429.02483490336</v>
      </c>
      <c r="V30" s="12">
        <v>165727.02862406036</v>
      </c>
      <c r="W30" s="12">
        <v>172318.29010944386</v>
      </c>
      <c r="X30" s="12">
        <v>174338.44077624936</v>
      </c>
      <c r="Y30" s="31">
        <v>173998.59093846602</v>
      </c>
      <c r="Z30" s="31">
        <v>174551.31754780593</v>
      </c>
    </row>
    <row r="31" spans="1:26" ht="11.25" customHeight="1">
      <c r="A31" s="76" t="s">
        <v>315</v>
      </c>
      <c r="B31" s="12"/>
      <c r="C31" s="12"/>
      <c r="D31" s="12"/>
      <c r="E31" s="12"/>
      <c r="F31" s="12"/>
      <c r="G31" s="12"/>
      <c r="H31" s="12"/>
      <c r="I31" s="12"/>
      <c r="J31" s="12"/>
      <c r="K31" s="12"/>
      <c r="L31" s="12"/>
      <c r="M31" s="12"/>
      <c r="N31" s="152"/>
      <c r="O31" s="152"/>
      <c r="P31" s="152"/>
      <c r="Q31" s="152"/>
      <c r="R31" s="152"/>
      <c r="S31" s="152"/>
      <c r="T31" s="152"/>
      <c r="U31" s="152"/>
      <c r="V31" s="152"/>
      <c r="W31" s="152"/>
      <c r="X31" s="152"/>
      <c r="Y31" s="31"/>
      <c r="Z31" s="31"/>
    </row>
    <row r="32" spans="1:26" ht="22.05" customHeight="1">
      <c r="A32" s="76" t="s">
        <v>383</v>
      </c>
      <c r="B32" s="12">
        <v>66941.123575370002</v>
      </c>
      <c r="C32" s="12">
        <v>70549.970993096256</v>
      </c>
      <c r="D32" s="12">
        <v>72470.776440704096</v>
      </c>
      <c r="E32" s="12">
        <v>78495.248910465991</v>
      </c>
      <c r="F32" s="12">
        <v>84767.083089467589</v>
      </c>
      <c r="G32" s="12">
        <v>89761.949480145078</v>
      </c>
      <c r="H32" s="12">
        <v>94268.34628775352</v>
      </c>
      <c r="I32" s="12">
        <v>100697.09671598535</v>
      </c>
      <c r="J32" s="12"/>
      <c r="K32" s="12">
        <v>110075.69815431841</v>
      </c>
      <c r="L32" s="12"/>
      <c r="M32" s="12">
        <v>119696.78070699224</v>
      </c>
      <c r="N32" s="12">
        <v>120223.2874158514</v>
      </c>
      <c r="O32" s="12">
        <v>118554.06325713859</v>
      </c>
      <c r="P32" s="12">
        <v>122101.05167422054</v>
      </c>
      <c r="Q32" s="12">
        <v>118498.63326549981</v>
      </c>
      <c r="R32" s="12">
        <v>115357.31573643192</v>
      </c>
      <c r="S32" s="12"/>
      <c r="T32" s="12">
        <v>114771.18420548717</v>
      </c>
      <c r="U32" s="12">
        <v>114413.54169739228</v>
      </c>
      <c r="V32" s="12">
        <v>113371.20299424091</v>
      </c>
      <c r="W32" s="12">
        <v>117480.56384587298</v>
      </c>
      <c r="X32" s="12">
        <v>120298.2733012862</v>
      </c>
      <c r="Y32" s="31">
        <v>118617.89056438804</v>
      </c>
      <c r="Z32" s="31">
        <v>118621.85164142697</v>
      </c>
    </row>
    <row r="33" spans="1:26" ht="22.05" customHeight="1">
      <c r="A33" s="374" t="s">
        <v>384</v>
      </c>
      <c r="B33" s="12">
        <v>1687.5960379999997</v>
      </c>
      <c r="C33" s="12">
        <v>1767.7170739178543</v>
      </c>
      <c r="D33" s="12">
        <v>1892.1777059566098</v>
      </c>
      <c r="E33" s="12">
        <v>1819.8744604528501</v>
      </c>
      <c r="F33" s="12">
        <v>1882.6723828549996</v>
      </c>
      <c r="G33" s="12">
        <v>2409.374821196629</v>
      </c>
      <c r="H33" s="12">
        <v>2418.3368957861999</v>
      </c>
      <c r="I33" s="12">
        <v>2279.0025115707867</v>
      </c>
      <c r="J33" s="12"/>
      <c r="K33" s="12">
        <v>2341.7715211212699</v>
      </c>
      <c r="L33" s="12"/>
      <c r="M33" s="12">
        <v>2434.3616828172003</v>
      </c>
      <c r="N33" s="12">
        <v>2603.8516523435001</v>
      </c>
      <c r="O33" s="12">
        <v>2679.8330931648597</v>
      </c>
      <c r="P33" s="12">
        <v>2618.6381286190503</v>
      </c>
      <c r="Q33" s="12">
        <v>2745.228225409131</v>
      </c>
      <c r="R33" s="12">
        <v>2802.2879697762592</v>
      </c>
      <c r="S33" s="12"/>
      <c r="T33" s="12">
        <v>2462.3049993067998</v>
      </c>
      <c r="U33" s="12">
        <v>2405.3394761101199</v>
      </c>
      <c r="V33" s="12">
        <v>2552.2650694697913</v>
      </c>
      <c r="W33" s="12">
        <v>2568.9496738330499</v>
      </c>
      <c r="X33" s="12">
        <v>2692.4541086398503</v>
      </c>
      <c r="Y33" s="31">
        <v>2587.7254917346499</v>
      </c>
      <c r="Z33" s="31">
        <v>2569.4477639535403</v>
      </c>
    </row>
    <row r="34" spans="1:26" ht="22.05" customHeight="1">
      <c r="A34" s="374" t="s">
        <v>370</v>
      </c>
      <c r="B34" s="12">
        <v>12049.0735418</v>
      </c>
      <c r="C34" s="12">
        <v>14105.908465564891</v>
      </c>
      <c r="D34" s="12">
        <v>15441.156531863424</v>
      </c>
      <c r="E34" s="12">
        <v>15490.137373531586</v>
      </c>
      <c r="F34" s="12">
        <v>18143.703987120593</v>
      </c>
      <c r="G34" s="12">
        <v>21105.9700517727</v>
      </c>
      <c r="H34" s="12">
        <v>21980.909913402225</v>
      </c>
      <c r="I34" s="12">
        <v>22643.977423377328</v>
      </c>
      <c r="J34" s="12"/>
      <c r="K34" s="12">
        <v>28757.943413481673</v>
      </c>
      <c r="L34" s="12"/>
      <c r="M34" s="12">
        <v>32358.898623720856</v>
      </c>
      <c r="N34" s="12">
        <v>30867.05431793187</v>
      </c>
      <c r="O34" s="12">
        <v>32081.582210569482</v>
      </c>
      <c r="P34" s="12">
        <v>31538.080445996875</v>
      </c>
      <c r="Q34" s="12">
        <v>29744.501098209592</v>
      </c>
      <c r="R34" s="12">
        <v>30764.808867285246</v>
      </c>
      <c r="S34" s="12"/>
      <c r="T34" s="12">
        <v>30262.472742473328</v>
      </c>
      <c r="U34" s="12">
        <v>30032.015672078713</v>
      </c>
      <c r="V34" s="12">
        <v>29098.262975451955</v>
      </c>
      <c r="W34" s="12">
        <v>30542.856413238751</v>
      </c>
      <c r="X34" s="12">
        <v>32798.838238429365</v>
      </c>
      <c r="Y34" s="31">
        <v>33397.408897128757</v>
      </c>
      <c r="Z34" s="31">
        <v>31826.961038873804</v>
      </c>
    </row>
    <row r="35" spans="1:26" ht="22.05" customHeight="1">
      <c r="A35" s="372" t="s">
        <v>332</v>
      </c>
      <c r="B35" s="13">
        <v>871.06525928999997</v>
      </c>
      <c r="C35" s="13">
        <v>893.71410665656708</v>
      </c>
      <c r="D35" s="13">
        <v>1445.6875815602332</v>
      </c>
      <c r="E35" s="13">
        <v>1170.971030089813</v>
      </c>
      <c r="F35" s="13">
        <v>2776.8923655407038</v>
      </c>
      <c r="G35" s="13">
        <v>3083.742860881719</v>
      </c>
      <c r="H35" s="13">
        <v>2961.6330739685313</v>
      </c>
      <c r="I35" s="13">
        <v>2419.6806409606061</v>
      </c>
      <c r="J35" s="13"/>
      <c r="K35" s="13">
        <v>4941.2841172940616</v>
      </c>
      <c r="L35" s="13"/>
      <c r="M35" s="13">
        <v>3508.5392639957072</v>
      </c>
      <c r="N35" s="13">
        <v>3515.8100899722699</v>
      </c>
      <c r="O35" s="13">
        <v>4986.7791507366601</v>
      </c>
      <c r="P35" s="13">
        <v>5052.8824870327599</v>
      </c>
      <c r="Q35" s="13">
        <v>3182.5282490044624</v>
      </c>
      <c r="R35" s="13">
        <v>3995.2664910708368</v>
      </c>
      <c r="S35" s="13"/>
      <c r="T35" s="13">
        <v>4205.627906835296</v>
      </c>
      <c r="U35" s="13">
        <v>3881.014084023268</v>
      </c>
      <c r="V35" s="13">
        <v>3157.9687361137931</v>
      </c>
      <c r="W35" s="13">
        <v>3543.3227786061852</v>
      </c>
      <c r="X35" s="13">
        <v>4140.5134867410206</v>
      </c>
      <c r="Y35" s="29">
        <v>3822.7090188745674</v>
      </c>
      <c r="Z35" s="29">
        <v>3876.9694741256735</v>
      </c>
    </row>
    <row r="36" spans="1:26" ht="22.05" customHeight="1">
      <c r="A36" s="372" t="s">
        <v>333</v>
      </c>
      <c r="B36" s="13">
        <v>56.225999999999999</v>
      </c>
      <c r="C36" s="13">
        <v>61.777033917634505</v>
      </c>
      <c r="D36" s="13">
        <v>75.49564437881358</v>
      </c>
      <c r="E36" s="13">
        <v>80.77724124003781</v>
      </c>
      <c r="F36" s="13">
        <v>76.675022275932236</v>
      </c>
      <c r="G36" s="13">
        <v>167.49551186999989</v>
      </c>
      <c r="H36" s="13">
        <v>242.85429976000003</v>
      </c>
      <c r="I36" s="13">
        <v>128.75405731959003</v>
      </c>
      <c r="J36" s="13"/>
      <c r="K36" s="13">
        <v>429.00069748999994</v>
      </c>
      <c r="L36" s="13"/>
      <c r="M36" s="13">
        <v>296.6449505500002</v>
      </c>
      <c r="N36" s="13">
        <v>359.41302467000014</v>
      </c>
      <c r="O36" s="13">
        <v>247.75133491</v>
      </c>
      <c r="P36" s="13">
        <v>242.07152869902001</v>
      </c>
      <c r="Q36" s="13">
        <v>194.72541011999991</v>
      </c>
      <c r="R36" s="13">
        <v>169.12750764000018</v>
      </c>
      <c r="S36" s="13"/>
      <c r="T36" s="13">
        <v>239.66140071527994</v>
      </c>
      <c r="U36" s="13">
        <v>211.03626666000005</v>
      </c>
      <c r="V36" s="13">
        <v>146.3349715999999</v>
      </c>
      <c r="W36" s="13">
        <v>164.62340661205008</v>
      </c>
      <c r="X36" s="13">
        <v>154.55371243451992</v>
      </c>
      <c r="Y36" s="29">
        <v>276.52696720702005</v>
      </c>
      <c r="Z36" s="29">
        <v>186.5619373002001</v>
      </c>
    </row>
    <row r="37" spans="1:26" ht="22.05" customHeight="1">
      <c r="A37" s="372" t="s">
        <v>334</v>
      </c>
      <c r="B37" s="13">
        <v>408.76117164999999</v>
      </c>
      <c r="C37" s="13">
        <v>673.20061124766721</v>
      </c>
      <c r="D37" s="13">
        <v>810.15468436172796</v>
      </c>
      <c r="E37" s="13">
        <v>879.88908762425524</v>
      </c>
      <c r="F37" s="13">
        <v>538.37724677593235</v>
      </c>
      <c r="G37" s="13">
        <v>600.87934575700012</v>
      </c>
      <c r="H37" s="13">
        <v>1007.8587027556807</v>
      </c>
      <c r="I37" s="13">
        <v>549.09849915170003</v>
      </c>
      <c r="J37" s="13"/>
      <c r="K37" s="13">
        <v>2000.8121415160056</v>
      </c>
      <c r="L37" s="13"/>
      <c r="M37" s="13">
        <v>1987.0556221252807</v>
      </c>
      <c r="N37" s="13">
        <v>2110.0032567472317</v>
      </c>
      <c r="O37" s="13">
        <v>2157.1590816627368</v>
      </c>
      <c r="P37" s="13">
        <v>1805.4254411017232</v>
      </c>
      <c r="Q37" s="13">
        <v>1819.7366910600781</v>
      </c>
      <c r="R37" s="13">
        <v>898.80639304372062</v>
      </c>
      <c r="S37" s="13"/>
      <c r="T37" s="13">
        <v>1693.0857813998471</v>
      </c>
      <c r="U37" s="13">
        <v>878.50261684317866</v>
      </c>
      <c r="V37" s="13">
        <v>879.00742518905429</v>
      </c>
      <c r="W37" s="13">
        <v>1351.9172149463607</v>
      </c>
      <c r="X37" s="13">
        <v>1170.140357370786</v>
      </c>
      <c r="Y37" s="29">
        <v>1633.6941018681646</v>
      </c>
      <c r="Z37" s="29">
        <v>1430.1054807947803</v>
      </c>
    </row>
    <row r="38" spans="1:26" ht="22.05" customHeight="1">
      <c r="A38" s="372" t="s">
        <v>335</v>
      </c>
      <c r="B38" s="13">
        <v>7425.8689999999997</v>
      </c>
      <c r="C38" s="13">
        <v>8811.173424262588</v>
      </c>
      <c r="D38" s="13">
        <v>9215.7785753500812</v>
      </c>
      <c r="E38" s="13">
        <v>9678.3582778791933</v>
      </c>
      <c r="F38" s="13">
        <v>10556.457930239805</v>
      </c>
      <c r="G38" s="13">
        <v>12326.844510402074</v>
      </c>
      <c r="H38" s="13">
        <v>12716.594647065072</v>
      </c>
      <c r="I38" s="13">
        <v>14259.490554433904</v>
      </c>
      <c r="J38" s="13"/>
      <c r="K38" s="13">
        <v>15242.192491198146</v>
      </c>
      <c r="L38" s="13"/>
      <c r="M38" s="13">
        <v>18741.34423265405</v>
      </c>
      <c r="N38" s="13">
        <v>17994.890537597508</v>
      </c>
      <c r="O38" s="13">
        <v>17872.857757890666</v>
      </c>
      <c r="P38" s="13">
        <v>18061.73927212751</v>
      </c>
      <c r="Q38" s="13">
        <v>17596.135233137626</v>
      </c>
      <c r="R38" s="13">
        <v>18781.666469410524</v>
      </c>
      <c r="S38" s="13"/>
      <c r="T38" s="13">
        <v>17229.285089020337</v>
      </c>
      <c r="U38" s="13">
        <v>17507.097504882306</v>
      </c>
      <c r="V38" s="13">
        <v>17351.889409537838</v>
      </c>
      <c r="W38" s="13">
        <v>17874.598716678393</v>
      </c>
      <c r="X38" s="13">
        <v>19164.567325917</v>
      </c>
      <c r="Y38" s="29">
        <v>19406.40850469462</v>
      </c>
      <c r="Z38" s="29">
        <v>18754.3780270348</v>
      </c>
    </row>
    <row r="39" spans="1:26" ht="22.05" customHeight="1">
      <c r="A39" s="372" t="s">
        <v>336</v>
      </c>
      <c r="B39" s="13">
        <v>3287.15211086</v>
      </c>
      <c r="C39" s="13">
        <v>3666.0432894804344</v>
      </c>
      <c r="D39" s="13">
        <v>3894.0400462125685</v>
      </c>
      <c r="E39" s="13">
        <v>3680.1417366982878</v>
      </c>
      <c r="F39" s="13">
        <v>4195.3014222882193</v>
      </c>
      <c r="G39" s="13">
        <v>4927.007822861905</v>
      </c>
      <c r="H39" s="13">
        <v>5051.96918985294</v>
      </c>
      <c r="I39" s="13">
        <v>5286.9536715115264</v>
      </c>
      <c r="J39" s="13"/>
      <c r="K39" s="13">
        <v>6144.6544198074607</v>
      </c>
      <c r="L39" s="13"/>
      <c r="M39" s="13">
        <v>7825.3145543958162</v>
      </c>
      <c r="N39" s="13">
        <v>6886.9374089448602</v>
      </c>
      <c r="O39" s="13">
        <v>6817.0348853694177</v>
      </c>
      <c r="P39" s="13">
        <v>6375.9617170358615</v>
      </c>
      <c r="Q39" s="13">
        <v>6951.375514887427</v>
      </c>
      <c r="R39" s="13">
        <v>6919.9420061201672</v>
      </c>
      <c r="S39" s="13"/>
      <c r="T39" s="13">
        <v>6894.8125645025666</v>
      </c>
      <c r="U39" s="13">
        <v>7554.3651996699637</v>
      </c>
      <c r="V39" s="13">
        <v>7563.0624330112705</v>
      </c>
      <c r="W39" s="13">
        <v>7608.3942963957634</v>
      </c>
      <c r="X39" s="13">
        <v>8169.0633559660346</v>
      </c>
      <c r="Y39" s="29">
        <v>8258.0703044843849</v>
      </c>
      <c r="Z39" s="29">
        <v>7578.946119618352</v>
      </c>
    </row>
    <row r="40" spans="1:26" ht="5.25" customHeight="1">
      <c r="A40" s="373"/>
      <c r="B40" s="381"/>
      <c r="C40" s="13"/>
      <c r="D40" s="381"/>
      <c r="E40" s="381"/>
      <c r="F40" s="13"/>
      <c r="G40" s="381"/>
      <c r="H40" s="13"/>
      <c r="I40" s="13"/>
      <c r="J40" s="13"/>
      <c r="K40" s="13"/>
      <c r="L40" s="13"/>
      <c r="M40" s="13"/>
      <c r="N40" s="13"/>
      <c r="O40" s="13"/>
      <c r="P40" s="13"/>
      <c r="Q40" s="13"/>
      <c r="R40" s="13"/>
      <c r="S40" s="13"/>
      <c r="T40" s="13"/>
      <c r="U40" s="13"/>
      <c r="V40" s="13"/>
      <c r="W40" s="13"/>
      <c r="X40" s="13"/>
      <c r="Y40" s="3"/>
      <c r="Z40" s="3"/>
    </row>
    <row r="41" spans="1:26" ht="22.05" customHeight="1">
      <c r="A41" s="374" t="s">
        <v>385</v>
      </c>
      <c r="B41" s="12">
        <v>53204.453995570002</v>
      </c>
      <c r="C41" s="12">
        <v>54676.34545361351</v>
      </c>
      <c r="D41" s="12">
        <v>55137.442202884071</v>
      </c>
      <c r="E41" s="12">
        <v>61185.237076481557</v>
      </c>
      <c r="F41" s="12">
        <v>64740.706719492002</v>
      </c>
      <c r="G41" s="12">
        <v>66246.604607175745</v>
      </c>
      <c r="H41" s="12">
        <v>69869.099478565098</v>
      </c>
      <c r="I41" s="12">
        <v>75774.116781037228</v>
      </c>
      <c r="J41" s="12"/>
      <c r="K41" s="12">
        <v>78975.983219715461</v>
      </c>
      <c r="L41" s="12"/>
      <c r="M41" s="12">
        <v>84903.520400454188</v>
      </c>
      <c r="N41" s="12">
        <v>86752.381445576029</v>
      </c>
      <c r="O41" s="12">
        <v>83792.647953404259</v>
      </c>
      <c r="P41" s="12">
        <v>87944.333099604613</v>
      </c>
      <c r="Q41" s="12">
        <v>86008.903941881086</v>
      </c>
      <c r="R41" s="12">
        <v>81790.218899370404</v>
      </c>
      <c r="S41" s="12"/>
      <c r="T41" s="12">
        <v>82046.406463707041</v>
      </c>
      <c r="U41" s="12">
        <v>81976.186549203456</v>
      </c>
      <c r="V41" s="12">
        <v>81720.67494931916</v>
      </c>
      <c r="W41" s="12">
        <v>84368.757758801177</v>
      </c>
      <c r="X41" s="12">
        <v>84806.980954216982</v>
      </c>
      <c r="Y41" s="31">
        <v>82632.756175524642</v>
      </c>
      <c r="Z41" s="31">
        <v>84225.442838599614</v>
      </c>
    </row>
    <row r="42" spans="1:26" ht="22.05" customHeight="1">
      <c r="A42" s="372" t="s">
        <v>332</v>
      </c>
      <c r="B42" s="13">
        <v>13382.312037600001</v>
      </c>
      <c r="C42" s="13">
        <v>16556.165264464191</v>
      </c>
      <c r="D42" s="13">
        <v>16271.986717548747</v>
      </c>
      <c r="E42" s="13">
        <v>18097.804412395533</v>
      </c>
      <c r="F42" s="13">
        <v>17609.207646745203</v>
      </c>
      <c r="G42" s="13">
        <v>16990.912936848832</v>
      </c>
      <c r="H42" s="13">
        <v>19468.70970444159</v>
      </c>
      <c r="I42" s="13">
        <v>31063.080526525697</v>
      </c>
      <c r="J42" s="13"/>
      <c r="K42" s="13">
        <v>24765.933847431126</v>
      </c>
      <c r="L42" s="13"/>
      <c r="M42" s="13">
        <v>24614.340535785155</v>
      </c>
      <c r="N42" s="13">
        <v>26736.954425407217</v>
      </c>
      <c r="O42" s="13">
        <v>26347.638309935235</v>
      </c>
      <c r="P42" s="13">
        <v>27422.104916852815</v>
      </c>
      <c r="Q42" s="13">
        <v>27295.596546040357</v>
      </c>
      <c r="R42" s="13">
        <v>25323.611255097698</v>
      </c>
      <c r="S42" s="13"/>
      <c r="T42" s="13">
        <v>24965.744912529506</v>
      </c>
      <c r="U42" s="13">
        <v>24864.107186229332</v>
      </c>
      <c r="V42" s="13">
        <v>24854.01751358953</v>
      </c>
      <c r="W42" s="13">
        <v>24805.843136240743</v>
      </c>
      <c r="X42" s="13">
        <v>24599.008668260933</v>
      </c>
      <c r="Y42" s="29">
        <v>23476.154245941321</v>
      </c>
      <c r="Z42" s="29">
        <v>23471.954882765298</v>
      </c>
    </row>
    <row r="43" spans="1:26" ht="22.05" customHeight="1">
      <c r="A43" s="372" t="s">
        <v>333</v>
      </c>
      <c r="B43" s="13">
        <v>2477.4274073199995</v>
      </c>
      <c r="C43" s="13">
        <v>2483.649150240376</v>
      </c>
      <c r="D43" s="13">
        <v>2509.8107913103368</v>
      </c>
      <c r="E43" s="13">
        <v>2045.011541295187</v>
      </c>
      <c r="F43" s="13">
        <v>2331.5891940232991</v>
      </c>
      <c r="G43" s="13">
        <v>2333.3870172785055</v>
      </c>
      <c r="H43" s="13">
        <v>1693.7740837099996</v>
      </c>
      <c r="I43" s="13">
        <v>1349.9392168400002</v>
      </c>
      <c r="J43" s="13"/>
      <c r="K43" s="13">
        <v>1655.01714887</v>
      </c>
      <c r="L43" s="13"/>
      <c r="M43" s="13">
        <v>2827.6443807300006</v>
      </c>
      <c r="N43" s="13">
        <v>2671.7002076699991</v>
      </c>
      <c r="O43" s="13">
        <v>2045.2947557499999</v>
      </c>
      <c r="P43" s="13">
        <v>2458.3960136500009</v>
      </c>
      <c r="Q43" s="13">
        <v>2119.2325758099996</v>
      </c>
      <c r="R43" s="13">
        <v>1560.9346505399999</v>
      </c>
      <c r="S43" s="13"/>
      <c r="T43" s="13">
        <v>3277.4364476599999</v>
      </c>
      <c r="U43" s="13">
        <v>2604.5206315999999</v>
      </c>
      <c r="V43" s="13">
        <v>2448.0815804400004</v>
      </c>
      <c r="W43" s="13">
        <v>3180.0147683499995</v>
      </c>
      <c r="X43" s="13">
        <v>2869.3582545199997</v>
      </c>
      <c r="Y43" s="29">
        <v>1962.1692854799999</v>
      </c>
      <c r="Z43" s="29">
        <v>1526.9462604300004</v>
      </c>
    </row>
    <row r="44" spans="1:26" ht="22.05" customHeight="1">
      <c r="A44" s="372" t="s">
        <v>334</v>
      </c>
      <c r="B44" s="13">
        <v>5215.1454437900002</v>
      </c>
      <c r="C44" s="13">
        <v>6094.5086838344723</v>
      </c>
      <c r="D44" s="13">
        <v>3248.5967368688548</v>
      </c>
      <c r="E44" s="13">
        <v>3822.8227199221992</v>
      </c>
      <c r="F44" s="13">
        <v>6271.131084271</v>
      </c>
      <c r="G44" s="13">
        <v>4961.4979130369584</v>
      </c>
      <c r="H44" s="13">
        <v>4046.4040125015176</v>
      </c>
      <c r="I44" s="13">
        <v>4989.3755149727094</v>
      </c>
      <c r="J44" s="13"/>
      <c r="K44" s="13">
        <v>9622.1552251080502</v>
      </c>
      <c r="L44" s="13"/>
      <c r="M44" s="13">
        <v>14079.137167071318</v>
      </c>
      <c r="N44" s="13">
        <v>12964.619161585506</v>
      </c>
      <c r="O44" s="13">
        <v>11910.517023070903</v>
      </c>
      <c r="P44" s="13">
        <v>12474.940955806886</v>
      </c>
      <c r="Q44" s="13">
        <v>11341.461209240109</v>
      </c>
      <c r="R44" s="13">
        <v>10462.124167390923</v>
      </c>
      <c r="S44" s="13"/>
      <c r="T44" s="13">
        <v>9348.9549442496336</v>
      </c>
      <c r="U44" s="13">
        <v>8750.9310272884268</v>
      </c>
      <c r="V44" s="13">
        <v>9214.1781889020549</v>
      </c>
      <c r="W44" s="13">
        <v>9442.6402610661407</v>
      </c>
      <c r="X44" s="13">
        <v>10291.115978146117</v>
      </c>
      <c r="Y44" s="29">
        <v>8861.7149486845447</v>
      </c>
      <c r="Z44" s="29">
        <v>9277.7153128468271</v>
      </c>
    </row>
    <row r="45" spans="1:26" ht="22.05" customHeight="1">
      <c r="A45" s="372" t="s">
        <v>335</v>
      </c>
      <c r="B45" s="13">
        <v>19668.152883899998</v>
      </c>
      <c r="C45" s="13">
        <v>17938.433612256606</v>
      </c>
      <c r="D45" s="13">
        <v>22588.769321603049</v>
      </c>
      <c r="E45" s="13">
        <v>25034.278536831309</v>
      </c>
      <c r="F45" s="13">
        <v>24944.268033948494</v>
      </c>
      <c r="G45" s="13">
        <v>27326.780271181247</v>
      </c>
      <c r="H45" s="13">
        <v>27470.966596512015</v>
      </c>
      <c r="I45" s="13">
        <v>23058.528252601885</v>
      </c>
      <c r="J45" s="13"/>
      <c r="K45" s="13">
        <v>25996.638755310298</v>
      </c>
      <c r="L45" s="13"/>
      <c r="M45" s="13">
        <v>25199.519926739446</v>
      </c>
      <c r="N45" s="13">
        <v>24900.937939433607</v>
      </c>
      <c r="O45" s="13">
        <v>23409.192190417856</v>
      </c>
      <c r="P45" s="13">
        <v>24154.439517306724</v>
      </c>
      <c r="Q45" s="13">
        <v>24415.245248124636</v>
      </c>
      <c r="R45" s="13">
        <v>23797.373024157598</v>
      </c>
      <c r="S45" s="13"/>
      <c r="T45" s="13">
        <v>23901.429029831525</v>
      </c>
      <c r="U45" s="13">
        <v>23736.909275498583</v>
      </c>
      <c r="V45" s="13">
        <v>24903.40781366402</v>
      </c>
      <c r="W45" s="13">
        <v>26387.586667192798</v>
      </c>
      <c r="X45" s="13">
        <v>26083.896801401108</v>
      </c>
      <c r="Y45" s="29">
        <v>25098.373436973005</v>
      </c>
      <c r="Z45" s="29">
        <v>25438.037045439967</v>
      </c>
    </row>
    <row r="46" spans="1:26" ht="22.05" customHeight="1">
      <c r="A46" s="372" t="s">
        <v>336</v>
      </c>
      <c r="B46" s="13">
        <v>12461.416222960001</v>
      </c>
      <c r="C46" s="13">
        <v>11603.588742817867</v>
      </c>
      <c r="D46" s="13">
        <v>10518.278635553086</v>
      </c>
      <c r="E46" s="13">
        <v>12185.319866037327</v>
      </c>
      <c r="F46" s="13">
        <v>13584.510760504003</v>
      </c>
      <c r="G46" s="13">
        <v>14634.0264688302</v>
      </c>
      <c r="H46" s="13">
        <v>17189.245081399968</v>
      </c>
      <c r="I46" s="13">
        <v>15313.193270096928</v>
      </c>
      <c r="J46" s="13"/>
      <c r="K46" s="13">
        <v>16936.238242995987</v>
      </c>
      <c r="L46" s="13"/>
      <c r="M46" s="13">
        <v>18182.878390128273</v>
      </c>
      <c r="N46" s="13">
        <v>19478.169711479706</v>
      </c>
      <c r="O46" s="13">
        <v>20080.005674230273</v>
      </c>
      <c r="P46" s="13">
        <v>21434.451695988184</v>
      </c>
      <c r="Q46" s="13">
        <v>20837.368362665977</v>
      </c>
      <c r="R46" s="13">
        <v>20646.175802184196</v>
      </c>
      <c r="S46" s="13"/>
      <c r="T46" s="13">
        <v>20552.841129436376</v>
      </c>
      <c r="U46" s="13">
        <v>22019.718428587115</v>
      </c>
      <c r="V46" s="13">
        <v>20300.989852723553</v>
      </c>
      <c r="W46" s="13">
        <v>20552.672925951498</v>
      </c>
      <c r="X46" s="13">
        <v>20963.601251888831</v>
      </c>
      <c r="Y46" s="29">
        <v>23234.34425844577</v>
      </c>
      <c r="Z46" s="29">
        <v>24510.78933711752</v>
      </c>
    </row>
    <row r="47" spans="1:26" ht="6.75" customHeight="1">
      <c r="A47" s="372"/>
      <c r="B47" s="13"/>
      <c r="C47" s="13"/>
      <c r="D47" s="13"/>
      <c r="E47" s="13"/>
      <c r="F47" s="13"/>
      <c r="G47" s="13"/>
      <c r="H47" s="13"/>
      <c r="I47" s="13"/>
      <c r="J47" s="13"/>
      <c r="K47" s="13"/>
      <c r="L47" s="13"/>
      <c r="M47" s="13"/>
      <c r="N47" s="13"/>
      <c r="O47" s="13"/>
      <c r="P47" s="13"/>
      <c r="Q47" s="13"/>
      <c r="R47" s="13"/>
      <c r="S47" s="13"/>
      <c r="T47" s="13"/>
      <c r="U47" s="13"/>
      <c r="V47" s="13"/>
      <c r="W47" s="13"/>
      <c r="X47" s="13"/>
      <c r="Y47" s="29"/>
      <c r="Z47" s="29"/>
    </row>
    <row r="48" spans="1:26" ht="22.05" customHeight="1">
      <c r="A48" s="207" t="s">
        <v>342</v>
      </c>
      <c r="B48" s="12">
        <v>8189.9215700000004</v>
      </c>
      <c r="C48" s="12">
        <v>7918.3706050000001</v>
      </c>
      <c r="D48" s="12">
        <v>6277.9084999999995</v>
      </c>
      <c r="E48" s="12">
        <v>8192.6700299999993</v>
      </c>
      <c r="F48" s="12">
        <v>8609.5681999999997</v>
      </c>
      <c r="G48" s="12">
        <v>7779.4476199999999</v>
      </c>
      <c r="H48" s="12">
        <v>2299.8436000000002</v>
      </c>
      <c r="I48" s="12">
        <v>3273.81005</v>
      </c>
      <c r="J48" s="12"/>
      <c r="K48" s="12">
        <v>5998.0680000000002</v>
      </c>
      <c r="L48" s="12"/>
      <c r="M48" s="12">
        <v>7046.8912499999997</v>
      </c>
      <c r="N48" s="12">
        <v>5797.9384</v>
      </c>
      <c r="O48" s="12">
        <v>4633.4089800000002</v>
      </c>
      <c r="P48" s="12">
        <v>4478.5417200000002</v>
      </c>
      <c r="Q48" s="12">
        <v>2119.4506099999999</v>
      </c>
      <c r="R48" s="12">
        <v>1199.6341199999999</v>
      </c>
      <c r="S48" s="12"/>
      <c r="T48" s="12">
        <v>604.890715</v>
      </c>
      <c r="U48" s="12">
        <v>1104.7997150000001</v>
      </c>
      <c r="V48" s="12">
        <v>1039.9258</v>
      </c>
      <c r="W48" s="12">
        <v>959.75193000000002</v>
      </c>
      <c r="X48" s="12">
        <v>899.77202999999997</v>
      </c>
      <c r="Y48" s="31">
        <v>1389.8822299999999</v>
      </c>
      <c r="Z48" s="31">
        <v>789.88309800000002</v>
      </c>
    </row>
    <row r="49" spans="1:26" ht="8.25" customHeight="1">
      <c r="A49" s="11" t="s">
        <v>315</v>
      </c>
      <c r="B49" s="13"/>
      <c r="C49" s="13"/>
      <c r="D49" s="13"/>
      <c r="E49" s="13"/>
      <c r="F49" s="13"/>
      <c r="G49" s="13"/>
      <c r="H49" s="13"/>
      <c r="I49" s="13"/>
      <c r="J49" s="13"/>
      <c r="K49" s="13"/>
      <c r="L49" s="13"/>
      <c r="M49" s="13"/>
      <c r="N49" s="13"/>
      <c r="O49" s="13"/>
      <c r="P49" s="13"/>
      <c r="Q49" s="13"/>
      <c r="R49" s="13"/>
      <c r="S49" s="13"/>
      <c r="T49" s="13"/>
      <c r="U49" s="13"/>
      <c r="V49" s="13"/>
      <c r="W49" s="13"/>
      <c r="X49" s="13"/>
      <c r="Y49" s="29"/>
      <c r="Z49" s="29"/>
    </row>
    <row r="50" spans="1:26" ht="22.05" customHeight="1">
      <c r="A50" s="390" t="s">
        <v>386</v>
      </c>
      <c r="B50" s="13">
        <v>1672.84943</v>
      </c>
      <c r="C50" s="13">
        <v>1302.8787500000001</v>
      </c>
      <c r="D50" s="13">
        <v>54.000915999999997</v>
      </c>
      <c r="E50" s="13">
        <v>1054.903092</v>
      </c>
      <c r="F50" s="13">
        <v>1831.202479</v>
      </c>
      <c r="G50" s="13">
        <v>1417.938165</v>
      </c>
      <c r="H50" s="13">
        <v>1478.950071</v>
      </c>
      <c r="I50" s="14" t="s">
        <v>119</v>
      </c>
      <c r="J50" s="13"/>
      <c r="K50" s="14" t="s">
        <v>119</v>
      </c>
      <c r="L50" s="14"/>
      <c r="M50" s="14" t="s">
        <v>119</v>
      </c>
      <c r="N50" s="14" t="s">
        <v>119</v>
      </c>
      <c r="O50" s="14" t="s">
        <v>119</v>
      </c>
      <c r="P50" s="14" t="s">
        <v>119</v>
      </c>
      <c r="Q50" s="14" t="s">
        <v>119</v>
      </c>
      <c r="R50" s="14" t="s">
        <v>119</v>
      </c>
      <c r="S50" s="14"/>
      <c r="T50" s="14" t="s">
        <v>119</v>
      </c>
      <c r="U50" s="14" t="s">
        <v>119</v>
      </c>
      <c r="V50" s="14" t="s">
        <v>119</v>
      </c>
      <c r="W50" s="14" t="s">
        <v>119</v>
      </c>
      <c r="X50" s="14" t="s">
        <v>119</v>
      </c>
      <c r="Y50" s="14" t="s">
        <v>119</v>
      </c>
      <c r="Z50" s="14" t="s">
        <v>119</v>
      </c>
    </row>
    <row r="51" spans="1:26" ht="8.25" customHeight="1">
      <c r="A51" s="11"/>
      <c r="B51" s="13"/>
      <c r="C51" s="13"/>
      <c r="D51" s="13"/>
      <c r="E51" s="13"/>
      <c r="F51" s="13"/>
      <c r="G51" s="13"/>
      <c r="H51" s="13"/>
      <c r="I51" s="13"/>
      <c r="J51" s="13"/>
      <c r="K51" s="13"/>
      <c r="L51" s="13"/>
      <c r="M51" s="13"/>
      <c r="N51" s="13"/>
      <c r="O51" s="13"/>
      <c r="P51" s="13"/>
      <c r="Q51" s="13"/>
      <c r="R51" s="13"/>
      <c r="S51" s="13"/>
      <c r="T51" s="13"/>
      <c r="U51" s="13"/>
      <c r="V51" s="13"/>
      <c r="W51" s="13"/>
      <c r="X51" s="13"/>
      <c r="Y51" s="29"/>
      <c r="Z51" s="29"/>
    </row>
    <row r="52" spans="1:26" ht="22.05" customHeight="1">
      <c r="A52" s="76" t="s">
        <v>318</v>
      </c>
      <c r="B52" s="12">
        <v>1645.0330000000001</v>
      </c>
      <c r="C52" s="12">
        <v>1479.5366813232706</v>
      </c>
      <c r="D52" s="12">
        <v>2429.6820268362499</v>
      </c>
      <c r="E52" s="12">
        <v>2659.9692527750167</v>
      </c>
      <c r="F52" s="12">
        <v>2962.9244709349286</v>
      </c>
      <c r="G52" s="12">
        <v>2707.1315167757461</v>
      </c>
      <c r="H52" s="12">
        <v>2829.2969905785699</v>
      </c>
      <c r="I52" s="12">
        <v>1256.5209509219708</v>
      </c>
      <c r="J52" s="12"/>
      <c r="K52" s="12">
        <v>1443.2104510944328</v>
      </c>
      <c r="L52" s="12"/>
      <c r="M52" s="12">
        <v>1723.1595728641546</v>
      </c>
      <c r="N52" s="12">
        <v>1637.8233813470376</v>
      </c>
      <c r="O52" s="12">
        <v>1373.9502582565599</v>
      </c>
      <c r="P52" s="12">
        <v>1429.5938719207509</v>
      </c>
      <c r="Q52" s="12">
        <v>1417.9200058300848</v>
      </c>
      <c r="R52" s="12">
        <v>1740.2514136298023</v>
      </c>
      <c r="S52" s="12"/>
      <c r="T52" s="12">
        <v>1402.924971047056</v>
      </c>
      <c r="U52" s="12">
        <v>1411.3681603353048</v>
      </c>
      <c r="V52" s="12">
        <v>1469.3527485916786</v>
      </c>
      <c r="W52" s="12">
        <v>1563.4988325852717</v>
      </c>
      <c r="X52" s="12">
        <v>1487.6533966468833</v>
      </c>
      <c r="Y52" s="31">
        <v>1475.14092806702</v>
      </c>
      <c r="Z52" s="31">
        <v>1204.1924262021262</v>
      </c>
    </row>
    <row r="53" spans="1:26" ht="22.05" customHeight="1">
      <c r="A53" s="375" t="s">
        <v>379</v>
      </c>
      <c r="B53" s="388" t="s">
        <v>119</v>
      </c>
      <c r="C53" s="388" t="s">
        <v>119</v>
      </c>
      <c r="D53" s="388" t="s">
        <v>119</v>
      </c>
      <c r="E53" s="388" t="s">
        <v>119</v>
      </c>
      <c r="F53" s="388" t="s">
        <v>119</v>
      </c>
      <c r="G53" s="388" t="s">
        <v>119</v>
      </c>
      <c r="H53" s="388" t="s">
        <v>119</v>
      </c>
      <c r="I53" s="388" t="s">
        <v>119</v>
      </c>
      <c r="J53" s="388"/>
      <c r="K53" s="388" t="s">
        <v>119</v>
      </c>
      <c r="L53" s="388"/>
      <c r="M53" s="388" t="s">
        <v>119</v>
      </c>
      <c r="N53" s="388" t="s">
        <v>119</v>
      </c>
      <c r="O53" s="388" t="s">
        <v>119</v>
      </c>
      <c r="P53" s="388" t="s">
        <v>119</v>
      </c>
      <c r="Q53" s="388" t="s">
        <v>119</v>
      </c>
      <c r="R53" s="388" t="s">
        <v>119</v>
      </c>
      <c r="S53" s="388"/>
      <c r="T53" s="388" t="s">
        <v>119</v>
      </c>
      <c r="U53" s="388" t="s">
        <v>119</v>
      </c>
      <c r="V53" s="388" t="s">
        <v>119</v>
      </c>
      <c r="W53" s="388" t="s">
        <v>119</v>
      </c>
      <c r="X53" s="388" t="s">
        <v>119</v>
      </c>
      <c r="Y53" s="388" t="s">
        <v>119</v>
      </c>
      <c r="Z53" s="29"/>
    </row>
    <row r="54" spans="1:26" ht="22.05" customHeight="1">
      <c r="A54" s="375" t="s">
        <v>380</v>
      </c>
      <c r="B54" s="13">
        <v>1645.0330000000001</v>
      </c>
      <c r="C54" s="13">
        <v>1479.5366813232706</v>
      </c>
      <c r="D54" s="13">
        <v>2429.6820268362499</v>
      </c>
      <c r="E54" s="13">
        <v>2659.9692527750167</v>
      </c>
      <c r="F54" s="13">
        <v>2962.9244709349286</v>
      </c>
      <c r="G54" s="13">
        <v>2707.1315167757461</v>
      </c>
      <c r="H54" s="13">
        <v>2829.2969905785699</v>
      </c>
      <c r="I54" s="13">
        <v>1256.5209509219708</v>
      </c>
      <c r="J54" s="13"/>
      <c r="K54" s="13">
        <v>1443.2104510944328</v>
      </c>
      <c r="L54" s="13"/>
      <c r="M54" s="13">
        <v>1723.1595728641546</v>
      </c>
      <c r="N54" s="13">
        <v>1637.8233813470376</v>
      </c>
      <c r="O54" s="13">
        <v>1373.9502582565599</v>
      </c>
      <c r="P54" s="13">
        <v>1429.5938719207509</v>
      </c>
      <c r="Q54" s="13">
        <v>1417.9200058300848</v>
      </c>
      <c r="R54" s="13">
        <v>1740.2514136298023</v>
      </c>
      <c r="S54" s="13"/>
      <c r="T54" s="13">
        <v>1402.924971047056</v>
      </c>
      <c r="U54" s="13">
        <v>1411.3681603353048</v>
      </c>
      <c r="V54" s="13">
        <v>1469.3527485916786</v>
      </c>
      <c r="W54" s="13">
        <v>1563.4988325852717</v>
      </c>
      <c r="X54" s="13">
        <v>1487.6533966468833</v>
      </c>
      <c r="Y54" s="29">
        <v>1475.14092806702</v>
      </c>
      <c r="Z54" s="29">
        <v>1204.1924262021262</v>
      </c>
    </row>
    <row r="55" spans="1:26" ht="6.75" customHeight="1">
      <c r="A55" s="375"/>
      <c r="B55" s="13"/>
      <c r="C55" s="13"/>
      <c r="D55" s="13"/>
      <c r="E55" s="13"/>
      <c r="F55" s="13"/>
      <c r="G55" s="13"/>
      <c r="H55" s="13"/>
      <c r="I55" s="13"/>
      <c r="J55" s="13"/>
      <c r="K55" s="13"/>
      <c r="L55" s="13"/>
      <c r="M55" s="13"/>
      <c r="N55" s="13"/>
      <c r="O55" s="13"/>
      <c r="P55" s="13"/>
      <c r="Q55" s="13"/>
      <c r="R55" s="13"/>
      <c r="S55" s="13"/>
      <c r="T55" s="13"/>
      <c r="U55" s="13"/>
      <c r="V55" s="13"/>
      <c r="W55" s="13"/>
      <c r="X55" s="13"/>
      <c r="Y55" s="29"/>
      <c r="Z55" s="29"/>
    </row>
    <row r="56" spans="1:26" ht="22.05" customHeight="1">
      <c r="A56" s="76" t="s">
        <v>387</v>
      </c>
      <c r="B56" s="12">
        <v>2935.587</v>
      </c>
      <c r="C56" s="12">
        <v>2994.6283359899994</v>
      </c>
      <c r="D56" s="12">
        <v>3133.4109113</v>
      </c>
      <c r="E56" s="12">
        <v>3780.9827435594766</v>
      </c>
      <c r="F56" s="12">
        <v>3630.2243668706196</v>
      </c>
      <c r="G56" s="12">
        <v>4362.2775447899994</v>
      </c>
      <c r="H56" s="12">
        <v>4646.8383596733338</v>
      </c>
      <c r="I56" s="12">
        <v>4892.4561609771408</v>
      </c>
      <c r="J56" s="12"/>
      <c r="K56" s="12">
        <v>4759.8418400767132</v>
      </c>
      <c r="L56" s="12"/>
      <c r="M56" s="12">
        <v>4518.3257866200001</v>
      </c>
      <c r="N56" s="12">
        <v>4456.3323925200002</v>
      </c>
      <c r="O56" s="12">
        <v>4876.2258750999999</v>
      </c>
      <c r="P56" s="12">
        <v>4987.9458540099995</v>
      </c>
      <c r="Q56" s="12">
        <v>4696.8275453099996</v>
      </c>
      <c r="R56" s="12">
        <v>4679.9091004699994</v>
      </c>
      <c r="S56" s="12"/>
      <c r="T56" s="12">
        <v>4430.3587472300005</v>
      </c>
      <c r="U56" s="12">
        <v>4476.5958660754795</v>
      </c>
      <c r="V56" s="12">
        <v>3988.3732858086305</v>
      </c>
      <c r="W56" s="12">
        <v>3974.8084741878083</v>
      </c>
      <c r="X56" s="12">
        <v>3985.7333821669863</v>
      </c>
      <c r="Y56" s="31">
        <v>3902.5941953930137</v>
      </c>
      <c r="Z56" s="31">
        <v>3515.3697202232879</v>
      </c>
    </row>
    <row r="57" spans="1:26" ht="9" customHeight="1">
      <c r="A57" s="11" t="s">
        <v>315</v>
      </c>
      <c r="B57" s="12"/>
      <c r="C57" s="12"/>
      <c r="D57" s="12"/>
      <c r="E57" s="12"/>
      <c r="F57" s="12"/>
      <c r="G57" s="12"/>
      <c r="H57" s="12"/>
      <c r="I57" s="12"/>
      <c r="J57" s="12"/>
      <c r="K57" s="12"/>
      <c r="L57" s="12"/>
      <c r="M57" s="12"/>
      <c r="N57" s="12"/>
      <c r="O57" s="12"/>
      <c r="P57" s="12"/>
      <c r="Q57" s="12"/>
      <c r="R57" s="12"/>
      <c r="S57" s="12"/>
      <c r="T57" s="12"/>
      <c r="U57" s="12"/>
      <c r="V57" s="12"/>
      <c r="W57" s="12"/>
      <c r="X57" s="12"/>
      <c r="Y57" s="31"/>
      <c r="Z57" s="31"/>
    </row>
    <row r="58" spans="1:26" ht="22.05" customHeight="1">
      <c r="A58" s="76" t="s">
        <v>320</v>
      </c>
      <c r="B58" s="12">
        <v>235.77199999999999</v>
      </c>
      <c r="C58" s="12">
        <v>96.889220088601732</v>
      </c>
      <c r="D58" s="12">
        <v>181.79430067568657</v>
      </c>
      <c r="E58" s="12">
        <v>101.48223511469858</v>
      </c>
      <c r="F58" s="12">
        <v>145.74243069282616</v>
      </c>
      <c r="G58" s="12">
        <v>139.33260979022447</v>
      </c>
      <c r="H58" s="12">
        <v>141.89915685592359</v>
      </c>
      <c r="I58" s="12">
        <v>183.80734315000004</v>
      </c>
      <c r="J58" s="12"/>
      <c r="K58" s="12">
        <v>131.11894115000001</v>
      </c>
      <c r="L58" s="12"/>
      <c r="M58" s="12">
        <v>111.00516497000001</v>
      </c>
      <c r="N58" s="12">
        <v>106.15708071</v>
      </c>
      <c r="O58" s="12">
        <v>169.35212963999999</v>
      </c>
      <c r="P58" s="12">
        <v>105.61511084</v>
      </c>
      <c r="Q58" s="12">
        <v>124.33891295999999</v>
      </c>
      <c r="R58" s="12">
        <v>195.00272870999996</v>
      </c>
      <c r="S58" s="12"/>
      <c r="T58" s="12">
        <v>122.68549046</v>
      </c>
      <c r="U58" s="12">
        <v>101.54136124000001</v>
      </c>
      <c r="V58" s="12">
        <v>118.5461977756112</v>
      </c>
      <c r="W58" s="12">
        <v>147.00147647272891</v>
      </c>
      <c r="X58" s="12">
        <v>110.69938272</v>
      </c>
      <c r="Y58" s="31">
        <v>113.57914380750027</v>
      </c>
      <c r="Z58" s="31">
        <v>227.47705821749133</v>
      </c>
    </row>
    <row r="59" spans="1:26" ht="5.25" customHeight="1">
      <c r="A59" s="11" t="s">
        <v>315</v>
      </c>
      <c r="B59" s="12"/>
      <c r="C59" s="13"/>
      <c r="D59" s="12"/>
      <c r="E59" s="12"/>
      <c r="F59" s="12"/>
      <c r="G59" s="12"/>
      <c r="H59" s="12"/>
      <c r="I59" s="12"/>
      <c r="J59" s="12"/>
      <c r="K59" s="12"/>
      <c r="L59" s="12"/>
      <c r="M59" s="12"/>
      <c r="N59" s="12"/>
      <c r="O59" s="12"/>
      <c r="P59" s="12"/>
      <c r="Q59" s="12"/>
      <c r="R59" s="12"/>
      <c r="S59" s="12"/>
      <c r="T59" s="12"/>
      <c r="U59" s="12"/>
      <c r="V59" s="12"/>
      <c r="W59" s="12"/>
      <c r="X59" s="12"/>
      <c r="Y59" s="31"/>
      <c r="Z59" s="31"/>
    </row>
    <row r="60" spans="1:26" ht="22.05" customHeight="1">
      <c r="A60" s="76" t="s">
        <v>344</v>
      </c>
      <c r="B60" s="12">
        <v>40092.329239999999</v>
      </c>
      <c r="C60" s="12">
        <v>36979.509010687667</v>
      </c>
      <c r="D60" s="12">
        <v>36998.923778018252</v>
      </c>
      <c r="E60" s="12">
        <v>35352.870102136265</v>
      </c>
      <c r="F60" s="12">
        <v>34933.245806684485</v>
      </c>
      <c r="G60" s="12">
        <v>41018.354317922662</v>
      </c>
      <c r="H60" s="12">
        <v>42530.541040364405</v>
      </c>
      <c r="I60" s="12">
        <v>37774.208842704335</v>
      </c>
      <c r="J60" s="12"/>
      <c r="K60" s="12">
        <v>46331.475484046496</v>
      </c>
      <c r="L60" s="12"/>
      <c r="M60" s="12">
        <v>51547.397797286161</v>
      </c>
      <c r="N60" s="12">
        <v>51988.212024497749</v>
      </c>
      <c r="O60" s="12">
        <v>51947.889094898201</v>
      </c>
      <c r="P60" s="12">
        <v>51803.161612129319</v>
      </c>
      <c r="Q60" s="12">
        <v>53871.54537353749</v>
      </c>
      <c r="R60" s="12">
        <v>49025.413404717678</v>
      </c>
      <c r="S60" s="12"/>
      <c r="T60" s="12">
        <v>50739.848418640831</v>
      </c>
      <c r="U60" s="12">
        <v>50922.272012053727</v>
      </c>
      <c r="V60" s="12">
        <v>50835.417987268826</v>
      </c>
      <c r="W60" s="12">
        <v>51606.243263213903</v>
      </c>
      <c r="X60" s="12">
        <v>51242.502534590312</v>
      </c>
      <c r="Y60" s="31">
        <v>52029.945331172406</v>
      </c>
      <c r="Z60" s="31">
        <v>52945.477201638889</v>
      </c>
    </row>
    <row r="61" spans="1:26" ht="22.05" customHeight="1">
      <c r="A61" s="375" t="s">
        <v>379</v>
      </c>
      <c r="B61" s="13">
        <v>30504.059239999999</v>
      </c>
      <c r="C61" s="13">
        <v>26627.051375999999</v>
      </c>
      <c r="D61" s="13">
        <v>26309.628478999999</v>
      </c>
      <c r="E61" s="13">
        <v>24188.524782999997</v>
      </c>
      <c r="F61" s="13">
        <v>23125.751059000002</v>
      </c>
      <c r="G61" s="13">
        <v>29010.617350999997</v>
      </c>
      <c r="H61" s="13">
        <v>31054.570297999999</v>
      </c>
      <c r="I61" s="13">
        <v>24800.347474999999</v>
      </c>
      <c r="J61" s="13"/>
      <c r="K61" s="13">
        <v>31957.702952</v>
      </c>
      <c r="L61" s="13"/>
      <c r="M61" s="13">
        <v>35705.143937000001</v>
      </c>
      <c r="N61" s="13">
        <v>35723.024718000001</v>
      </c>
      <c r="O61" s="13">
        <v>35828.994782000002</v>
      </c>
      <c r="P61" s="13">
        <v>35479.286795</v>
      </c>
      <c r="Q61" s="13">
        <v>37187.078856000007</v>
      </c>
      <c r="R61" s="13">
        <v>33664.617301000006</v>
      </c>
      <c r="S61" s="13"/>
      <c r="T61" s="13">
        <v>34469.812165000003</v>
      </c>
      <c r="U61" s="13">
        <v>34335.837473000007</v>
      </c>
      <c r="V61" s="13">
        <v>33933.944452000003</v>
      </c>
      <c r="W61" s="13">
        <v>34418.458505999995</v>
      </c>
      <c r="X61" s="13">
        <v>34442.767767999998</v>
      </c>
      <c r="Y61" s="29">
        <v>35054.881270999998</v>
      </c>
      <c r="Z61" s="29">
        <v>35685.488773999998</v>
      </c>
    </row>
    <row r="62" spans="1:26" ht="22.05" customHeight="1">
      <c r="A62" s="375" t="s">
        <v>380</v>
      </c>
      <c r="B62" s="13">
        <v>9588.27</v>
      </c>
      <c r="C62" s="13">
        <v>10352.457634687669</v>
      </c>
      <c r="D62" s="13">
        <v>10689.295299018255</v>
      </c>
      <c r="E62" s="13">
        <v>11164.345319136271</v>
      </c>
      <c r="F62" s="13">
        <v>11807.494747684485</v>
      </c>
      <c r="G62" s="13">
        <v>12007.736966922665</v>
      </c>
      <c r="H62" s="13">
        <v>11475.970742364409</v>
      </c>
      <c r="I62" s="13">
        <v>12973.861367704334</v>
      </c>
      <c r="J62" s="13"/>
      <c r="K62" s="13">
        <v>14373.772532046496</v>
      </c>
      <c r="L62" s="13"/>
      <c r="M62" s="13">
        <v>15842.253860286164</v>
      </c>
      <c r="N62" s="13">
        <v>16265.187306497746</v>
      </c>
      <c r="O62" s="13">
        <v>16118.894312898199</v>
      </c>
      <c r="P62" s="13">
        <v>16323.874817129317</v>
      </c>
      <c r="Q62" s="13">
        <v>16684.466517537479</v>
      </c>
      <c r="R62" s="13">
        <v>15360.796103717676</v>
      </c>
      <c r="S62" s="13"/>
      <c r="T62" s="13">
        <v>16270.036253640828</v>
      </c>
      <c r="U62" s="13">
        <v>16586.43453905372</v>
      </c>
      <c r="V62" s="13">
        <v>16901.473535268819</v>
      </c>
      <c r="W62" s="13">
        <v>17187.784757213907</v>
      </c>
      <c r="X62" s="13">
        <v>16799.734766590318</v>
      </c>
      <c r="Y62" s="29">
        <v>16975.064060172408</v>
      </c>
      <c r="Z62" s="29">
        <v>17259.988427638895</v>
      </c>
    </row>
    <row r="63" spans="1:26" ht="9" customHeight="1">
      <c r="A63" s="11" t="s">
        <v>315</v>
      </c>
      <c r="B63" s="13"/>
      <c r="C63" s="13"/>
      <c r="D63" s="13"/>
      <c r="E63" s="13"/>
      <c r="F63" s="13"/>
      <c r="G63" s="13"/>
      <c r="H63" s="13"/>
      <c r="I63" s="13"/>
      <c r="J63" s="13"/>
      <c r="K63" s="13"/>
      <c r="L63" s="13"/>
      <c r="M63" s="13"/>
      <c r="N63" s="13"/>
      <c r="O63" s="13"/>
      <c r="P63" s="13"/>
      <c r="Q63" s="13"/>
      <c r="R63" s="13"/>
      <c r="S63" s="13"/>
      <c r="T63" s="13"/>
      <c r="U63" s="13"/>
      <c r="V63" s="13"/>
      <c r="W63" s="13"/>
      <c r="X63" s="13"/>
      <c r="Y63" s="29"/>
      <c r="Z63" s="29"/>
    </row>
    <row r="64" spans="1:26" ht="22.05" customHeight="1">
      <c r="A64" s="76" t="s">
        <v>350</v>
      </c>
      <c r="B64" s="12">
        <v>-12987.080006229999</v>
      </c>
      <c r="C64" s="12">
        <v>-12540.77316060355</v>
      </c>
      <c r="D64" s="12">
        <v>-10697.785612949458</v>
      </c>
      <c r="E64" s="12">
        <v>-12750.884158131932</v>
      </c>
      <c r="F64" s="12">
        <v>-13810.432907043829</v>
      </c>
      <c r="G64" s="12">
        <v>-12925.64855808181</v>
      </c>
      <c r="H64" s="12">
        <v>-7351.8014821623292</v>
      </c>
      <c r="I64" s="12">
        <v>-7094.300443391021</v>
      </c>
      <c r="J64" s="12"/>
      <c r="K64" s="12">
        <v>-8394.207022812483</v>
      </c>
      <c r="L64" s="12"/>
      <c r="M64" s="12">
        <v>-11231.032749493221</v>
      </c>
      <c r="N64" s="12">
        <v>-10154.301268729403</v>
      </c>
      <c r="O64" s="12">
        <v>-8180.933478792489</v>
      </c>
      <c r="P64" s="12">
        <v>-8796.8335194719912</v>
      </c>
      <c r="Q64" s="12">
        <v>-6326.2170782540306</v>
      </c>
      <c r="R64" s="12">
        <v>-3694.4880671469873</v>
      </c>
      <c r="S64" s="12"/>
      <c r="T64" s="12">
        <v>-3504.4459709578223</v>
      </c>
      <c r="U64" s="12">
        <v>-5001.0939771734702</v>
      </c>
      <c r="V64" s="12">
        <v>-5095.7903896052921</v>
      </c>
      <c r="W64" s="12">
        <v>-3413.577714698371</v>
      </c>
      <c r="X64" s="12">
        <v>-3686.1932511413943</v>
      </c>
      <c r="Y64" s="31">
        <v>-3530.4414543419698</v>
      </c>
      <c r="Z64" s="31">
        <v>-2752.9335978828713</v>
      </c>
    </row>
    <row r="65" spans="1:26" ht="22.05" customHeight="1">
      <c r="A65" s="375" t="s">
        <v>355</v>
      </c>
      <c r="B65" s="13">
        <v>3019.5305821500001</v>
      </c>
      <c r="C65" s="13">
        <v>3622.3345538399999</v>
      </c>
      <c r="D65" s="13">
        <v>2998.1464119499997</v>
      </c>
      <c r="E65" s="13">
        <v>3067.3552576500001</v>
      </c>
      <c r="F65" s="13">
        <v>3023.8493450600004</v>
      </c>
      <c r="G65" s="13">
        <v>2102.5269046599997</v>
      </c>
      <c r="H65" s="13">
        <v>1825.49849494</v>
      </c>
      <c r="I65" s="13">
        <v>1594.7842980099999</v>
      </c>
      <c r="J65" s="13"/>
      <c r="K65" s="13">
        <v>6368.0030682999995</v>
      </c>
      <c r="L65" s="13"/>
      <c r="M65" s="13">
        <v>5173.4556755499998</v>
      </c>
      <c r="N65" s="13">
        <v>4052.6149817899995</v>
      </c>
      <c r="O65" s="13">
        <v>1951.3355772499999</v>
      </c>
      <c r="P65" s="13">
        <v>3926.6698721899998</v>
      </c>
      <c r="Q65" s="13">
        <v>3790.3541890699998</v>
      </c>
      <c r="R65" s="13">
        <v>2444.8842466900001</v>
      </c>
      <c r="S65" s="13"/>
      <c r="T65" s="13">
        <v>2621.8803153100002</v>
      </c>
      <c r="U65" s="13">
        <v>1218.7421603400001</v>
      </c>
      <c r="V65" s="13">
        <v>2023.38224937</v>
      </c>
      <c r="W65" s="13">
        <v>2316.91046654</v>
      </c>
      <c r="X65" s="13">
        <v>2234.0843697099999</v>
      </c>
      <c r="Y65" s="29">
        <v>1949.5440968800001</v>
      </c>
      <c r="Z65" s="29">
        <v>2688.39103505</v>
      </c>
    </row>
    <row r="66" spans="1:26" ht="22.05" customHeight="1">
      <c r="A66" s="375" t="s">
        <v>368</v>
      </c>
      <c r="B66" s="13">
        <v>2.0249999999999999</v>
      </c>
      <c r="C66" s="13">
        <v>11.49</v>
      </c>
      <c r="D66" s="13">
        <v>26.550999999999998</v>
      </c>
      <c r="E66" s="13">
        <v>13.661</v>
      </c>
      <c r="F66" s="14" t="s">
        <v>119</v>
      </c>
      <c r="G66" s="13">
        <v>45.028151460000011</v>
      </c>
      <c r="H66" s="14" t="s">
        <v>119</v>
      </c>
      <c r="I66" s="14">
        <v>249.08955796000001</v>
      </c>
      <c r="J66" s="14"/>
      <c r="K66" s="14" t="s">
        <v>119</v>
      </c>
      <c r="L66" s="14"/>
      <c r="M66" s="14">
        <v>10.538</v>
      </c>
      <c r="N66" s="14">
        <v>145.99600000000001</v>
      </c>
      <c r="O66" s="14">
        <v>1537.2312840382192</v>
      </c>
      <c r="P66" s="14">
        <v>747.50673926000002</v>
      </c>
      <c r="Q66" s="14">
        <v>2671.45598144</v>
      </c>
      <c r="R66" s="14">
        <v>4174.1956758999995</v>
      </c>
      <c r="S66" s="14"/>
      <c r="T66" s="14">
        <v>2584.9306148300002</v>
      </c>
      <c r="U66" s="14">
        <v>3009.360221012334</v>
      </c>
      <c r="V66" s="14">
        <v>3318.1215943799998</v>
      </c>
      <c r="W66" s="14">
        <v>1832.6592065690743</v>
      </c>
      <c r="X66" s="14">
        <v>1323.4048084600001</v>
      </c>
      <c r="Y66" s="29">
        <v>2638.5840491381941</v>
      </c>
      <c r="Z66" s="29">
        <v>1462.0795786209042</v>
      </c>
    </row>
    <row r="67" spans="1:26" ht="22.05" customHeight="1">
      <c r="A67" s="375" t="s">
        <v>356</v>
      </c>
      <c r="B67" s="13">
        <v>6395.4262886699998</v>
      </c>
      <c r="C67" s="13">
        <v>7096.5120024651224</v>
      </c>
      <c r="D67" s="13">
        <v>7526.0601543411203</v>
      </c>
      <c r="E67" s="13">
        <v>7522.2611020573504</v>
      </c>
      <c r="F67" s="13">
        <v>9583.7441904893058</v>
      </c>
      <c r="G67" s="13">
        <v>7580.7426208108745</v>
      </c>
      <c r="H67" s="13">
        <v>8928.4084493207247</v>
      </c>
      <c r="I67" s="13">
        <v>9837.1832632462992</v>
      </c>
      <c r="J67" s="13"/>
      <c r="K67" s="13">
        <v>10268.739508446535</v>
      </c>
      <c r="L67" s="13"/>
      <c r="M67" s="13">
        <v>10617.259313138313</v>
      </c>
      <c r="N67" s="13">
        <v>11800.53248844862</v>
      </c>
      <c r="O67" s="13">
        <v>12361.211161214193</v>
      </c>
      <c r="P67" s="13">
        <v>12059.046520259926</v>
      </c>
      <c r="Q67" s="13">
        <v>10548.151016292426</v>
      </c>
      <c r="R67" s="13">
        <v>12976.072389994268</v>
      </c>
      <c r="S67" s="13"/>
      <c r="T67" s="13">
        <v>10982.139882825488</v>
      </c>
      <c r="U67" s="13">
        <v>12087.56249584563</v>
      </c>
      <c r="V67" s="13">
        <v>13334.66106142508</v>
      </c>
      <c r="W67" s="13">
        <v>12302.123057178151</v>
      </c>
      <c r="X67" s="13">
        <v>12292.737590451439</v>
      </c>
      <c r="Y67" s="29">
        <v>12534.427984661415</v>
      </c>
      <c r="Z67" s="29">
        <v>12395.913079796366</v>
      </c>
    </row>
    <row r="68" spans="1:26" ht="22.05" customHeight="1">
      <c r="A68" s="375" t="s">
        <v>388</v>
      </c>
      <c r="B68" s="13">
        <v>1020.239</v>
      </c>
      <c r="C68" s="13">
        <v>1090.4182840821356</v>
      </c>
      <c r="D68" s="13">
        <v>1244.3669460433903</v>
      </c>
      <c r="E68" s="13">
        <v>1467.0418185471499</v>
      </c>
      <c r="F68" s="13">
        <v>1899.3583281450003</v>
      </c>
      <c r="G68" s="13">
        <v>2048.5341538033704</v>
      </c>
      <c r="H68" s="13">
        <v>1780.0493452138003</v>
      </c>
      <c r="I68" s="13">
        <v>1806.8812514292135</v>
      </c>
      <c r="J68" s="13"/>
      <c r="K68" s="13">
        <v>2018.3305668787305</v>
      </c>
      <c r="L68" s="13"/>
      <c r="M68" s="13">
        <v>1687.2214591828001</v>
      </c>
      <c r="N68" s="13">
        <v>1489.4169976564999</v>
      </c>
      <c r="O68" s="13">
        <v>1671.7853108351401</v>
      </c>
      <c r="P68" s="13">
        <v>1709.2168783809498</v>
      </c>
      <c r="Q68" s="13">
        <v>1554.0999475908698</v>
      </c>
      <c r="R68" s="13">
        <v>2088.7685782237404</v>
      </c>
      <c r="S68" s="13"/>
      <c r="T68" s="13">
        <v>1666.9400646931997</v>
      </c>
      <c r="U68" s="13">
        <v>1532.1217138898801</v>
      </c>
      <c r="V68" s="13">
        <v>1429.4875715302089</v>
      </c>
      <c r="W68" s="13">
        <v>1595.8534071669499</v>
      </c>
      <c r="X68" s="13">
        <v>1530.6299973601499</v>
      </c>
      <c r="Y68" s="29">
        <v>1515.4150332653501</v>
      </c>
      <c r="Z68" s="29">
        <v>1658.4895990464597</v>
      </c>
    </row>
    <row r="69" spans="1:26" ht="22.05" customHeight="1">
      <c r="A69" s="375" t="s">
        <v>389</v>
      </c>
      <c r="B69" s="13">
        <v>13955.775</v>
      </c>
      <c r="C69" s="13">
        <v>13908.783728536193</v>
      </c>
      <c r="D69" s="13">
        <v>10578.93624313339</v>
      </c>
      <c r="E69" s="13">
        <v>13749.343840477151</v>
      </c>
      <c r="F69" s="13">
        <v>15415.700575237812</v>
      </c>
      <c r="G69" s="13">
        <v>14412.561308307804</v>
      </c>
      <c r="H69" s="13">
        <v>7458.6619583838001</v>
      </c>
      <c r="I69" s="13">
        <v>6673.7780600792139</v>
      </c>
      <c r="J69" s="13"/>
      <c r="K69" s="13">
        <v>13494.837213428731</v>
      </c>
      <c r="L69" s="13"/>
      <c r="M69" s="13">
        <v>13844.030155449389</v>
      </c>
      <c r="N69" s="13">
        <v>11294.184358266502</v>
      </c>
      <c r="O69" s="13">
        <v>8580.8501771143856</v>
      </c>
      <c r="P69" s="13">
        <v>10367.551343180949</v>
      </c>
      <c r="Q69" s="13">
        <v>7381.5222672763484</v>
      </c>
      <c r="R69" s="13">
        <v>5703.4854390437413</v>
      </c>
      <c r="S69" s="13"/>
      <c r="T69" s="13">
        <v>4968.1538729731992</v>
      </c>
      <c r="U69" s="13">
        <v>4001.3660495798799</v>
      </c>
      <c r="V69" s="13">
        <v>4207.8860134002089</v>
      </c>
      <c r="W69" s="13">
        <v>4970.08216639695</v>
      </c>
      <c r="X69" s="13">
        <v>4640.3611995101501</v>
      </c>
      <c r="Y69" s="29">
        <v>5034.8332769653498</v>
      </c>
      <c r="Z69" s="29">
        <v>5161.2364003164594</v>
      </c>
    </row>
    <row r="70" spans="1:26" ht="22.05" customHeight="1">
      <c r="A70" s="375" t="s">
        <v>390</v>
      </c>
      <c r="B70" s="14" t="s">
        <v>119</v>
      </c>
      <c r="C70" s="14" t="s">
        <v>119</v>
      </c>
      <c r="D70" s="14" t="s">
        <v>119</v>
      </c>
      <c r="E70" s="14" t="s">
        <v>119</v>
      </c>
      <c r="F70" s="14" t="s">
        <v>119</v>
      </c>
      <c r="G70" s="14" t="s">
        <v>119</v>
      </c>
      <c r="H70" s="14" t="s">
        <v>119</v>
      </c>
      <c r="I70" s="14">
        <v>248.96493899999999</v>
      </c>
      <c r="J70" s="14"/>
      <c r="K70" s="14" t="s">
        <v>119</v>
      </c>
      <c r="L70" s="14"/>
      <c r="M70" s="14" t="s">
        <v>119</v>
      </c>
      <c r="N70" s="14">
        <v>122.659746</v>
      </c>
      <c r="O70" s="14">
        <v>1828.0065979999999</v>
      </c>
      <c r="P70" s="14">
        <v>1042.6716859999999</v>
      </c>
      <c r="Q70" s="14">
        <v>2656.5544789999999</v>
      </c>
      <c r="R70" s="14">
        <v>4149.43055</v>
      </c>
      <c r="S70" s="14"/>
      <c r="T70" s="14">
        <v>2500.4968600000002</v>
      </c>
      <c r="U70" s="14">
        <v>4104.6672799999997</v>
      </c>
      <c r="V70" s="14">
        <v>4839.4342769999994</v>
      </c>
      <c r="W70" s="14">
        <v>1832.8048040000001</v>
      </c>
      <c r="X70" s="14">
        <v>1319.5018419999999</v>
      </c>
      <c r="Y70" s="29">
        <v>2640.5218909999999</v>
      </c>
      <c r="Z70" s="29">
        <v>1857.738533</v>
      </c>
    </row>
    <row r="71" spans="1:26" ht="22.05" customHeight="1">
      <c r="A71" s="375" t="s">
        <v>375</v>
      </c>
      <c r="B71" s="13">
        <v>9468.5258770499986</v>
      </c>
      <c r="C71" s="13">
        <v>10452.744272454614</v>
      </c>
      <c r="D71" s="13">
        <v>11913.973882150576</v>
      </c>
      <c r="E71" s="13">
        <v>11071.859495909282</v>
      </c>
      <c r="F71" s="13">
        <v>12901.684195500322</v>
      </c>
      <c r="G71" s="13">
        <v>10289.919080508251</v>
      </c>
      <c r="H71" s="13">
        <v>12427.095813253052</v>
      </c>
      <c r="I71" s="13">
        <v>13659.495814957318</v>
      </c>
      <c r="J71" s="13"/>
      <c r="K71" s="13">
        <v>13554.442953009018</v>
      </c>
      <c r="L71" s="13"/>
      <c r="M71" s="13">
        <v>14875.477041914948</v>
      </c>
      <c r="N71" s="13">
        <v>16226.005865848023</v>
      </c>
      <c r="O71" s="13">
        <v>15293.651817375656</v>
      </c>
      <c r="P71" s="13">
        <v>15829.017848221916</v>
      </c>
      <c r="Q71" s="13">
        <v>14852.195264030976</v>
      </c>
      <c r="R71" s="13">
        <v>15525.492968911252</v>
      </c>
      <c r="S71" s="13"/>
      <c r="T71" s="13">
        <v>13891.68611564331</v>
      </c>
      <c r="U71" s="13">
        <v>14742.847238681434</v>
      </c>
      <c r="V71" s="13">
        <v>16154.122575910369</v>
      </c>
      <c r="W71" s="13">
        <v>14658.236881755593</v>
      </c>
      <c r="X71" s="13">
        <v>15107.186975612833</v>
      </c>
      <c r="Y71" s="29">
        <v>14493.057450321581</v>
      </c>
      <c r="Z71" s="29">
        <v>13938.831957080147</v>
      </c>
    </row>
    <row r="72" spans="1:26" ht="6.75" customHeight="1">
      <c r="A72" s="11" t="s">
        <v>315</v>
      </c>
      <c r="B72" s="13"/>
      <c r="C72" s="13"/>
      <c r="D72" s="13"/>
      <c r="E72" s="13"/>
      <c r="F72" s="13"/>
      <c r="G72" s="13"/>
      <c r="H72" s="13"/>
      <c r="I72" s="13"/>
      <c r="J72" s="13"/>
      <c r="K72" s="13"/>
      <c r="L72" s="13"/>
      <c r="M72" s="13"/>
      <c r="N72" s="13"/>
      <c r="O72" s="13"/>
      <c r="P72" s="13"/>
      <c r="Q72" s="13"/>
      <c r="R72" s="13"/>
      <c r="S72" s="13"/>
      <c r="T72" s="13"/>
      <c r="U72" s="13"/>
      <c r="V72" s="13"/>
      <c r="W72" s="13"/>
      <c r="X72" s="13"/>
      <c r="Y72" s="29"/>
      <c r="Z72" s="29"/>
    </row>
    <row r="73" spans="1:26" ht="22.05" customHeight="1">
      <c r="A73" s="76" t="s">
        <v>391</v>
      </c>
      <c r="B73" s="12">
        <v>108725.53580914</v>
      </c>
      <c r="C73" s="12">
        <v>108781.01043558224</v>
      </c>
      <c r="D73" s="12">
        <v>110844.71126058482</v>
      </c>
      <c r="E73" s="12">
        <v>116887.24220791951</v>
      </c>
      <c r="F73" s="12">
        <v>123069.55793660662</v>
      </c>
      <c r="G73" s="12">
        <v>134260.78269634192</v>
      </c>
      <c r="H73" s="12">
        <v>140843.91402406344</v>
      </c>
      <c r="I73" s="12">
        <v>140983.59962034776</v>
      </c>
      <c r="J73" s="12"/>
      <c r="K73" s="12">
        <v>160345.20584750356</v>
      </c>
      <c r="L73" s="12"/>
      <c r="M73" s="12">
        <v>173412.52752923933</v>
      </c>
      <c r="N73" s="12">
        <v>174055.44942619678</v>
      </c>
      <c r="O73" s="12">
        <v>173373.95611624088</v>
      </c>
      <c r="P73" s="12">
        <v>176109.07632364862</v>
      </c>
      <c r="Q73" s="12">
        <v>174402.49863488335</v>
      </c>
      <c r="R73" s="12">
        <v>168503.03843681241</v>
      </c>
      <c r="S73" s="12"/>
      <c r="T73" s="12">
        <v>168567.44657690724</v>
      </c>
      <c r="U73" s="12">
        <v>167429.02483492333</v>
      </c>
      <c r="V73" s="12">
        <v>165727.02862408035</v>
      </c>
      <c r="W73" s="12">
        <v>172318.29010763433</v>
      </c>
      <c r="X73" s="12">
        <v>174338.44077626898</v>
      </c>
      <c r="Y73" s="31">
        <v>173998.59093848598</v>
      </c>
      <c r="Z73" s="31">
        <v>174551.31754782592</v>
      </c>
    </row>
    <row r="74" spans="1:26" ht="8.25" customHeight="1">
      <c r="A74" s="76"/>
      <c r="B74" s="13"/>
      <c r="C74" s="13"/>
      <c r="D74" s="13"/>
      <c r="E74" s="13"/>
      <c r="F74" s="13"/>
      <c r="G74" s="13"/>
      <c r="H74" s="13"/>
      <c r="I74" s="13"/>
      <c r="J74" s="13"/>
      <c r="K74" s="13"/>
      <c r="L74" s="13"/>
      <c r="M74" s="13"/>
      <c r="N74" s="13"/>
      <c r="O74" s="13"/>
      <c r="P74" s="13"/>
      <c r="Q74" s="13"/>
      <c r="R74" s="13"/>
      <c r="S74" s="13"/>
      <c r="T74" s="13"/>
      <c r="U74" s="13"/>
      <c r="V74" s="13"/>
      <c r="W74" s="13"/>
      <c r="X74" s="13"/>
      <c r="Y74" s="29"/>
      <c r="Z74" s="29"/>
    </row>
    <row r="75" spans="1:26" ht="22.05" customHeight="1">
      <c r="A75" s="76" t="s">
        <v>353</v>
      </c>
      <c r="B75" s="13"/>
      <c r="C75" s="13"/>
      <c r="D75" s="13"/>
      <c r="E75" s="13"/>
      <c r="F75" s="13"/>
      <c r="G75" s="13"/>
      <c r="H75" s="13"/>
      <c r="I75" s="13"/>
      <c r="J75" s="13"/>
      <c r="K75" s="13"/>
      <c r="L75" s="13"/>
      <c r="M75" s="13"/>
      <c r="N75" s="13"/>
      <c r="O75" s="13"/>
      <c r="P75" s="13"/>
      <c r="Q75" s="13"/>
      <c r="R75" s="13"/>
      <c r="S75" s="13"/>
      <c r="T75" s="13"/>
      <c r="U75" s="13"/>
      <c r="V75" s="13"/>
      <c r="W75" s="13"/>
      <c r="X75" s="13"/>
      <c r="Y75" s="29"/>
      <c r="Z75" s="29"/>
    </row>
    <row r="76" spans="1:26" ht="9" customHeight="1">
      <c r="A76" s="11"/>
      <c r="B76" s="13"/>
      <c r="C76" s="13"/>
      <c r="D76" s="13"/>
      <c r="E76" s="13"/>
      <c r="F76" s="13"/>
      <c r="G76" s="13"/>
      <c r="H76" s="13"/>
      <c r="I76" s="13"/>
      <c r="J76" s="13"/>
      <c r="K76" s="13"/>
      <c r="L76" s="13"/>
      <c r="M76" s="13"/>
      <c r="N76" s="13"/>
      <c r="O76" s="13"/>
      <c r="P76" s="13"/>
      <c r="Q76" s="13"/>
      <c r="R76" s="13"/>
      <c r="S76" s="13"/>
      <c r="T76" s="13"/>
      <c r="U76" s="13"/>
      <c r="V76" s="13"/>
      <c r="W76" s="13"/>
      <c r="X76" s="13"/>
      <c r="Y76" s="29"/>
      <c r="Z76" s="29"/>
    </row>
    <row r="77" spans="1:26" ht="22.05" customHeight="1">
      <c r="A77" s="391" t="s">
        <v>392</v>
      </c>
      <c r="B77" s="13"/>
      <c r="C77" s="13"/>
      <c r="D77" s="13"/>
      <c r="E77" s="13"/>
      <c r="F77" s="13"/>
      <c r="G77" s="13"/>
      <c r="H77" s="13"/>
      <c r="I77" s="13"/>
      <c r="J77" s="13"/>
      <c r="K77" s="13"/>
      <c r="L77" s="13"/>
      <c r="M77" s="13"/>
      <c r="N77" s="13"/>
      <c r="O77" s="13"/>
      <c r="P77" s="13"/>
      <c r="Q77" s="13"/>
      <c r="R77" s="13"/>
      <c r="S77" s="13"/>
      <c r="T77" s="13"/>
      <c r="U77" s="13"/>
      <c r="V77" s="13"/>
      <c r="W77" s="13"/>
      <c r="X77" s="13"/>
      <c r="Y77" s="29"/>
      <c r="Z77" s="29"/>
    </row>
    <row r="78" spans="1:26" ht="22.05" customHeight="1">
      <c r="A78" s="376" t="s">
        <v>393</v>
      </c>
      <c r="B78" s="12">
        <v>13736.6695798</v>
      </c>
      <c r="C78" s="12">
        <v>15873.625539482746</v>
      </c>
      <c r="D78" s="12">
        <v>17329.334237820032</v>
      </c>
      <c r="E78" s="12">
        <v>17310.011833984438</v>
      </c>
      <c r="F78" s="12">
        <v>20026.376369975591</v>
      </c>
      <c r="G78" s="12">
        <v>23515.34487296933</v>
      </c>
      <c r="H78" s="12">
        <v>24399.246809188426</v>
      </c>
      <c r="I78" s="12">
        <v>24922.979934948115</v>
      </c>
      <c r="J78" s="12"/>
      <c r="K78" s="12">
        <v>31099.714934602944</v>
      </c>
      <c r="L78" s="12"/>
      <c r="M78" s="12">
        <v>34793.260306538054</v>
      </c>
      <c r="N78" s="12">
        <v>33470.905970275373</v>
      </c>
      <c r="O78" s="12">
        <v>34761.415303734342</v>
      </c>
      <c r="P78" s="12">
        <v>34156.718574615923</v>
      </c>
      <c r="Q78" s="12">
        <v>32489.729323618722</v>
      </c>
      <c r="R78" s="12">
        <v>33567.096837061508</v>
      </c>
      <c r="S78" s="12"/>
      <c r="T78" s="12">
        <v>32724.777741780126</v>
      </c>
      <c r="U78" s="12">
        <v>32437.355148188832</v>
      </c>
      <c r="V78" s="12">
        <v>31650.528044921746</v>
      </c>
      <c r="W78" s="12">
        <v>33111.806087071804</v>
      </c>
      <c r="X78" s="12">
        <v>35491.292347069219</v>
      </c>
      <c r="Y78" s="31">
        <v>35985.134388863407</v>
      </c>
      <c r="Z78" s="31">
        <v>34396.408802827347</v>
      </c>
    </row>
    <row r="79" spans="1:26" ht="22.05" customHeight="1">
      <c r="A79" s="283" t="s">
        <v>394</v>
      </c>
      <c r="B79" s="662">
        <v>66941.123575370002</v>
      </c>
      <c r="C79" s="662">
        <v>70549.970993096256</v>
      </c>
      <c r="D79" s="662">
        <v>72466.776440704096</v>
      </c>
      <c r="E79" s="662">
        <v>78495.248910465991</v>
      </c>
      <c r="F79" s="662">
        <v>84767.083089467589</v>
      </c>
      <c r="G79" s="662">
        <v>89761.949480145078</v>
      </c>
      <c r="H79" s="662">
        <v>94268.34628775352</v>
      </c>
      <c r="I79" s="662">
        <v>100697.09671598535</v>
      </c>
      <c r="J79" s="662"/>
      <c r="K79" s="662">
        <v>110075.69815431841</v>
      </c>
      <c r="L79" s="662"/>
      <c r="M79" s="662">
        <v>119696.78070699224</v>
      </c>
      <c r="N79" s="662">
        <v>120223.2874158514</v>
      </c>
      <c r="O79" s="662">
        <v>118554.06325713859</v>
      </c>
      <c r="P79" s="662">
        <v>122101.05167422054</v>
      </c>
      <c r="Q79" s="662">
        <v>118498.63326549981</v>
      </c>
      <c r="R79" s="662">
        <v>115357.31573643192</v>
      </c>
      <c r="S79" s="662"/>
      <c r="T79" s="662">
        <v>114771.18420548717</v>
      </c>
      <c r="U79" s="662">
        <v>114413.54169739228</v>
      </c>
      <c r="V79" s="662">
        <v>113371.20299424091</v>
      </c>
      <c r="W79" s="662">
        <v>117480.56384587298</v>
      </c>
      <c r="X79" s="662">
        <v>120298.2733012862</v>
      </c>
      <c r="Y79" s="663">
        <v>118617.89056438804</v>
      </c>
      <c r="Z79" s="663">
        <v>118621.85164142697</v>
      </c>
    </row>
    <row r="80" spans="1:26" ht="22.05" customHeight="1">
      <c r="A80" s="11" t="s">
        <v>1597</v>
      </c>
      <c r="B80" s="3"/>
      <c r="C80" s="3"/>
      <c r="D80" s="3"/>
      <c r="E80" s="3"/>
      <c r="F80" s="3"/>
      <c r="G80" s="3"/>
      <c r="H80" s="3"/>
      <c r="I80" s="3"/>
      <c r="J80" s="3"/>
      <c r="K80" s="383"/>
      <c r="L80" s="3"/>
      <c r="M80" s="3"/>
      <c r="N80" s="3"/>
      <c r="O80" s="3"/>
      <c r="P80" s="3"/>
      <c r="Q80" s="3"/>
      <c r="R80" s="3"/>
      <c r="S80" s="3"/>
      <c r="T80" s="3"/>
      <c r="U80" s="3"/>
      <c r="V80" s="3"/>
      <c r="W80" s="3"/>
      <c r="X80" s="3"/>
      <c r="Y80" s="3"/>
      <c r="Z80" s="3"/>
    </row>
    <row r="81" spans="1:26" ht="22.05" customHeight="1">
      <c r="A81" s="11" t="s">
        <v>395</v>
      </c>
      <c r="B81" s="3"/>
      <c r="C81" s="3"/>
      <c r="D81" s="3"/>
      <c r="E81" s="3"/>
      <c r="F81" s="3"/>
      <c r="G81" s="3"/>
      <c r="H81" s="3"/>
      <c r="I81" s="3"/>
      <c r="J81" s="3"/>
      <c r="K81" s="383"/>
      <c r="L81" s="3"/>
      <c r="M81" s="3"/>
      <c r="N81" s="3"/>
      <c r="O81" s="3"/>
      <c r="P81" s="3"/>
      <c r="Q81" s="3"/>
      <c r="R81" s="3"/>
      <c r="S81" s="3"/>
      <c r="T81" s="3"/>
      <c r="U81" s="3"/>
      <c r="V81" s="3"/>
      <c r="W81" s="3"/>
      <c r="X81" s="3"/>
      <c r="Y81" s="3"/>
      <c r="Z81" s="3"/>
    </row>
  </sheetData>
  <hyperlinks>
    <hyperlink ref="H1" location="'Contents Page'!A1" display="BACK TO CONTENTS" xr:uid="{D5E23664-FC5C-4D65-B000-6358AF75D548}"/>
  </hyperlinks>
  <pageMargins left="0.7" right="0.7" top="0.75" bottom="0.75" header="0.3" footer="0.3"/>
  <pageSetup paperSize="9"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6433-7881-49B9-AB94-58857357D59C}">
  <dimension ref="N1:AI49"/>
  <sheetViews>
    <sheetView workbookViewId="0">
      <selection activeCell="P1" sqref="P1"/>
    </sheetView>
  </sheetViews>
  <sheetFormatPr defaultColWidth="8.77734375" defaultRowHeight="14.4"/>
  <cols>
    <col min="16" max="16" width="18" customWidth="1"/>
  </cols>
  <sheetData>
    <row r="1" spans="14:35">
      <c r="N1" s="1"/>
      <c r="O1" s="1"/>
      <c r="P1" s="10" t="s">
        <v>85</v>
      </c>
      <c r="Q1" s="1"/>
      <c r="R1" s="1"/>
      <c r="S1" s="1"/>
      <c r="T1" s="1"/>
      <c r="U1" s="1"/>
      <c r="V1" s="1"/>
      <c r="W1" s="1"/>
      <c r="X1" s="1"/>
      <c r="Y1" s="1"/>
      <c r="Z1" s="1"/>
      <c r="AA1" s="1"/>
      <c r="AB1" s="1"/>
      <c r="AC1" s="1"/>
      <c r="AD1" s="1"/>
      <c r="AE1" s="1"/>
      <c r="AF1" s="1"/>
      <c r="AG1" s="1"/>
      <c r="AH1" s="1"/>
      <c r="AI1" s="1"/>
    </row>
    <row r="2" spans="14:35">
      <c r="N2" s="1"/>
      <c r="O2" s="1"/>
      <c r="P2" s="1"/>
      <c r="Q2" s="1"/>
      <c r="R2" s="1"/>
      <c r="S2" s="1"/>
      <c r="T2" s="1"/>
      <c r="U2" s="1"/>
      <c r="V2" s="1"/>
      <c r="W2" s="1"/>
      <c r="X2" s="1"/>
      <c r="Y2" s="1"/>
      <c r="Z2" s="1"/>
      <c r="AA2" s="1"/>
      <c r="AB2" s="1"/>
      <c r="AC2" s="1"/>
      <c r="AD2" s="1"/>
      <c r="AE2" s="1"/>
      <c r="AF2" s="1"/>
      <c r="AG2" s="1"/>
      <c r="AH2" s="1"/>
      <c r="AI2" s="1"/>
    </row>
    <row r="3" spans="14:35">
      <c r="N3" s="1"/>
      <c r="O3" s="1"/>
      <c r="P3" s="1"/>
      <c r="Q3" s="1"/>
      <c r="R3" s="1"/>
      <c r="S3" s="1"/>
      <c r="T3" s="1"/>
      <c r="U3" s="1"/>
      <c r="V3" s="1"/>
      <c r="W3" s="1"/>
      <c r="X3" s="1"/>
      <c r="Y3" s="1"/>
      <c r="Z3" s="1"/>
      <c r="AA3" s="1"/>
      <c r="AB3" s="1"/>
      <c r="AC3" s="1"/>
      <c r="AD3" s="1"/>
      <c r="AE3" s="1"/>
      <c r="AF3" s="1"/>
      <c r="AG3" s="1"/>
      <c r="AH3" s="1"/>
      <c r="AI3" s="1"/>
    </row>
    <row r="4" spans="14:35">
      <c r="N4" s="1"/>
      <c r="O4" s="1"/>
      <c r="P4" s="1"/>
      <c r="Q4" s="1"/>
      <c r="R4" s="1"/>
      <c r="S4" s="1"/>
      <c r="T4" s="1"/>
      <c r="U4" s="1"/>
      <c r="V4" s="1"/>
      <c r="W4" s="1"/>
      <c r="X4" s="1"/>
      <c r="Y4" s="1"/>
      <c r="Z4" s="1"/>
      <c r="AA4" s="1"/>
      <c r="AB4" s="1"/>
      <c r="AC4" s="1"/>
      <c r="AD4" s="1"/>
      <c r="AE4" s="1"/>
      <c r="AF4" s="1"/>
      <c r="AG4" s="1"/>
      <c r="AH4" s="1"/>
      <c r="AI4" s="1"/>
    </row>
    <row r="5" spans="14:35">
      <c r="N5" s="1"/>
      <c r="O5" s="1"/>
      <c r="P5" s="1"/>
      <c r="Q5" s="1"/>
      <c r="R5" s="1"/>
      <c r="S5" s="1"/>
      <c r="T5" s="1"/>
      <c r="U5" s="1"/>
      <c r="V5" s="1"/>
      <c r="W5" s="1"/>
      <c r="X5" s="1"/>
      <c r="Y5" s="1"/>
      <c r="Z5" s="1"/>
      <c r="AA5" s="1"/>
      <c r="AB5" s="1"/>
      <c r="AC5" s="1"/>
      <c r="AD5" s="1"/>
      <c r="AE5" s="1"/>
      <c r="AF5" s="1"/>
      <c r="AG5" s="1"/>
      <c r="AH5" s="1"/>
      <c r="AI5" s="1"/>
    </row>
    <row r="6" spans="14:35">
      <c r="N6" s="1"/>
      <c r="O6" s="1"/>
      <c r="P6" s="1"/>
      <c r="Q6" s="1"/>
      <c r="R6" s="1"/>
      <c r="S6" s="1"/>
      <c r="T6" s="1"/>
      <c r="U6" s="1"/>
      <c r="V6" s="1"/>
      <c r="W6" s="1"/>
      <c r="X6" s="1"/>
      <c r="Y6" s="1"/>
      <c r="Z6" s="1"/>
      <c r="AA6" s="1"/>
      <c r="AB6" s="1"/>
      <c r="AC6" s="1"/>
      <c r="AD6" s="1"/>
      <c r="AE6" s="1"/>
      <c r="AF6" s="1"/>
      <c r="AG6" s="1"/>
      <c r="AH6" s="1"/>
      <c r="AI6" s="1"/>
    </row>
    <row r="7" spans="14:35">
      <c r="N7" s="1"/>
      <c r="O7" s="1"/>
      <c r="P7" s="1"/>
      <c r="Q7" s="1"/>
      <c r="R7" s="1"/>
      <c r="S7" s="1"/>
      <c r="T7" s="1"/>
      <c r="U7" s="1"/>
      <c r="V7" s="1"/>
      <c r="W7" s="1"/>
      <c r="X7" s="1"/>
      <c r="Y7" s="1"/>
      <c r="Z7" s="1"/>
      <c r="AA7" s="1"/>
      <c r="AB7" s="1"/>
      <c r="AC7" s="1"/>
      <c r="AD7" s="1"/>
      <c r="AE7" s="1"/>
      <c r="AF7" s="1"/>
      <c r="AG7" s="1"/>
      <c r="AH7" s="1"/>
      <c r="AI7" s="1"/>
    </row>
    <row r="8" spans="14:35">
      <c r="N8" s="1"/>
      <c r="O8" s="1"/>
      <c r="P8" s="1"/>
      <c r="Q8" s="1"/>
      <c r="R8" s="1"/>
      <c r="S8" s="1"/>
      <c r="T8" s="1"/>
      <c r="U8" s="1"/>
      <c r="V8" s="1"/>
      <c r="W8" s="1"/>
      <c r="X8" s="1"/>
      <c r="Y8" s="1"/>
      <c r="Z8" s="1"/>
      <c r="AA8" s="1"/>
      <c r="AB8" s="1"/>
      <c r="AC8" s="1"/>
      <c r="AD8" s="1"/>
      <c r="AE8" s="1"/>
      <c r="AF8" s="1"/>
      <c r="AG8" s="1"/>
      <c r="AH8" s="1"/>
      <c r="AI8" s="1"/>
    </row>
    <row r="9" spans="14:35">
      <c r="N9" s="1"/>
      <c r="O9" s="1"/>
      <c r="P9" s="1"/>
      <c r="Q9" s="1"/>
      <c r="R9" s="1"/>
      <c r="S9" s="1"/>
      <c r="T9" s="1"/>
      <c r="U9" s="1"/>
      <c r="V9" s="1"/>
      <c r="W9" s="1"/>
      <c r="X9" s="1"/>
      <c r="Y9" s="1"/>
      <c r="Z9" s="1"/>
      <c r="AA9" s="1"/>
      <c r="AB9" s="1"/>
      <c r="AC9" s="1"/>
      <c r="AD9" s="1"/>
      <c r="AE9" s="1"/>
      <c r="AF9" s="1"/>
      <c r="AG9" s="1"/>
      <c r="AH9" s="1"/>
      <c r="AI9" s="1"/>
    </row>
    <row r="10" spans="14:35">
      <c r="N10" s="1"/>
      <c r="O10" s="1"/>
      <c r="P10" s="1"/>
      <c r="Q10" s="1"/>
      <c r="R10" s="1"/>
      <c r="S10" s="1"/>
      <c r="T10" s="1"/>
      <c r="U10" s="1"/>
      <c r="V10" s="1"/>
      <c r="W10" s="1"/>
      <c r="X10" s="1"/>
      <c r="Y10" s="1"/>
      <c r="Z10" s="1"/>
      <c r="AA10" s="1"/>
      <c r="AB10" s="1"/>
      <c r="AC10" s="1"/>
      <c r="AD10" s="1"/>
      <c r="AE10" s="1"/>
      <c r="AF10" s="1"/>
      <c r="AG10" s="1"/>
      <c r="AH10" s="1"/>
      <c r="AI10" s="1"/>
    </row>
    <row r="11" spans="14:35">
      <c r="N11" s="1"/>
      <c r="O11" s="1"/>
      <c r="P11" s="1"/>
      <c r="Q11" s="1"/>
      <c r="R11" s="1"/>
      <c r="S11" s="1"/>
      <c r="T11" s="1"/>
      <c r="U11" s="1"/>
      <c r="V11" s="1"/>
      <c r="W11" s="1"/>
      <c r="X11" s="1"/>
      <c r="Y11" s="1"/>
      <c r="Z11" s="1"/>
      <c r="AA11" s="1"/>
      <c r="AB11" s="1"/>
      <c r="AC11" s="1"/>
      <c r="AD11" s="1"/>
      <c r="AE11" s="1"/>
      <c r="AF11" s="1"/>
      <c r="AG11" s="1"/>
      <c r="AH11" s="1"/>
      <c r="AI11" s="1"/>
    </row>
    <row r="12" spans="14:35">
      <c r="N12" s="1"/>
      <c r="O12" s="1"/>
      <c r="P12" s="1"/>
      <c r="Q12" s="1"/>
      <c r="R12" s="1"/>
      <c r="S12" s="1"/>
      <c r="T12" s="1"/>
      <c r="U12" s="1"/>
      <c r="V12" s="1"/>
      <c r="W12" s="1"/>
      <c r="X12" s="1"/>
      <c r="Y12" s="1"/>
      <c r="Z12" s="1"/>
      <c r="AA12" s="1"/>
      <c r="AB12" s="1"/>
      <c r="AC12" s="1"/>
      <c r="AD12" s="1"/>
      <c r="AE12" s="1"/>
      <c r="AF12" s="1"/>
      <c r="AG12" s="1"/>
      <c r="AH12" s="1"/>
      <c r="AI12" s="1"/>
    </row>
    <row r="13" spans="14:35">
      <c r="N13" s="1"/>
      <c r="O13" s="1"/>
      <c r="P13" s="1"/>
      <c r="Q13" s="1"/>
      <c r="R13" s="1"/>
      <c r="S13" s="1"/>
      <c r="T13" s="1"/>
      <c r="U13" s="1"/>
      <c r="V13" s="1"/>
      <c r="W13" s="1"/>
      <c r="X13" s="1"/>
      <c r="Y13" s="1"/>
      <c r="Z13" s="1"/>
      <c r="AA13" s="1"/>
      <c r="AB13" s="1"/>
      <c r="AC13" s="1"/>
      <c r="AD13" s="1"/>
      <c r="AE13" s="1"/>
      <c r="AF13" s="1"/>
      <c r="AG13" s="1"/>
      <c r="AH13" s="1"/>
      <c r="AI13" s="1"/>
    </row>
    <row r="14" spans="14:35">
      <c r="N14" s="1"/>
      <c r="O14" s="1"/>
      <c r="P14" s="1"/>
      <c r="Q14" s="1"/>
      <c r="R14" s="1"/>
      <c r="S14" s="1"/>
      <c r="T14" s="1"/>
      <c r="U14" s="1"/>
      <c r="V14" s="1"/>
      <c r="W14" s="1"/>
      <c r="X14" s="1"/>
      <c r="Y14" s="1"/>
      <c r="Z14" s="1"/>
      <c r="AA14" s="1"/>
      <c r="AB14" s="1"/>
      <c r="AC14" s="1"/>
      <c r="AD14" s="1"/>
      <c r="AE14" s="1"/>
      <c r="AF14" s="1"/>
      <c r="AG14" s="1"/>
      <c r="AH14" s="1"/>
      <c r="AI14" s="1"/>
    </row>
    <row r="15" spans="14:35">
      <c r="N15" s="1"/>
      <c r="O15" s="1"/>
      <c r="P15" s="1"/>
      <c r="Q15" s="1"/>
      <c r="R15" s="1"/>
      <c r="S15" s="1"/>
      <c r="T15" s="1"/>
      <c r="U15" s="1"/>
      <c r="V15" s="1"/>
      <c r="W15" s="1"/>
      <c r="X15" s="1"/>
      <c r="Y15" s="1"/>
      <c r="Z15" s="1"/>
      <c r="AA15" s="1"/>
      <c r="AB15" s="1"/>
      <c r="AC15" s="1"/>
      <c r="AD15" s="1"/>
      <c r="AE15" s="1"/>
      <c r="AF15" s="1"/>
      <c r="AG15" s="1"/>
      <c r="AH15" s="1"/>
      <c r="AI15" s="1"/>
    </row>
    <row r="16" spans="14:35">
      <c r="N16" s="1"/>
      <c r="O16" s="1"/>
      <c r="P16" s="1"/>
      <c r="Q16" s="1"/>
      <c r="R16" s="1"/>
      <c r="S16" s="1"/>
      <c r="T16" s="1"/>
      <c r="U16" s="1"/>
      <c r="V16" s="1"/>
      <c r="W16" s="1"/>
      <c r="X16" s="1"/>
      <c r="Y16" s="1"/>
      <c r="Z16" s="1"/>
      <c r="AA16" s="1"/>
      <c r="AB16" s="1"/>
      <c r="AC16" s="1"/>
      <c r="AD16" s="1"/>
      <c r="AE16" s="1"/>
      <c r="AF16" s="1"/>
      <c r="AG16" s="1"/>
      <c r="AH16" s="1"/>
      <c r="AI16" s="1"/>
    </row>
    <row r="17" spans="14:35">
      <c r="N17" s="1"/>
      <c r="O17" s="1"/>
      <c r="P17" s="1"/>
      <c r="Q17" s="1"/>
      <c r="R17" s="1"/>
      <c r="S17" s="1"/>
      <c r="T17" s="1"/>
      <c r="U17" s="1"/>
      <c r="V17" s="1"/>
      <c r="W17" s="1"/>
      <c r="X17" s="1"/>
      <c r="Y17" s="1"/>
      <c r="Z17" s="1"/>
      <c r="AA17" s="1"/>
      <c r="AB17" s="1"/>
      <c r="AC17" s="1"/>
      <c r="AD17" s="1"/>
      <c r="AE17" s="1"/>
      <c r="AF17" s="1"/>
      <c r="AG17" s="1"/>
      <c r="AH17" s="1"/>
      <c r="AI17" s="1"/>
    </row>
    <row r="18" spans="14:35">
      <c r="N18" s="1"/>
      <c r="O18" s="1"/>
      <c r="P18" s="1"/>
      <c r="Q18" s="1"/>
      <c r="R18" s="1"/>
      <c r="S18" s="1"/>
      <c r="T18" s="1"/>
      <c r="U18" s="1"/>
      <c r="V18" s="1"/>
      <c r="W18" s="1"/>
      <c r="X18" s="1"/>
      <c r="Y18" s="1"/>
      <c r="Z18" s="1"/>
      <c r="AA18" s="1"/>
      <c r="AB18" s="1"/>
      <c r="AC18" s="1"/>
      <c r="AD18" s="1"/>
      <c r="AE18" s="1"/>
      <c r="AF18" s="1"/>
      <c r="AG18" s="1"/>
      <c r="AH18" s="1"/>
      <c r="AI18" s="1"/>
    </row>
    <row r="19" spans="14:35">
      <c r="N19" s="1"/>
      <c r="O19" s="1"/>
      <c r="P19" s="1"/>
      <c r="Q19" s="1"/>
      <c r="R19" s="1"/>
      <c r="S19" s="1"/>
      <c r="T19" s="1"/>
      <c r="U19" s="1"/>
      <c r="V19" s="1"/>
      <c r="W19" s="1"/>
      <c r="X19" s="1"/>
      <c r="Y19" s="1"/>
      <c r="Z19" s="1"/>
      <c r="AA19" s="1"/>
      <c r="AB19" s="1"/>
      <c r="AC19" s="1"/>
      <c r="AD19" s="1"/>
      <c r="AE19" s="1"/>
      <c r="AF19" s="1"/>
      <c r="AG19" s="1"/>
      <c r="AH19" s="1"/>
      <c r="AI19" s="1"/>
    </row>
    <row r="20" spans="14:35">
      <c r="N20" s="1"/>
      <c r="O20" s="1"/>
      <c r="P20" s="1"/>
      <c r="Q20" s="1"/>
      <c r="R20" s="1"/>
      <c r="S20" s="1"/>
      <c r="T20" s="1"/>
      <c r="U20" s="1"/>
      <c r="V20" s="1"/>
      <c r="W20" s="1"/>
      <c r="X20" s="1"/>
      <c r="Y20" s="1"/>
      <c r="Z20" s="1"/>
      <c r="AA20" s="1"/>
      <c r="AB20" s="1"/>
      <c r="AC20" s="1"/>
      <c r="AD20" s="1"/>
      <c r="AE20" s="1"/>
      <c r="AF20" s="1"/>
      <c r="AG20" s="1"/>
      <c r="AH20" s="1"/>
      <c r="AI20" s="1"/>
    </row>
    <row r="21" spans="14:35">
      <c r="N21" s="1"/>
      <c r="O21" s="1"/>
      <c r="P21" s="1"/>
      <c r="Q21" s="1"/>
      <c r="R21" s="1"/>
      <c r="S21" s="1"/>
      <c r="T21" s="1"/>
      <c r="U21" s="1"/>
      <c r="V21" s="1"/>
      <c r="W21" s="1"/>
      <c r="X21" s="1"/>
      <c r="Y21" s="1"/>
      <c r="Z21" s="1"/>
      <c r="AA21" s="1"/>
      <c r="AB21" s="1"/>
      <c r="AC21" s="1"/>
      <c r="AD21" s="1"/>
      <c r="AE21" s="1"/>
      <c r="AF21" s="1"/>
      <c r="AG21" s="1"/>
      <c r="AH21" s="1"/>
      <c r="AI21" s="1"/>
    </row>
    <row r="22" spans="14:35">
      <c r="N22" s="1"/>
      <c r="O22" s="1"/>
      <c r="P22" s="1"/>
      <c r="Q22" s="1"/>
      <c r="R22" s="1"/>
      <c r="S22" s="1"/>
      <c r="T22" s="1"/>
      <c r="U22" s="1"/>
      <c r="V22" s="1"/>
      <c r="W22" s="1"/>
      <c r="X22" s="1"/>
      <c r="Y22" s="1"/>
      <c r="Z22" s="1"/>
      <c r="AA22" s="1"/>
      <c r="AB22" s="1"/>
      <c r="AC22" s="1"/>
      <c r="AD22" s="1"/>
      <c r="AE22" s="1"/>
      <c r="AF22" s="1"/>
      <c r="AG22" s="1"/>
      <c r="AH22" s="1"/>
      <c r="AI22" s="1"/>
    </row>
    <row r="23" spans="14:35">
      <c r="N23" s="1"/>
      <c r="O23" s="1"/>
      <c r="P23" s="1"/>
      <c r="Q23" s="1"/>
      <c r="R23" s="1"/>
      <c r="S23" s="1"/>
      <c r="T23" s="1"/>
      <c r="U23" s="1"/>
      <c r="V23" s="1"/>
      <c r="W23" s="1"/>
      <c r="X23" s="1"/>
      <c r="Y23" s="1"/>
      <c r="Z23" s="1"/>
      <c r="AA23" s="1"/>
      <c r="AB23" s="1"/>
      <c r="AC23" s="1"/>
      <c r="AD23" s="1"/>
      <c r="AE23" s="1"/>
      <c r="AF23" s="1"/>
      <c r="AG23" s="1"/>
      <c r="AH23" s="1"/>
      <c r="AI23" s="1"/>
    </row>
    <row r="24" spans="14:35">
      <c r="N24" s="1"/>
      <c r="O24" s="1"/>
      <c r="P24" s="1"/>
      <c r="Q24" s="1"/>
      <c r="R24" s="1"/>
      <c r="S24" s="1"/>
      <c r="T24" s="1"/>
      <c r="U24" s="1"/>
      <c r="V24" s="1"/>
      <c r="W24" s="1"/>
      <c r="X24" s="1"/>
      <c r="Y24" s="1"/>
      <c r="Z24" s="1"/>
      <c r="AA24" s="1"/>
      <c r="AB24" s="1"/>
      <c r="AC24" s="1"/>
      <c r="AD24" s="1"/>
      <c r="AE24" s="1"/>
      <c r="AF24" s="1"/>
      <c r="AG24" s="1"/>
      <c r="AH24" s="1"/>
      <c r="AI24" s="1"/>
    </row>
    <row r="25" spans="14:35">
      <c r="N25" s="1"/>
      <c r="O25" s="1"/>
      <c r="P25" s="1"/>
      <c r="Q25" s="1"/>
      <c r="R25" s="1"/>
      <c r="S25" s="1"/>
      <c r="T25" s="1"/>
      <c r="U25" s="1"/>
      <c r="V25" s="1"/>
      <c r="W25" s="1"/>
      <c r="X25" s="1"/>
      <c r="Y25" s="1"/>
      <c r="Z25" s="1"/>
      <c r="AA25" s="1"/>
      <c r="AB25" s="1"/>
      <c r="AC25" s="1"/>
      <c r="AD25" s="1"/>
      <c r="AE25" s="1"/>
      <c r="AF25" s="1"/>
      <c r="AG25" s="1"/>
      <c r="AH25" s="1"/>
      <c r="AI25" s="1"/>
    </row>
    <row r="26" spans="14:35">
      <c r="N26" s="1"/>
      <c r="O26" s="1"/>
      <c r="P26" s="1"/>
      <c r="Q26" s="1"/>
      <c r="R26" s="1"/>
      <c r="S26" s="1"/>
      <c r="T26" s="1"/>
      <c r="U26" s="1"/>
      <c r="V26" s="1"/>
      <c r="W26" s="1"/>
      <c r="X26" s="1"/>
      <c r="Y26" s="1"/>
      <c r="Z26" s="1"/>
      <c r="AA26" s="1"/>
      <c r="AB26" s="1"/>
      <c r="AC26" s="1"/>
      <c r="AD26" s="1"/>
      <c r="AE26" s="1"/>
      <c r="AF26" s="1"/>
      <c r="AG26" s="1"/>
      <c r="AH26" s="1"/>
      <c r="AI26" s="1"/>
    </row>
    <row r="27" spans="14:35">
      <c r="N27" s="1"/>
      <c r="O27" s="1"/>
      <c r="P27" s="1"/>
      <c r="Q27" s="1"/>
      <c r="R27" s="1"/>
      <c r="S27" s="1"/>
      <c r="T27" s="1"/>
      <c r="U27" s="1"/>
      <c r="V27" s="1"/>
      <c r="W27" s="1"/>
      <c r="X27" s="1"/>
      <c r="Y27" s="1"/>
      <c r="Z27" s="1"/>
      <c r="AA27" s="1"/>
      <c r="AB27" s="1"/>
      <c r="AC27" s="1"/>
      <c r="AD27" s="1"/>
      <c r="AE27" s="1"/>
      <c r="AF27" s="1"/>
      <c r="AG27" s="1"/>
      <c r="AH27" s="1"/>
      <c r="AI27" s="1"/>
    </row>
    <row r="28" spans="14:35">
      <c r="N28" s="1"/>
      <c r="O28" s="1"/>
      <c r="P28" s="1"/>
      <c r="Q28" s="1"/>
      <c r="R28" s="1"/>
      <c r="S28" s="1"/>
      <c r="T28" s="1"/>
      <c r="U28" s="1"/>
      <c r="V28" s="1"/>
      <c r="W28" s="1"/>
      <c r="X28" s="1"/>
      <c r="Y28" s="1"/>
      <c r="Z28" s="1"/>
      <c r="AA28" s="1"/>
      <c r="AB28" s="1"/>
      <c r="AC28" s="1"/>
      <c r="AD28" s="1"/>
      <c r="AE28" s="1"/>
      <c r="AF28" s="1"/>
      <c r="AG28" s="1"/>
      <c r="AH28" s="1"/>
      <c r="AI28" s="1"/>
    </row>
    <row r="29" spans="14:35">
      <c r="N29" s="1"/>
      <c r="O29" s="1"/>
      <c r="P29" s="1"/>
      <c r="Q29" s="1"/>
      <c r="R29" s="1"/>
      <c r="S29" s="1"/>
      <c r="T29" s="1"/>
      <c r="U29" s="1"/>
      <c r="V29" s="1"/>
      <c r="W29" s="1"/>
      <c r="X29" s="1"/>
      <c r="Y29" s="1"/>
      <c r="Z29" s="1"/>
      <c r="AA29" s="1"/>
      <c r="AB29" s="1"/>
      <c r="AC29" s="1"/>
      <c r="AD29" s="1"/>
      <c r="AE29" s="1"/>
      <c r="AF29" s="1"/>
      <c r="AG29" s="1"/>
      <c r="AH29" s="1"/>
      <c r="AI29" s="1"/>
    </row>
    <row r="30" spans="14:35">
      <c r="N30" s="1"/>
      <c r="O30" s="1"/>
      <c r="P30" s="1"/>
      <c r="Q30" s="1"/>
      <c r="R30" s="1"/>
      <c r="S30" s="1"/>
      <c r="T30" s="1"/>
      <c r="U30" s="1"/>
      <c r="V30" s="1"/>
      <c r="W30" s="1"/>
      <c r="X30" s="1"/>
      <c r="Y30" s="1"/>
      <c r="Z30" s="1"/>
      <c r="AA30" s="1"/>
      <c r="AB30" s="1"/>
      <c r="AC30" s="1"/>
      <c r="AD30" s="1"/>
      <c r="AE30" s="1"/>
      <c r="AF30" s="1"/>
      <c r="AG30" s="1"/>
      <c r="AH30" s="1"/>
      <c r="AI30" s="1"/>
    </row>
    <row r="31" spans="14:35">
      <c r="N31" s="1"/>
      <c r="O31" s="1"/>
      <c r="P31" s="1"/>
      <c r="Q31" s="1"/>
      <c r="R31" s="1"/>
      <c r="S31" s="1"/>
      <c r="T31" s="1"/>
      <c r="U31" s="1"/>
      <c r="V31" s="1"/>
      <c r="W31" s="1"/>
      <c r="X31" s="1"/>
      <c r="Y31" s="1"/>
      <c r="Z31" s="1"/>
      <c r="AA31" s="1"/>
      <c r="AB31" s="1"/>
      <c r="AC31" s="1"/>
      <c r="AD31" s="1"/>
      <c r="AE31" s="1"/>
      <c r="AF31" s="1"/>
      <c r="AG31" s="1"/>
      <c r="AH31" s="1"/>
      <c r="AI31" s="1"/>
    </row>
    <row r="32" spans="14:35">
      <c r="N32" s="1"/>
      <c r="O32" s="1"/>
      <c r="P32" s="1"/>
      <c r="Q32" s="1"/>
      <c r="R32" s="1"/>
      <c r="S32" s="1"/>
      <c r="T32" s="1"/>
      <c r="U32" s="1"/>
      <c r="V32" s="1"/>
      <c r="W32" s="1"/>
      <c r="X32" s="1"/>
      <c r="Y32" s="1"/>
      <c r="Z32" s="1"/>
      <c r="AA32" s="1"/>
      <c r="AB32" s="1"/>
      <c r="AC32" s="1"/>
      <c r="AD32" s="1"/>
      <c r="AE32" s="1"/>
      <c r="AF32" s="1"/>
      <c r="AG32" s="1"/>
      <c r="AH32" s="1"/>
      <c r="AI32" s="1"/>
    </row>
    <row r="33" spans="14:35">
      <c r="N33" s="1"/>
      <c r="O33" s="1"/>
      <c r="P33" s="1"/>
      <c r="Q33" s="1"/>
      <c r="R33" s="1"/>
      <c r="S33" s="1"/>
      <c r="T33" s="1"/>
      <c r="U33" s="1"/>
      <c r="V33" s="1"/>
      <c r="W33" s="1"/>
      <c r="X33" s="1"/>
      <c r="Y33" s="1"/>
      <c r="Z33" s="1"/>
      <c r="AA33" s="1"/>
      <c r="AB33" s="1"/>
      <c r="AC33" s="1"/>
      <c r="AD33" s="1"/>
      <c r="AE33" s="1"/>
      <c r="AF33" s="1"/>
      <c r="AG33" s="1"/>
      <c r="AH33" s="1"/>
      <c r="AI33" s="1"/>
    </row>
    <row r="34" spans="14:35">
      <c r="N34" s="1"/>
      <c r="O34" s="1"/>
      <c r="P34" s="1"/>
      <c r="Q34" s="1"/>
      <c r="R34" s="1"/>
      <c r="S34" s="1"/>
      <c r="T34" s="1"/>
      <c r="U34" s="1"/>
      <c r="V34" s="1"/>
      <c r="W34" s="1"/>
      <c r="X34" s="1"/>
      <c r="Y34" s="1"/>
      <c r="Z34" s="1"/>
      <c r="AA34" s="1"/>
      <c r="AB34" s="1"/>
      <c r="AC34" s="1"/>
      <c r="AD34" s="1"/>
      <c r="AE34" s="1"/>
      <c r="AF34" s="1"/>
      <c r="AG34" s="1"/>
      <c r="AH34" s="1"/>
      <c r="AI34" s="1"/>
    </row>
    <row r="35" spans="14:35">
      <c r="N35" s="1"/>
      <c r="O35" s="1"/>
      <c r="P35" s="1"/>
      <c r="Q35" s="1"/>
      <c r="R35" s="1"/>
      <c r="S35" s="1"/>
      <c r="T35" s="1"/>
      <c r="U35" s="1"/>
      <c r="V35" s="1"/>
      <c r="W35" s="1"/>
      <c r="X35" s="1"/>
      <c r="Y35" s="1"/>
      <c r="Z35" s="1"/>
      <c r="AA35" s="1"/>
      <c r="AB35" s="1"/>
      <c r="AC35" s="1"/>
      <c r="AD35" s="1"/>
      <c r="AE35" s="1"/>
      <c r="AF35" s="1"/>
      <c r="AG35" s="1"/>
      <c r="AH35" s="1"/>
      <c r="AI35" s="1"/>
    </row>
    <row r="36" spans="14:35">
      <c r="N36" s="1"/>
      <c r="O36" s="1"/>
      <c r="P36" s="1"/>
      <c r="Q36" s="1"/>
      <c r="R36" s="1"/>
      <c r="S36" s="1"/>
      <c r="T36" s="1"/>
      <c r="U36" s="1"/>
      <c r="V36" s="1"/>
      <c r="W36" s="1"/>
      <c r="X36" s="1"/>
      <c r="Y36" s="1"/>
      <c r="Z36" s="1"/>
      <c r="AA36" s="1"/>
      <c r="AB36" s="1"/>
      <c r="AC36" s="1"/>
      <c r="AD36" s="1"/>
      <c r="AE36" s="1"/>
      <c r="AF36" s="1"/>
      <c r="AG36" s="1"/>
      <c r="AH36" s="1"/>
      <c r="AI36" s="1"/>
    </row>
    <row r="37" spans="14:35">
      <c r="N37" s="1"/>
      <c r="O37" s="1"/>
      <c r="P37" s="1"/>
      <c r="Q37" s="1"/>
      <c r="R37" s="1"/>
      <c r="S37" s="1"/>
      <c r="T37" s="1"/>
      <c r="U37" s="1"/>
      <c r="V37" s="1"/>
      <c r="W37" s="1"/>
      <c r="X37" s="1"/>
      <c r="Y37" s="1"/>
      <c r="Z37" s="1"/>
      <c r="AA37" s="1"/>
      <c r="AB37" s="1"/>
      <c r="AC37" s="1"/>
      <c r="AD37" s="1"/>
      <c r="AE37" s="1"/>
      <c r="AF37" s="1"/>
      <c r="AG37" s="1"/>
      <c r="AH37" s="1"/>
      <c r="AI37" s="1"/>
    </row>
    <row r="38" spans="14:35">
      <c r="N38" s="1"/>
      <c r="O38" s="1"/>
      <c r="P38" s="1"/>
      <c r="Q38" s="1"/>
      <c r="R38" s="1"/>
      <c r="S38" s="1"/>
      <c r="T38" s="1"/>
      <c r="U38" s="1"/>
      <c r="V38" s="1"/>
      <c r="W38" s="1"/>
      <c r="X38" s="1"/>
      <c r="Y38" s="1"/>
      <c r="Z38" s="1"/>
      <c r="AA38" s="1"/>
      <c r="AB38" s="1"/>
      <c r="AC38" s="1"/>
      <c r="AD38" s="1"/>
      <c r="AE38" s="1"/>
      <c r="AF38" s="1"/>
      <c r="AG38" s="1"/>
      <c r="AH38" s="1"/>
      <c r="AI38" s="1"/>
    </row>
    <row r="39" spans="14:35">
      <c r="N39" s="1"/>
      <c r="O39" s="1"/>
      <c r="P39" s="1"/>
      <c r="Q39" s="1"/>
      <c r="R39" s="1"/>
      <c r="S39" s="1"/>
      <c r="T39" s="1"/>
      <c r="U39" s="1"/>
      <c r="V39" s="1"/>
      <c r="W39" s="1"/>
      <c r="X39" s="1"/>
      <c r="Y39" s="1"/>
      <c r="Z39" s="1"/>
      <c r="AA39" s="1"/>
      <c r="AB39" s="1"/>
      <c r="AC39" s="1"/>
      <c r="AD39" s="1"/>
      <c r="AE39" s="1"/>
      <c r="AF39" s="1"/>
      <c r="AG39" s="1"/>
      <c r="AH39" s="1"/>
      <c r="AI39" s="1"/>
    </row>
    <row r="40" spans="14:35">
      <c r="N40" s="1"/>
      <c r="O40" s="1"/>
      <c r="P40" s="1"/>
      <c r="Q40" s="1"/>
      <c r="R40" s="1"/>
      <c r="S40" s="1"/>
      <c r="T40" s="1"/>
      <c r="U40" s="1"/>
      <c r="V40" s="1"/>
      <c r="W40" s="1"/>
      <c r="X40" s="1"/>
      <c r="Y40" s="1"/>
      <c r="Z40" s="1"/>
      <c r="AA40" s="1"/>
      <c r="AB40" s="1"/>
      <c r="AC40" s="1"/>
      <c r="AD40" s="1"/>
      <c r="AE40" s="1"/>
      <c r="AF40" s="1"/>
      <c r="AG40" s="1"/>
      <c r="AH40" s="1"/>
      <c r="AI40" s="1"/>
    </row>
    <row r="41" spans="14:35">
      <c r="N41" s="1"/>
      <c r="O41" s="1"/>
      <c r="P41" s="1"/>
      <c r="Q41" s="1"/>
      <c r="R41" s="1"/>
      <c r="S41" s="1"/>
      <c r="T41" s="1"/>
      <c r="U41" s="1"/>
      <c r="V41" s="1"/>
      <c r="W41" s="1"/>
      <c r="X41" s="1"/>
      <c r="Y41" s="1"/>
      <c r="Z41" s="1"/>
      <c r="AA41" s="1"/>
      <c r="AB41" s="1"/>
      <c r="AC41" s="1"/>
      <c r="AD41" s="1"/>
      <c r="AE41" s="1"/>
      <c r="AF41" s="1"/>
      <c r="AG41" s="1"/>
      <c r="AH41" s="1"/>
      <c r="AI41" s="1"/>
    </row>
    <row r="42" spans="14:35">
      <c r="N42" s="1"/>
      <c r="O42" s="1"/>
      <c r="P42" s="1"/>
      <c r="Q42" s="1"/>
      <c r="R42" s="1"/>
      <c r="S42" s="1"/>
      <c r="T42" s="1"/>
      <c r="U42" s="1"/>
      <c r="V42" s="1"/>
      <c r="W42" s="1"/>
      <c r="X42" s="1"/>
      <c r="Y42" s="1"/>
      <c r="Z42" s="1"/>
      <c r="AA42" s="1"/>
      <c r="AB42" s="1"/>
      <c r="AC42" s="1"/>
      <c r="AD42" s="1"/>
      <c r="AE42" s="1"/>
      <c r="AF42" s="1"/>
      <c r="AG42" s="1"/>
      <c r="AH42" s="1"/>
      <c r="AI42" s="1"/>
    </row>
    <row r="43" spans="14:35">
      <c r="N43" s="1"/>
      <c r="O43" s="1"/>
      <c r="P43" s="1"/>
      <c r="Q43" s="1"/>
      <c r="R43" s="1"/>
      <c r="S43" s="1"/>
      <c r="T43" s="1"/>
      <c r="U43" s="1"/>
      <c r="V43" s="1"/>
      <c r="W43" s="1"/>
      <c r="X43" s="1"/>
      <c r="Y43" s="1"/>
      <c r="Z43" s="1"/>
      <c r="AA43" s="1"/>
      <c r="AB43" s="1"/>
      <c r="AC43" s="1"/>
      <c r="AD43" s="1"/>
      <c r="AE43" s="1"/>
      <c r="AF43" s="1"/>
      <c r="AG43" s="1"/>
      <c r="AH43" s="1"/>
      <c r="AI43" s="1"/>
    </row>
    <row r="44" spans="14:35">
      <c r="N44" s="1"/>
      <c r="O44" s="1"/>
      <c r="P44" s="1"/>
      <c r="Q44" s="1"/>
      <c r="R44" s="1"/>
      <c r="S44" s="1"/>
      <c r="T44" s="1"/>
      <c r="U44" s="1"/>
      <c r="V44" s="1"/>
      <c r="W44" s="1"/>
      <c r="X44" s="1"/>
      <c r="Y44" s="1"/>
      <c r="Z44" s="1"/>
      <c r="AA44" s="1"/>
      <c r="AB44" s="1"/>
      <c r="AC44" s="1"/>
      <c r="AD44" s="1"/>
      <c r="AE44" s="1"/>
      <c r="AF44" s="1"/>
      <c r="AG44" s="1"/>
      <c r="AH44" s="1"/>
      <c r="AI44" s="1"/>
    </row>
    <row r="45" spans="14:35">
      <c r="N45" s="1"/>
      <c r="O45" s="1"/>
      <c r="P45" s="1"/>
      <c r="Q45" s="1"/>
      <c r="R45" s="1"/>
      <c r="S45" s="1"/>
      <c r="T45" s="1"/>
      <c r="U45" s="1"/>
      <c r="V45" s="1"/>
      <c r="W45" s="1"/>
      <c r="X45" s="1"/>
      <c r="Y45" s="1"/>
      <c r="Z45" s="1"/>
      <c r="AA45" s="1"/>
      <c r="AB45" s="1"/>
      <c r="AC45" s="1"/>
      <c r="AD45" s="1"/>
      <c r="AE45" s="1"/>
      <c r="AF45" s="1"/>
      <c r="AG45" s="1"/>
      <c r="AH45" s="1"/>
      <c r="AI45" s="1"/>
    </row>
    <row r="46" spans="14:35">
      <c r="N46" s="1"/>
      <c r="O46" s="1"/>
      <c r="P46" s="1"/>
      <c r="Q46" s="1"/>
      <c r="R46" s="1"/>
      <c r="S46" s="1"/>
      <c r="T46" s="1"/>
      <c r="U46" s="1"/>
      <c r="V46" s="1"/>
      <c r="W46" s="1"/>
      <c r="X46" s="1"/>
      <c r="Y46" s="1"/>
      <c r="Z46" s="1"/>
      <c r="AA46" s="1"/>
      <c r="AB46" s="1"/>
      <c r="AC46" s="1"/>
      <c r="AD46" s="1"/>
      <c r="AE46" s="1"/>
      <c r="AF46" s="1"/>
      <c r="AG46" s="1"/>
      <c r="AH46" s="1"/>
      <c r="AI46" s="1"/>
    </row>
    <row r="47" spans="14:35">
      <c r="N47" s="1"/>
      <c r="O47" s="1"/>
      <c r="P47" s="1"/>
      <c r="Q47" s="1"/>
      <c r="R47" s="1"/>
      <c r="S47" s="1"/>
      <c r="T47" s="1"/>
      <c r="U47" s="1"/>
      <c r="V47" s="1"/>
      <c r="W47" s="1"/>
      <c r="X47" s="1"/>
      <c r="Y47" s="1"/>
      <c r="Z47" s="1"/>
      <c r="AA47" s="1"/>
      <c r="AB47" s="1"/>
      <c r="AC47" s="1"/>
      <c r="AD47" s="1"/>
      <c r="AE47" s="1"/>
      <c r="AF47" s="1"/>
      <c r="AG47" s="1"/>
      <c r="AH47" s="1"/>
      <c r="AI47" s="1"/>
    </row>
    <row r="48" spans="14:35">
      <c r="N48" s="1"/>
      <c r="O48" s="1"/>
      <c r="P48" s="1"/>
      <c r="Q48" s="1"/>
      <c r="R48" s="1"/>
      <c r="S48" s="1"/>
      <c r="T48" s="1"/>
      <c r="U48" s="1"/>
      <c r="V48" s="1"/>
      <c r="W48" s="1"/>
      <c r="X48" s="1"/>
      <c r="Y48" s="1"/>
      <c r="Z48" s="1"/>
      <c r="AA48" s="1"/>
      <c r="AB48" s="1"/>
      <c r="AC48" s="1"/>
      <c r="AD48" s="1"/>
      <c r="AE48" s="1"/>
      <c r="AF48" s="1"/>
      <c r="AG48" s="1"/>
      <c r="AH48" s="1"/>
      <c r="AI48" s="1"/>
    </row>
    <row r="49" spans="14:35">
      <c r="N49" s="1"/>
      <c r="O49" s="1"/>
      <c r="P49" s="1"/>
      <c r="Q49" s="1"/>
      <c r="R49" s="1"/>
      <c r="S49" s="1"/>
      <c r="T49" s="1"/>
      <c r="U49" s="1"/>
      <c r="V49" s="1"/>
      <c r="W49" s="1"/>
      <c r="X49" s="1"/>
      <c r="Y49" s="1"/>
      <c r="Z49" s="1"/>
      <c r="AA49" s="1"/>
      <c r="AB49" s="1"/>
      <c r="AC49" s="1"/>
      <c r="AD49" s="1"/>
      <c r="AE49" s="1"/>
      <c r="AF49" s="1"/>
      <c r="AG49" s="1"/>
      <c r="AH49" s="1"/>
      <c r="AI49" s="1"/>
    </row>
  </sheetData>
  <hyperlinks>
    <hyperlink ref="P1" location="'Contents Page'!A1" display="BACK TO CONTENTS" xr:uid="{3CF37F29-7EE6-4F5C-BADA-9A302A5A502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1ECCF-A228-45E9-901D-66B0EFD097C3}">
  <dimension ref="A1:K73"/>
  <sheetViews>
    <sheetView zoomScaleNormal="100" workbookViewId="0">
      <selection activeCell="K1" sqref="K1"/>
    </sheetView>
  </sheetViews>
  <sheetFormatPr defaultColWidth="8.77734375" defaultRowHeight="14.4"/>
  <cols>
    <col min="1" max="1" width="18.6640625" customWidth="1"/>
    <col min="2" max="2" width="11" customWidth="1"/>
    <col min="3" max="6" width="18.6640625" customWidth="1"/>
    <col min="7" max="7" width="22.44140625" customWidth="1"/>
    <col min="8" max="10" width="18.6640625" customWidth="1"/>
  </cols>
  <sheetData>
    <row r="1" spans="1:11" ht="22.05" customHeight="1">
      <c r="A1" s="75" t="s">
        <v>396</v>
      </c>
      <c r="B1" s="75"/>
      <c r="C1" s="75"/>
      <c r="D1" s="75"/>
      <c r="E1" s="75"/>
      <c r="F1" s="75"/>
      <c r="G1" s="75"/>
      <c r="H1" s="75"/>
      <c r="I1" s="75"/>
      <c r="J1" s="75"/>
      <c r="K1" s="10" t="s">
        <v>85</v>
      </c>
    </row>
    <row r="2" spans="1:11" ht="22.05" customHeight="1">
      <c r="A2" s="75"/>
      <c r="B2" s="75"/>
      <c r="C2" s="75"/>
      <c r="D2" s="75"/>
      <c r="E2" s="75"/>
      <c r="F2" s="75"/>
      <c r="G2" s="75"/>
      <c r="H2" s="75"/>
      <c r="I2" s="75"/>
      <c r="J2" s="75"/>
    </row>
    <row r="3" spans="1:11" ht="22.05" customHeight="1">
      <c r="A3" s="75" t="s">
        <v>397</v>
      </c>
      <c r="B3" s="75"/>
      <c r="C3" s="75"/>
      <c r="D3" s="75"/>
      <c r="E3" s="75"/>
      <c r="F3" s="75"/>
      <c r="G3" s="75"/>
      <c r="H3" s="75"/>
      <c r="I3" s="75"/>
      <c r="J3" s="75"/>
    </row>
    <row r="4" spans="1:11" ht="22.05" customHeight="1">
      <c r="A4" s="75" t="s">
        <v>90</v>
      </c>
      <c r="B4" s="75"/>
      <c r="C4" s="75"/>
      <c r="D4" s="75"/>
      <c r="E4" s="75"/>
      <c r="F4" s="75"/>
      <c r="G4" s="75"/>
      <c r="H4" s="75"/>
      <c r="I4" s="75"/>
      <c r="J4" s="75"/>
    </row>
    <row r="5" spans="1:11" ht="22.05" customHeight="1">
      <c r="A5" s="304"/>
      <c r="B5" s="304"/>
      <c r="C5" s="306" t="s">
        <v>398</v>
      </c>
      <c r="D5" s="308"/>
      <c r="E5" s="308"/>
      <c r="F5" s="308"/>
      <c r="G5" s="308" t="s">
        <v>399</v>
      </c>
      <c r="H5" s="308"/>
      <c r="I5" s="308"/>
      <c r="J5" s="308"/>
    </row>
    <row r="6" spans="1:11" ht="22.05" customHeight="1">
      <c r="A6" s="314"/>
      <c r="B6" s="314"/>
      <c r="C6" s="308"/>
      <c r="D6" s="308"/>
      <c r="E6" s="308" t="s">
        <v>400</v>
      </c>
      <c r="F6" s="308" t="s">
        <v>101</v>
      </c>
      <c r="G6" s="204" t="s">
        <v>401</v>
      </c>
      <c r="H6" s="317" t="s">
        <v>101</v>
      </c>
      <c r="I6" s="317" t="s">
        <v>101</v>
      </c>
      <c r="J6" s="317" t="s">
        <v>101</v>
      </c>
    </row>
    <row r="7" spans="1:11" ht="22.05" customHeight="1">
      <c r="A7" s="314"/>
      <c r="B7" s="314"/>
      <c r="C7" s="317" t="s">
        <v>402</v>
      </c>
      <c r="D7" s="317" t="s">
        <v>403</v>
      </c>
      <c r="E7" s="317" t="s">
        <v>404</v>
      </c>
      <c r="F7" s="317" t="s">
        <v>405</v>
      </c>
      <c r="G7" s="392" t="s">
        <v>406</v>
      </c>
      <c r="H7" s="317" t="s">
        <v>407</v>
      </c>
      <c r="I7" s="317" t="s">
        <v>364</v>
      </c>
      <c r="J7" s="317" t="s">
        <v>405</v>
      </c>
    </row>
    <row r="8" spans="1:11" ht="22.05" customHeight="1">
      <c r="A8" s="318" t="s">
        <v>408</v>
      </c>
      <c r="B8" s="318"/>
      <c r="C8" s="321" t="s">
        <v>409</v>
      </c>
      <c r="D8" s="321" t="s">
        <v>410</v>
      </c>
      <c r="E8" s="321" t="s">
        <v>411</v>
      </c>
      <c r="F8" s="321" t="s">
        <v>412</v>
      </c>
      <c r="G8" s="321" t="s">
        <v>413</v>
      </c>
      <c r="H8" s="321" t="s">
        <v>414</v>
      </c>
      <c r="I8" s="321" t="s">
        <v>415</v>
      </c>
      <c r="J8" s="321" t="s">
        <v>416</v>
      </c>
    </row>
    <row r="9" spans="1:11" ht="22.05" customHeight="1">
      <c r="A9" s="207">
        <v>2015</v>
      </c>
      <c r="B9" s="16"/>
      <c r="C9" s="13">
        <v>61183.450678999994</v>
      </c>
      <c r="D9" s="13">
        <v>21914.419726999997</v>
      </c>
      <c r="E9" s="13">
        <v>1759.4698819999999</v>
      </c>
      <c r="F9" s="12">
        <v>84857.340287999992</v>
      </c>
      <c r="G9" s="14" t="s">
        <v>119</v>
      </c>
      <c r="H9" s="13">
        <v>403.77029399999998</v>
      </c>
      <c r="I9" s="13">
        <v>170.00283199999998</v>
      </c>
      <c r="J9" s="12">
        <v>85431.113413999992</v>
      </c>
    </row>
    <row r="10" spans="1:11" ht="22.05" customHeight="1">
      <c r="A10" s="207">
        <v>2016</v>
      </c>
      <c r="B10" s="16"/>
      <c r="C10" s="13">
        <v>54145.499933999999</v>
      </c>
      <c r="D10" s="13">
        <v>21211.469733000002</v>
      </c>
      <c r="E10" s="13">
        <v>1425.452765</v>
      </c>
      <c r="F10" s="12">
        <v>76782.422431999992</v>
      </c>
      <c r="G10" s="14" t="s">
        <v>119</v>
      </c>
      <c r="H10" s="13">
        <v>395.77085</v>
      </c>
      <c r="I10" s="13">
        <v>415.14030799999995</v>
      </c>
      <c r="J10" s="12">
        <v>77593.333589999995</v>
      </c>
    </row>
    <row r="11" spans="1:11" ht="22.05" customHeight="1">
      <c r="A11" s="207">
        <v>2017</v>
      </c>
      <c r="B11" s="75"/>
      <c r="C11" s="13">
        <v>55998.024508000002</v>
      </c>
      <c r="D11" s="13">
        <v>16353.256850000002</v>
      </c>
      <c r="E11" s="13">
        <v>1320.164477</v>
      </c>
      <c r="F11" s="15">
        <v>73671.445835000006</v>
      </c>
      <c r="G11" s="14" t="s">
        <v>119</v>
      </c>
      <c r="H11" s="13">
        <v>407.82043900000002</v>
      </c>
      <c r="I11" s="16">
        <v>251.41410300000001</v>
      </c>
      <c r="J11" s="12">
        <v>74330.680377000012</v>
      </c>
    </row>
    <row r="12" spans="1:11" ht="22.05" customHeight="1">
      <c r="A12" s="207">
        <v>2018</v>
      </c>
      <c r="B12" s="11"/>
      <c r="C12" s="13">
        <v>47469.559605999995</v>
      </c>
      <c r="D12" s="13">
        <v>22537.038866999999</v>
      </c>
      <c r="E12" s="13">
        <v>1397.3384620000002</v>
      </c>
      <c r="F12" s="12">
        <v>71403.936934999991</v>
      </c>
      <c r="G12" s="14" t="s">
        <v>119</v>
      </c>
      <c r="H12" s="13">
        <v>449.544082</v>
      </c>
      <c r="I12" s="13">
        <v>296.55534699999998</v>
      </c>
      <c r="J12" s="12">
        <v>72150.036363999985</v>
      </c>
    </row>
    <row r="13" spans="1:11" ht="22.05" customHeight="1">
      <c r="A13" s="207">
        <v>2019</v>
      </c>
      <c r="B13" s="16"/>
      <c r="C13" s="13">
        <v>46025.329354000001</v>
      </c>
      <c r="D13" s="13">
        <v>17729.992509</v>
      </c>
      <c r="E13" s="13">
        <v>1451.6569980000002</v>
      </c>
      <c r="F13" s="12">
        <v>65206.978861000003</v>
      </c>
      <c r="G13" s="14" t="s">
        <v>119</v>
      </c>
      <c r="H13" s="13">
        <v>520.91042099999993</v>
      </c>
      <c r="I13" s="16">
        <v>261.68580900000001</v>
      </c>
      <c r="J13" s="12">
        <v>65989.575091000006</v>
      </c>
    </row>
    <row r="14" spans="1:11" ht="22.05" customHeight="1">
      <c r="A14" s="207">
        <v>2020</v>
      </c>
      <c r="B14" s="75"/>
      <c r="C14" s="13">
        <v>46018.756915999998</v>
      </c>
      <c r="D14" s="13">
        <v>5649.0989700000009</v>
      </c>
      <c r="E14" s="13">
        <v>1672.1641440000001</v>
      </c>
      <c r="F14" s="12">
        <v>53340.02003</v>
      </c>
      <c r="G14" s="14" t="s">
        <v>119</v>
      </c>
      <c r="H14" s="29">
        <v>712.99332499999991</v>
      </c>
      <c r="I14" s="29">
        <v>448.14844099999999</v>
      </c>
      <c r="J14" s="12">
        <v>54501.161796</v>
      </c>
    </row>
    <row r="15" spans="1:11" ht="8.25" customHeight="1">
      <c r="A15" s="75"/>
      <c r="B15" s="16"/>
      <c r="C15" s="75"/>
      <c r="D15" s="75"/>
      <c r="E15" s="75"/>
      <c r="F15" s="75"/>
      <c r="G15" s="75"/>
      <c r="H15" s="75"/>
      <c r="I15" s="75"/>
      <c r="J15" s="75"/>
    </row>
    <row r="16" spans="1:11" ht="22.05" customHeight="1">
      <c r="A16" s="207">
        <v>2021</v>
      </c>
      <c r="B16" s="16" t="s">
        <v>206</v>
      </c>
      <c r="C16" s="13">
        <v>46812.614908000003</v>
      </c>
      <c r="D16" s="13">
        <v>4572.0473090000005</v>
      </c>
      <c r="E16" s="13">
        <v>1674.912329</v>
      </c>
      <c r="F16" s="12">
        <v>53059.574546000003</v>
      </c>
      <c r="G16" s="14" t="s">
        <v>119</v>
      </c>
      <c r="H16" s="13">
        <v>746.72218299999997</v>
      </c>
      <c r="I16" s="13">
        <v>485.62977200000006</v>
      </c>
      <c r="J16" s="12">
        <v>54291.926501000002</v>
      </c>
    </row>
    <row r="17" spans="1:10" ht="22.05" customHeight="1">
      <c r="A17" s="75"/>
      <c r="B17" s="16" t="s">
        <v>207</v>
      </c>
      <c r="C17" s="13">
        <v>45414.681799999998</v>
      </c>
      <c r="D17" s="13">
        <v>3800.8755660000002</v>
      </c>
      <c r="E17" s="13">
        <v>1697.910852</v>
      </c>
      <c r="F17" s="12">
        <v>50913.468218000002</v>
      </c>
      <c r="G17" s="14" t="s">
        <v>119</v>
      </c>
      <c r="H17" s="13">
        <v>805.12350300000003</v>
      </c>
      <c r="I17" s="13">
        <v>521.71207399999992</v>
      </c>
      <c r="J17" s="12">
        <v>52240.303795000007</v>
      </c>
    </row>
    <row r="18" spans="1:10" ht="22.05" customHeight="1">
      <c r="A18" s="75"/>
      <c r="B18" s="16" t="s">
        <v>208</v>
      </c>
      <c r="C18" s="13">
        <v>46524.312419000002</v>
      </c>
      <c r="D18" s="13">
        <v>785.87131899999986</v>
      </c>
      <c r="E18" s="13">
        <v>4761.9721799999998</v>
      </c>
      <c r="F18" s="12">
        <v>52072.155917999997</v>
      </c>
      <c r="G18" s="14" t="s">
        <v>119</v>
      </c>
      <c r="H18" s="13">
        <v>873.345822</v>
      </c>
      <c r="I18" s="13">
        <v>332.15576699999997</v>
      </c>
      <c r="J18" s="12">
        <v>53277.657506999996</v>
      </c>
    </row>
    <row r="19" spans="1:10" ht="22.05" customHeight="1">
      <c r="A19" s="75"/>
      <c r="B19" s="16" t="s">
        <v>200</v>
      </c>
      <c r="C19" s="383">
        <v>49248.986016000003</v>
      </c>
      <c r="D19" s="383">
        <v>1825.414618</v>
      </c>
      <c r="E19" s="383">
        <v>4918.5063260000006</v>
      </c>
      <c r="F19" s="247">
        <v>55992.906960000008</v>
      </c>
      <c r="G19" s="14" t="s">
        <v>119</v>
      </c>
      <c r="H19" s="29">
        <v>931.996848</v>
      </c>
      <c r="I19" s="29">
        <v>279.42192</v>
      </c>
      <c r="J19" s="247">
        <v>57204.325728000011</v>
      </c>
    </row>
    <row r="20" spans="1:10" ht="10.5" customHeight="1">
      <c r="A20" s="75"/>
      <c r="B20" s="75"/>
      <c r="C20" s="75"/>
      <c r="D20" s="75"/>
      <c r="E20" s="75"/>
      <c r="F20" s="75"/>
      <c r="G20" s="75"/>
      <c r="H20" s="75"/>
      <c r="I20" s="75"/>
      <c r="J20" s="75"/>
    </row>
    <row r="21" spans="1:10" ht="22.05" customHeight="1">
      <c r="A21" s="207">
        <v>2022</v>
      </c>
      <c r="B21" s="16" t="s">
        <v>209</v>
      </c>
      <c r="C21" s="383">
        <v>46748.739512999993</v>
      </c>
      <c r="D21" s="383">
        <v>6706.7577609999998</v>
      </c>
      <c r="E21" s="383">
        <v>4848.0352949999997</v>
      </c>
      <c r="F21" s="247">
        <v>58303.532568999995</v>
      </c>
      <c r="G21" s="14" t="s">
        <v>119</v>
      </c>
      <c r="H21" s="29">
        <v>928.79193199999997</v>
      </c>
      <c r="I21" s="29">
        <v>339.81145700000002</v>
      </c>
      <c r="J21" s="247">
        <v>59572.135957999999</v>
      </c>
    </row>
    <row r="22" spans="1:10" ht="22.05" customHeight="1">
      <c r="A22" s="75"/>
      <c r="B22" s="16" t="s">
        <v>210</v>
      </c>
      <c r="C22" s="383">
        <v>45700.955652000004</v>
      </c>
      <c r="D22" s="383">
        <v>3487.8406770000001</v>
      </c>
      <c r="E22" s="383">
        <v>4857.147309</v>
      </c>
      <c r="F22" s="247">
        <v>54045.943638000004</v>
      </c>
      <c r="G22" s="14" t="s">
        <v>119</v>
      </c>
      <c r="H22" s="29">
        <v>937.25274399999989</v>
      </c>
      <c r="I22" s="29">
        <v>477.60777000000002</v>
      </c>
      <c r="J22" s="247">
        <v>55460.804152000004</v>
      </c>
    </row>
    <row r="23" spans="1:10" ht="22.05" customHeight="1">
      <c r="A23" s="75"/>
      <c r="B23" s="16" t="s">
        <v>206</v>
      </c>
      <c r="C23" s="383">
        <v>44496.208696000002</v>
      </c>
      <c r="D23" s="383">
        <v>3722.4793119999999</v>
      </c>
      <c r="E23" s="383">
        <v>4823.2996040000007</v>
      </c>
      <c r="F23" s="247">
        <v>53041.987612000004</v>
      </c>
      <c r="G23" s="14" t="s">
        <v>119</v>
      </c>
      <c r="H23" s="29">
        <v>969.089879</v>
      </c>
      <c r="I23" s="29">
        <v>427.60682800000001</v>
      </c>
      <c r="J23" s="247">
        <v>54438.684319000007</v>
      </c>
    </row>
    <row r="24" spans="1:10" ht="22.05" customHeight="1">
      <c r="A24" s="75"/>
      <c r="B24" s="16" t="s">
        <v>211</v>
      </c>
      <c r="C24" s="383">
        <v>43873.014497000004</v>
      </c>
      <c r="D24" s="383">
        <v>7512.88033</v>
      </c>
      <c r="E24" s="383">
        <v>4942.1760970000005</v>
      </c>
      <c r="F24" s="247">
        <v>56328.070924000007</v>
      </c>
      <c r="G24" s="14" t="s">
        <v>119</v>
      </c>
      <c r="H24" s="29">
        <v>989.09725100000003</v>
      </c>
      <c r="I24" s="29">
        <v>428.75983100000002</v>
      </c>
      <c r="J24" s="247">
        <v>57745.928006000009</v>
      </c>
    </row>
    <row r="25" spans="1:10" ht="22.05" customHeight="1">
      <c r="A25" s="75"/>
      <c r="B25" s="16" t="s">
        <v>212</v>
      </c>
      <c r="C25" s="383">
        <v>43652.320417000003</v>
      </c>
      <c r="D25" s="383">
        <v>7341.2295519999998</v>
      </c>
      <c r="E25" s="383">
        <v>4933.811721</v>
      </c>
      <c r="F25" s="247">
        <v>55927.361689999998</v>
      </c>
      <c r="G25" s="14">
        <v>195.01415800000001</v>
      </c>
      <c r="H25" s="13">
        <v>1003.900085</v>
      </c>
      <c r="I25" s="29">
        <v>317.60461099999998</v>
      </c>
      <c r="J25" s="247">
        <v>57443.880544</v>
      </c>
    </row>
    <row r="26" spans="1:10" ht="22.05" customHeight="1">
      <c r="A26" s="75"/>
      <c r="B26" s="16" t="s">
        <v>207</v>
      </c>
      <c r="C26" s="383">
        <v>42524.065990000003</v>
      </c>
      <c r="D26" s="383">
        <v>6668.3929790000002</v>
      </c>
      <c r="E26" s="383">
        <v>5020.2602280000001</v>
      </c>
      <c r="F26" s="247">
        <v>54212.719196999999</v>
      </c>
      <c r="G26" s="14">
        <v>245.55973900000001</v>
      </c>
      <c r="H26" s="383">
        <v>1016.535034</v>
      </c>
      <c r="I26" s="383">
        <v>445.78688599999998</v>
      </c>
      <c r="J26" s="247">
        <v>55920.600855999997</v>
      </c>
    </row>
    <row r="27" spans="1:10" ht="22.05" customHeight="1">
      <c r="A27" s="75"/>
      <c r="B27" s="16" t="s">
        <v>213</v>
      </c>
      <c r="C27" s="13">
        <v>45027.498542999994</v>
      </c>
      <c r="D27" s="13">
        <v>10389.498507</v>
      </c>
      <c r="E27" s="13">
        <v>5057.4861099999998</v>
      </c>
      <c r="F27" s="12">
        <v>60474.483159999989</v>
      </c>
      <c r="G27" s="14">
        <v>28.2</v>
      </c>
      <c r="H27" s="13">
        <v>1023.483957</v>
      </c>
      <c r="I27" s="13">
        <v>423.08743100000004</v>
      </c>
      <c r="J27" s="12">
        <v>61949.254547999983</v>
      </c>
    </row>
    <row r="28" spans="1:10" ht="22.05" customHeight="1">
      <c r="A28" s="75"/>
      <c r="B28" s="16" t="s">
        <v>214</v>
      </c>
      <c r="C28" s="13">
        <v>44296.332483999999</v>
      </c>
      <c r="D28" s="13">
        <v>9840.6771170000011</v>
      </c>
      <c r="E28" s="13">
        <v>5097.9176390000002</v>
      </c>
      <c r="F28" s="12">
        <v>59234.927239999997</v>
      </c>
      <c r="G28" s="13">
        <v>206.34563299999999</v>
      </c>
      <c r="H28" s="13">
        <v>1044.671104</v>
      </c>
      <c r="I28" s="13">
        <v>348.02767999999998</v>
      </c>
      <c r="J28" s="12">
        <v>60833.971656999995</v>
      </c>
    </row>
    <row r="29" spans="1:10" ht="22.05" customHeight="1">
      <c r="A29" s="75"/>
      <c r="B29" s="16" t="s">
        <v>208</v>
      </c>
      <c r="C29" s="13">
        <v>42479.879972999996</v>
      </c>
      <c r="D29" s="13">
        <v>6847.9946069999996</v>
      </c>
      <c r="E29" s="13">
        <v>5193.4313860000002</v>
      </c>
      <c r="F29" s="12">
        <v>54521.305966</v>
      </c>
      <c r="G29" s="13">
        <v>550.56392599999992</v>
      </c>
      <c r="H29" s="13">
        <v>1077.553864</v>
      </c>
      <c r="I29" s="13">
        <v>257.32536799999997</v>
      </c>
      <c r="J29" s="12">
        <v>56406.749124000002</v>
      </c>
    </row>
    <row r="30" spans="1:10" ht="22.05" customHeight="1">
      <c r="A30" s="75"/>
      <c r="B30" s="16" t="s">
        <v>215</v>
      </c>
      <c r="C30" s="13">
        <v>43803.724990000002</v>
      </c>
      <c r="D30" s="13">
        <v>11702.904992999998</v>
      </c>
      <c r="E30" s="13">
        <v>5245.2797370000008</v>
      </c>
      <c r="F30" s="12">
        <v>60751.909719999996</v>
      </c>
      <c r="G30" s="13">
        <v>199.83838200000002</v>
      </c>
      <c r="H30" s="13">
        <v>1075.323363</v>
      </c>
      <c r="I30" s="13">
        <v>240.27233599999997</v>
      </c>
      <c r="J30" s="12">
        <v>62267.343801000003</v>
      </c>
    </row>
    <row r="31" spans="1:10" ht="22.05" customHeight="1">
      <c r="A31" s="75"/>
      <c r="B31" s="16" t="s">
        <v>216</v>
      </c>
      <c r="C31" s="13">
        <v>44735.065489000001</v>
      </c>
      <c r="D31" s="13">
        <v>9693.4587089999986</v>
      </c>
      <c r="E31" s="13">
        <v>5131.2365049999999</v>
      </c>
      <c r="F31" s="12">
        <v>59559.760703</v>
      </c>
      <c r="G31" s="13">
        <v>125.88538700000001</v>
      </c>
      <c r="H31" s="13">
        <v>1106.0891389999999</v>
      </c>
      <c r="I31" s="13">
        <v>400.88336799999996</v>
      </c>
      <c r="J31" s="12">
        <v>61192.618597000008</v>
      </c>
    </row>
    <row r="32" spans="1:10" ht="22.05" customHeight="1">
      <c r="A32" s="75"/>
      <c r="B32" s="16" t="s">
        <v>200</v>
      </c>
      <c r="C32" s="13">
        <v>43705.892173</v>
      </c>
      <c r="D32" s="13">
        <v>5596.807334000001</v>
      </c>
      <c r="E32" s="13">
        <v>5205.8857700000008</v>
      </c>
      <c r="F32" s="12">
        <v>54508.585276999998</v>
      </c>
      <c r="G32" s="13">
        <v>248.96493900000002</v>
      </c>
      <c r="H32" s="13">
        <v>1162.2850120000001</v>
      </c>
      <c r="I32" s="13">
        <v>402.46183399999995</v>
      </c>
      <c r="J32" s="12">
        <v>56322.297061999998</v>
      </c>
    </row>
    <row r="33" spans="1:10" ht="7.5" customHeight="1">
      <c r="A33" s="75"/>
      <c r="B33" s="75"/>
      <c r="C33" s="13"/>
      <c r="D33" s="13"/>
      <c r="E33" s="13"/>
      <c r="F33" s="12"/>
      <c r="G33" s="13"/>
      <c r="H33" s="13"/>
      <c r="I33" s="13"/>
      <c r="J33" s="12"/>
    </row>
    <row r="34" spans="1:10" ht="22.05" customHeight="1">
      <c r="A34" s="207">
        <v>2023</v>
      </c>
      <c r="B34" s="16" t="s">
        <v>209</v>
      </c>
      <c r="C34" s="13">
        <v>46499.570508000004</v>
      </c>
      <c r="D34" s="13">
        <v>8678.2132959999999</v>
      </c>
      <c r="E34" s="13">
        <v>5305.9196320000001</v>
      </c>
      <c r="F34" s="12">
        <v>60483.703436000003</v>
      </c>
      <c r="G34" s="13">
        <v>302.99514799999997</v>
      </c>
      <c r="H34" s="13">
        <v>1160.0787479999999</v>
      </c>
      <c r="I34" s="13">
        <v>377.66528999999997</v>
      </c>
      <c r="J34" s="12">
        <v>62324.442622000002</v>
      </c>
    </row>
    <row r="35" spans="1:10" ht="22.05" customHeight="1">
      <c r="A35" s="75"/>
      <c r="B35" s="16" t="s">
        <v>210</v>
      </c>
      <c r="C35" s="13">
        <v>46355.747038999994</v>
      </c>
      <c r="D35" s="13">
        <v>4244.7280209999999</v>
      </c>
      <c r="E35" s="13">
        <v>5409.6652180000001</v>
      </c>
      <c r="F35" s="12">
        <v>56010.140277999999</v>
      </c>
      <c r="G35" s="13">
        <v>254.89348699999999</v>
      </c>
      <c r="H35" s="13">
        <v>1173.1501880000001</v>
      </c>
      <c r="I35" s="13">
        <v>497.03694200000007</v>
      </c>
      <c r="J35" s="12">
        <v>57935.220894999999</v>
      </c>
    </row>
    <row r="36" spans="1:10" ht="22.05" customHeight="1">
      <c r="A36" s="75"/>
      <c r="B36" s="16" t="s">
        <v>206</v>
      </c>
      <c r="C36" s="13">
        <v>46814.376308999999</v>
      </c>
      <c r="D36" s="13">
        <v>3677.6078130000001</v>
      </c>
      <c r="E36" s="13">
        <v>5371.2853059999998</v>
      </c>
      <c r="F36" s="12">
        <v>55863.269428</v>
      </c>
      <c r="G36" s="14" t="s">
        <v>119</v>
      </c>
      <c r="H36" s="13">
        <v>1191.8684480000002</v>
      </c>
      <c r="I36" s="13">
        <v>343.15021999999999</v>
      </c>
      <c r="J36" s="12">
        <v>57398.288096000004</v>
      </c>
    </row>
    <row r="37" spans="1:10" ht="22.05" customHeight="1">
      <c r="A37" s="75"/>
      <c r="B37" s="16" t="s">
        <v>211</v>
      </c>
      <c r="C37" s="13">
        <v>47732.569016000001</v>
      </c>
      <c r="D37" s="13">
        <v>11638.014409999998</v>
      </c>
      <c r="E37" s="13">
        <v>5467.0654510000004</v>
      </c>
      <c r="F37" s="12">
        <v>64837.648877</v>
      </c>
      <c r="G37" s="14" t="s">
        <v>119</v>
      </c>
      <c r="H37" s="13">
        <v>1206.1931880000002</v>
      </c>
      <c r="I37" s="13">
        <v>328.66264000000001</v>
      </c>
      <c r="J37" s="12">
        <v>66372.504704999999</v>
      </c>
    </row>
    <row r="38" spans="1:10" ht="22.05" customHeight="1">
      <c r="A38" s="75"/>
      <c r="B38" s="16" t="s">
        <v>212</v>
      </c>
      <c r="C38" s="13">
        <v>49154.944034</v>
      </c>
      <c r="D38" s="13">
        <v>11056.968326</v>
      </c>
      <c r="E38" s="13">
        <v>5627.6581619999997</v>
      </c>
      <c r="F38" s="12">
        <v>65839.570521999995</v>
      </c>
      <c r="G38" s="14" t="s">
        <v>119</v>
      </c>
      <c r="H38" s="13">
        <v>1229.9893549999999</v>
      </c>
      <c r="I38" s="13">
        <v>339.05214100000001</v>
      </c>
      <c r="J38" s="12">
        <v>67408.612017999985</v>
      </c>
    </row>
    <row r="39" spans="1:10" ht="22.05" customHeight="1">
      <c r="A39" s="75"/>
      <c r="B39" s="16" t="s">
        <v>207</v>
      </c>
      <c r="C39" s="13">
        <v>49577.262848999999</v>
      </c>
      <c r="D39" s="13">
        <v>10968.548252000001</v>
      </c>
      <c r="E39" s="13">
        <v>5535.9259850000008</v>
      </c>
      <c r="F39" s="12">
        <v>66081.737085999994</v>
      </c>
      <c r="G39" s="13">
        <v>300.66521799999998</v>
      </c>
      <c r="H39" s="13">
        <v>1259.7763030000001</v>
      </c>
      <c r="I39" s="13">
        <v>339.54776900000002</v>
      </c>
      <c r="J39" s="12">
        <v>67981.726375999991</v>
      </c>
    </row>
    <row r="40" spans="1:10" ht="22.05" customHeight="1">
      <c r="A40" s="75"/>
      <c r="B40" s="16" t="s">
        <v>213</v>
      </c>
      <c r="C40" s="13">
        <v>49274.118101</v>
      </c>
      <c r="D40" s="13">
        <v>15496.692195999998</v>
      </c>
      <c r="E40" s="13">
        <v>5412.9801639999996</v>
      </c>
      <c r="F40" s="12">
        <v>70183.790460999997</v>
      </c>
      <c r="G40" s="13">
        <v>5.55</v>
      </c>
      <c r="H40" s="13">
        <v>1276.940118</v>
      </c>
      <c r="I40" s="13">
        <v>630.177955</v>
      </c>
      <c r="J40" s="12">
        <v>72096.458534000005</v>
      </c>
    </row>
    <row r="41" spans="1:10" ht="22.05" customHeight="1">
      <c r="A41" s="75"/>
      <c r="B41" s="16" t="s">
        <v>214</v>
      </c>
      <c r="C41" s="13">
        <v>49758.816681999997</v>
      </c>
      <c r="D41" s="13">
        <v>13062.661899999999</v>
      </c>
      <c r="E41" s="13">
        <v>5556.2443309999999</v>
      </c>
      <c r="F41" s="12">
        <v>68377.722912999991</v>
      </c>
      <c r="G41" s="14" t="s">
        <v>119</v>
      </c>
      <c r="H41" s="13">
        <v>1312.1590940000001</v>
      </c>
      <c r="I41" s="13">
        <v>624.45132899999987</v>
      </c>
      <c r="J41" s="12">
        <v>70314.333335999996</v>
      </c>
    </row>
    <row r="42" spans="1:10" ht="22.05" customHeight="1">
      <c r="A42" s="75"/>
      <c r="B42" s="16" t="s">
        <v>208</v>
      </c>
      <c r="C42" s="13">
        <v>48343.433921999997</v>
      </c>
      <c r="D42" s="13">
        <v>9975.9466150000007</v>
      </c>
      <c r="E42" s="13">
        <v>5526.4943810000004</v>
      </c>
      <c r="F42" s="12">
        <v>63845.874918000001</v>
      </c>
      <c r="G42" s="13">
        <v>120.026618</v>
      </c>
      <c r="H42" s="13">
        <v>1331.5671380000001</v>
      </c>
      <c r="I42" s="13">
        <v>736.13167899999996</v>
      </c>
      <c r="J42" s="12">
        <v>66033.600353000002</v>
      </c>
    </row>
    <row r="43" spans="1:10" ht="22.05" customHeight="1">
      <c r="A43" s="75"/>
      <c r="B43" s="16" t="s">
        <v>215</v>
      </c>
      <c r="C43" s="13">
        <v>47126.618493000002</v>
      </c>
      <c r="D43" s="13">
        <v>12193.443612999999</v>
      </c>
      <c r="E43" s="13">
        <v>5510.5803560000004</v>
      </c>
      <c r="F43" s="12">
        <v>64830.642461999996</v>
      </c>
      <c r="G43" s="14" t="s">
        <v>119</v>
      </c>
      <c r="H43" s="13">
        <v>1332.1676669999999</v>
      </c>
      <c r="I43" s="13">
        <v>707.08409700000004</v>
      </c>
      <c r="J43" s="12">
        <v>66869.894225999989</v>
      </c>
    </row>
    <row r="44" spans="1:10" ht="22.05" customHeight="1">
      <c r="A44" s="75"/>
      <c r="B44" s="16" t="s">
        <v>216</v>
      </c>
      <c r="C44" s="13">
        <v>50352.230996999999</v>
      </c>
      <c r="D44" s="13">
        <v>9750.3424170000017</v>
      </c>
      <c r="E44" s="13">
        <v>5593.5927410000004</v>
      </c>
      <c r="F44" s="12">
        <v>65696.166154999999</v>
      </c>
      <c r="G44" s="13">
        <v>13.7</v>
      </c>
      <c r="H44" s="13">
        <v>1384.9080330000002</v>
      </c>
      <c r="I44" s="13">
        <v>657.22129200000006</v>
      </c>
      <c r="J44" s="12">
        <v>67751.995479999998</v>
      </c>
    </row>
    <row r="45" spans="1:10" ht="22.05" customHeight="1">
      <c r="A45" s="75"/>
      <c r="B45" s="16" t="s">
        <v>200</v>
      </c>
      <c r="C45" s="13">
        <v>51829.427152999997</v>
      </c>
      <c r="D45" s="13">
        <v>6301.9001959999996</v>
      </c>
      <c r="E45" s="13">
        <v>5529.0872819999995</v>
      </c>
      <c r="F45" s="12">
        <v>63660.414631</v>
      </c>
      <c r="G45" s="14" t="s">
        <v>119</v>
      </c>
      <c r="H45" s="13">
        <v>1414.1913570000002</v>
      </c>
      <c r="I45" s="13">
        <v>612.86602200000004</v>
      </c>
      <c r="J45" s="12">
        <v>65687.472009999998</v>
      </c>
    </row>
    <row r="46" spans="1:10" ht="6.75" customHeight="1">
      <c r="A46" s="75"/>
      <c r="B46" s="75"/>
      <c r="C46" s="13"/>
      <c r="D46" s="13"/>
      <c r="E46" s="13"/>
      <c r="F46" s="12"/>
      <c r="G46" s="13"/>
      <c r="H46" s="13"/>
      <c r="I46" s="13"/>
      <c r="J46" s="12"/>
    </row>
    <row r="47" spans="1:10" ht="22.05" customHeight="1">
      <c r="A47" s="207">
        <v>2024</v>
      </c>
      <c r="B47" s="16" t="s">
        <v>209</v>
      </c>
      <c r="C47" s="13">
        <v>52355.133740000005</v>
      </c>
      <c r="D47" s="13">
        <v>6661.329729</v>
      </c>
      <c r="E47" s="13">
        <v>5555.4612829999996</v>
      </c>
      <c r="F47" s="12">
        <v>64571.924751999999</v>
      </c>
      <c r="G47" s="14" t="s">
        <v>119</v>
      </c>
      <c r="H47" s="13">
        <v>1407.5614509999998</v>
      </c>
      <c r="I47" s="13">
        <v>589.57359699999995</v>
      </c>
      <c r="J47" s="12">
        <v>66569.059799999988</v>
      </c>
    </row>
    <row r="48" spans="1:10" ht="22.05" customHeight="1">
      <c r="A48" s="75"/>
      <c r="B48" s="16" t="s">
        <v>210</v>
      </c>
      <c r="C48" s="13">
        <v>54318.484995999999</v>
      </c>
      <c r="D48" s="13">
        <v>7533.6191169999993</v>
      </c>
      <c r="E48" s="13">
        <v>5629.8492100000003</v>
      </c>
      <c r="F48" s="12">
        <v>67481.953322999994</v>
      </c>
      <c r="G48" s="14" t="s">
        <v>119</v>
      </c>
      <c r="H48" s="13">
        <v>1406.7938179999999</v>
      </c>
      <c r="I48" s="13">
        <v>589.79639500000008</v>
      </c>
      <c r="J48" s="12">
        <v>69478.543535999997</v>
      </c>
    </row>
    <row r="49" spans="1:10" ht="22.05" customHeight="1">
      <c r="A49" s="75"/>
      <c r="B49" s="16" t="s">
        <v>206</v>
      </c>
      <c r="C49" s="13">
        <v>55118.017447999999</v>
      </c>
      <c r="D49" s="13">
        <v>4011.2786879999999</v>
      </c>
      <c r="E49" s="13">
        <v>5589.4283830000004</v>
      </c>
      <c r="F49" s="12">
        <v>64718.724518999996</v>
      </c>
      <c r="G49" s="14" t="s">
        <v>119</v>
      </c>
      <c r="H49" s="13">
        <v>1402.6051050000001</v>
      </c>
      <c r="I49" s="13">
        <v>535.08108499999992</v>
      </c>
      <c r="J49" s="12">
        <v>66656.410708999989</v>
      </c>
    </row>
    <row r="50" spans="1:10" ht="22.05" customHeight="1">
      <c r="A50" s="75"/>
      <c r="B50" s="16" t="s">
        <v>211</v>
      </c>
      <c r="C50" s="13">
        <v>53821.340271000001</v>
      </c>
      <c r="D50" s="13">
        <v>7942.3234709999997</v>
      </c>
      <c r="E50" s="13">
        <v>5581.4177440000003</v>
      </c>
      <c r="F50" s="12">
        <v>67345.08148600001</v>
      </c>
      <c r="G50" s="14" t="s">
        <v>119</v>
      </c>
      <c r="H50" s="13">
        <v>1403.954837</v>
      </c>
      <c r="I50" s="13">
        <v>480.81024500000001</v>
      </c>
      <c r="J50" s="12">
        <v>69229.846568000008</v>
      </c>
    </row>
    <row r="51" spans="1:10" ht="22.05" customHeight="1">
      <c r="A51" s="75"/>
      <c r="B51" s="16" t="s">
        <v>212</v>
      </c>
      <c r="C51" s="13">
        <v>55314.956745999996</v>
      </c>
      <c r="D51" s="13">
        <v>4332.4112579999992</v>
      </c>
      <c r="E51" s="13">
        <v>5602.2902320000003</v>
      </c>
      <c r="F51" s="12">
        <v>65249.658235999996</v>
      </c>
      <c r="G51" s="14" t="s">
        <v>119</v>
      </c>
      <c r="H51" s="13">
        <v>1430.4848470000002</v>
      </c>
      <c r="I51" s="13">
        <v>435.59747000000004</v>
      </c>
      <c r="J51" s="12">
        <v>67115.740552999996</v>
      </c>
    </row>
    <row r="52" spans="1:10" ht="22.05" customHeight="1">
      <c r="A52" s="75"/>
      <c r="B52" s="16" t="s">
        <v>207</v>
      </c>
      <c r="C52" s="13">
        <v>53064.294580000002</v>
      </c>
      <c r="D52" s="13">
        <v>3499.9333509999997</v>
      </c>
      <c r="E52" s="13">
        <v>5455.7258770000008</v>
      </c>
      <c r="F52" s="12">
        <v>62019.953808000006</v>
      </c>
      <c r="G52" s="13">
        <v>1.6531600000000002</v>
      </c>
      <c r="H52" s="13">
        <v>1429.1718030000002</v>
      </c>
      <c r="I52" s="13">
        <v>439.98854899999998</v>
      </c>
      <c r="J52" s="12">
        <v>63890.767320000006</v>
      </c>
    </row>
    <row r="53" spans="1:10" ht="22.05" customHeight="1">
      <c r="A53" s="75"/>
      <c r="B53" s="16" t="s">
        <v>213</v>
      </c>
      <c r="C53" s="13">
        <v>53702.843906000002</v>
      </c>
      <c r="D53" s="13">
        <v>5740.5243719999999</v>
      </c>
      <c r="E53" s="13">
        <v>5478.4767550000006</v>
      </c>
      <c r="F53" s="12">
        <v>64921.845033000005</v>
      </c>
      <c r="G53" s="14" t="s">
        <v>119</v>
      </c>
      <c r="H53" s="13">
        <v>1424.37643</v>
      </c>
      <c r="I53" s="13">
        <v>501.21841499999999</v>
      </c>
      <c r="J53" s="12">
        <v>66847.439878000005</v>
      </c>
    </row>
    <row r="54" spans="1:10" ht="22.05" customHeight="1">
      <c r="A54" s="75"/>
      <c r="B54" s="16" t="s">
        <v>214</v>
      </c>
      <c r="C54" s="13">
        <v>50854.428064</v>
      </c>
      <c r="D54" s="13">
        <v>1454.777102</v>
      </c>
      <c r="E54" s="13">
        <v>5447.9844299999995</v>
      </c>
      <c r="F54" s="12">
        <v>57757.189595999997</v>
      </c>
      <c r="G54" s="13">
        <v>122.659746</v>
      </c>
      <c r="H54" s="13">
        <v>1421.169439</v>
      </c>
      <c r="I54" s="13">
        <v>435.70326299999999</v>
      </c>
      <c r="J54" s="12">
        <v>59736.722043999995</v>
      </c>
    </row>
    <row r="55" spans="1:10" ht="22.05" customHeight="1">
      <c r="A55" s="75"/>
      <c r="B55" s="16" t="s">
        <v>208</v>
      </c>
      <c r="C55" s="13">
        <v>44626.932639999999</v>
      </c>
      <c r="D55" s="13">
        <v>2778.3999779999999</v>
      </c>
      <c r="E55" s="13">
        <v>5388.6815889999998</v>
      </c>
      <c r="F55" s="12">
        <v>52794.014207</v>
      </c>
      <c r="G55" s="13">
        <v>1828.0065979999999</v>
      </c>
      <c r="H55" s="13">
        <v>1418.5737860000002</v>
      </c>
      <c r="I55" s="13">
        <v>432.90022400000004</v>
      </c>
      <c r="J55" s="12">
        <v>56473.494814999998</v>
      </c>
    </row>
    <row r="56" spans="1:10" ht="22.05" customHeight="1">
      <c r="A56" s="75"/>
      <c r="B56" s="16" t="s">
        <v>215</v>
      </c>
      <c r="C56" s="13">
        <v>39502.480715000005</v>
      </c>
      <c r="D56" s="13">
        <v>11155.584102999999</v>
      </c>
      <c r="E56" s="13">
        <v>5432.073265</v>
      </c>
      <c r="F56" s="12">
        <v>56090.138083000005</v>
      </c>
      <c r="G56" s="13">
        <v>1042.6716859999999</v>
      </c>
      <c r="H56" s="13">
        <v>1414.411807</v>
      </c>
      <c r="I56" s="13">
        <v>439.54050999999998</v>
      </c>
      <c r="J56" s="12">
        <v>58986.762086000002</v>
      </c>
    </row>
    <row r="57" spans="1:10" ht="22.05" customHeight="1">
      <c r="A57" s="75"/>
      <c r="B57" s="16" t="s">
        <v>216</v>
      </c>
      <c r="C57" s="13">
        <v>40366.946029999999</v>
      </c>
      <c r="D57" s="13">
        <v>7751.347584000001</v>
      </c>
      <c r="E57" s="13">
        <v>5474.9349259999999</v>
      </c>
      <c r="F57" s="12">
        <v>53593.228540000004</v>
      </c>
      <c r="G57" s="13">
        <v>2656.5544789999999</v>
      </c>
      <c r="H57" s="13">
        <v>1410.849913</v>
      </c>
      <c r="I57" s="13">
        <v>528.335826</v>
      </c>
      <c r="J57" s="12">
        <v>58188.968758000003</v>
      </c>
    </row>
    <row r="58" spans="1:10" ht="22.05" customHeight="1">
      <c r="A58" s="75"/>
      <c r="B58" s="16" t="s">
        <v>200</v>
      </c>
      <c r="C58" s="13">
        <v>38460.469128999997</v>
      </c>
      <c r="D58" s="13">
        <v>4135.3639729999995</v>
      </c>
      <c r="E58" s="13">
        <v>5506.8177189999997</v>
      </c>
      <c r="F58" s="12">
        <v>48102.650820999996</v>
      </c>
      <c r="G58" s="13">
        <v>4149.43055</v>
      </c>
      <c r="H58" s="13">
        <v>1418.9078459999998</v>
      </c>
      <c r="I58" s="13">
        <v>522.58823700000005</v>
      </c>
      <c r="J58" s="12">
        <v>54193.577453999998</v>
      </c>
    </row>
    <row r="59" spans="1:10" ht="10.5" customHeight="1">
      <c r="A59" s="75"/>
      <c r="B59" s="75"/>
      <c r="C59" s="75"/>
      <c r="D59" s="75"/>
      <c r="E59" s="75"/>
      <c r="F59" s="75"/>
      <c r="G59" s="75"/>
      <c r="H59" s="75"/>
      <c r="I59" s="75"/>
      <c r="J59" s="75"/>
    </row>
    <row r="60" spans="1:10" ht="22.05" customHeight="1">
      <c r="A60" s="207">
        <v>2025</v>
      </c>
      <c r="B60" s="16" t="s">
        <v>209</v>
      </c>
      <c r="C60" s="13">
        <v>39349.284226000003</v>
      </c>
      <c r="D60" s="13">
        <v>6715.3344360000001</v>
      </c>
      <c r="E60" s="13">
        <v>5514.8139750000009</v>
      </c>
      <c r="F60" s="12">
        <v>51579.432637000005</v>
      </c>
      <c r="G60" s="13">
        <v>2500.4968599999997</v>
      </c>
      <c r="H60" s="13">
        <v>1412.260634</v>
      </c>
      <c r="I60" s="13">
        <v>513.13017400000001</v>
      </c>
      <c r="J60" s="12">
        <v>56005.320305000001</v>
      </c>
    </row>
    <row r="61" spans="1:10" ht="22.05" customHeight="1">
      <c r="A61" s="75"/>
      <c r="B61" s="16" t="s">
        <v>210</v>
      </c>
      <c r="C61" s="13">
        <v>24919.810004999999</v>
      </c>
      <c r="D61" s="13">
        <v>16358.66157</v>
      </c>
      <c r="E61" s="13">
        <v>5498.7660960000003</v>
      </c>
      <c r="F61" s="12">
        <v>46777.237671000003</v>
      </c>
      <c r="G61" s="13">
        <v>4104.6672799999997</v>
      </c>
      <c r="H61" s="13">
        <v>1423.852459</v>
      </c>
      <c r="I61" s="13">
        <v>2931.3956480000002</v>
      </c>
      <c r="J61" s="12">
        <v>55237.153058000004</v>
      </c>
    </row>
    <row r="62" spans="1:10" ht="22.05" customHeight="1">
      <c r="A62" s="75"/>
      <c r="B62" s="16" t="s">
        <v>206</v>
      </c>
      <c r="C62" s="13">
        <v>24536.004668999998</v>
      </c>
      <c r="D62" s="13">
        <v>16270.087289000001</v>
      </c>
      <c r="E62" s="13">
        <v>5514.6544359999998</v>
      </c>
      <c r="F62" s="12">
        <v>46320.746393999994</v>
      </c>
      <c r="G62" s="13">
        <v>4839.4342769999994</v>
      </c>
      <c r="H62" s="13">
        <v>1415.549837</v>
      </c>
      <c r="I62" s="13">
        <v>3342.3005189999999</v>
      </c>
      <c r="J62" s="12">
        <v>55918.03102699999</v>
      </c>
    </row>
    <row r="63" spans="1:10" ht="22.05" customHeight="1">
      <c r="A63" s="75"/>
      <c r="B63" s="16" t="s">
        <v>211</v>
      </c>
      <c r="C63" s="13">
        <v>24952.548579999999</v>
      </c>
      <c r="D63" s="13">
        <v>17817.937513999997</v>
      </c>
      <c r="E63" s="13">
        <v>5720.7035359999991</v>
      </c>
      <c r="F63" s="12">
        <v>48491.189629999993</v>
      </c>
      <c r="G63" s="13">
        <v>1832.8048040000001</v>
      </c>
      <c r="H63" s="13">
        <v>1413.7414709999998</v>
      </c>
      <c r="I63" s="13">
        <v>3332.6359780000003</v>
      </c>
      <c r="J63" s="12">
        <v>55070.371882999993</v>
      </c>
    </row>
    <row r="64" spans="1:10" ht="22.05" customHeight="1">
      <c r="A64" s="75"/>
      <c r="B64" s="16" t="s">
        <v>212</v>
      </c>
      <c r="C64" s="13">
        <v>25137.494282000003</v>
      </c>
      <c r="D64" s="13">
        <v>16372.895945</v>
      </c>
      <c r="E64" s="13">
        <v>5622.7557639999995</v>
      </c>
      <c r="F64" s="12">
        <v>47133.145991000005</v>
      </c>
      <c r="G64" s="13">
        <v>1319.5018419999999</v>
      </c>
      <c r="H64" s="13">
        <v>1408.362801</v>
      </c>
      <c r="I64" s="13">
        <v>845.16764299999988</v>
      </c>
      <c r="J64" s="12">
        <v>50706.178277000006</v>
      </c>
    </row>
    <row r="65" spans="1:10" ht="22.05" customHeight="1">
      <c r="A65" s="75"/>
      <c r="B65" s="16" t="s">
        <v>207</v>
      </c>
      <c r="C65" s="29">
        <v>25688.413636000001</v>
      </c>
      <c r="D65" s="29">
        <v>13632.215901000001</v>
      </c>
      <c r="E65" s="29">
        <v>5606.7252639999997</v>
      </c>
      <c r="F65" s="31">
        <v>44927.354801000001</v>
      </c>
      <c r="G65" s="29">
        <v>2640.5218909999999</v>
      </c>
      <c r="H65" s="29">
        <v>1405.1291100000001</v>
      </c>
      <c r="I65" s="29">
        <v>2978.4138260000004</v>
      </c>
      <c r="J65" s="31">
        <v>51951.419628000003</v>
      </c>
    </row>
    <row r="66" spans="1:10" ht="22.05" customHeight="1">
      <c r="A66" s="75"/>
      <c r="B66" s="16" t="s">
        <v>213</v>
      </c>
      <c r="C66" s="652">
        <v>26131.220985</v>
      </c>
      <c r="D66" s="652">
        <v>16032.592417</v>
      </c>
      <c r="E66" s="652">
        <v>5623.2199500000006</v>
      </c>
      <c r="F66" s="663">
        <v>47787.033351999999</v>
      </c>
      <c r="G66" s="652">
        <v>1857.738533</v>
      </c>
      <c r="H66" s="652">
        <v>1399.0031289999999</v>
      </c>
      <c r="I66" s="29">
        <v>2987.0482179999999</v>
      </c>
      <c r="J66" s="31">
        <v>54030.823231999995</v>
      </c>
    </row>
    <row r="67" spans="1:10" ht="22.05" customHeight="1">
      <c r="A67" s="664" t="s">
        <v>417</v>
      </c>
      <c r="B67" s="665" t="s">
        <v>418</v>
      </c>
      <c r="C67" s="665"/>
      <c r="D67" s="666"/>
      <c r="E67" s="666"/>
      <c r="F67" s="649"/>
      <c r="G67" s="650"/>
      <c r="H67" s="650"/>
      <c r="I67" s="650"/>
      <c r="J67" s="650"/>
    </row>
    <row r="68" spans="1:10" ht="22.05" customHeight="1">
      <c r="A68" s="154" t="s">
        <v>419</v>
      </c>
      <c r="B68" s="16" t="s">
        <v>420</v>
      </c>
      <c r="C68" s="16"/>
      <c r="D68" s="13"/>
      <c r="E68" s="31"/>
      <c r="F68" s="31"/>
      <c r="G68" s="31"/>
      <c r="H68" s="31"/>
      <c r="I68" s="31"/>
      <c r="J68" s="31"/>
    </row>
    <row r="69" spans="1:10" ht="18">
      <c r="A69" s="16" t="s">
        <v>277</v>
      </c>
      <c r="B69" s="251" t="s">
        <v>421</v>
      </c>
      <c r="C69" s="16"/>
      <c r="D69" s="75"/>
      <c r="E69" s="31"/>
      <c r="F69" s="31"/>
      <c r="G69" s="75"/>
      <c r="H69" s="75"/>
      <c r="I69" s="75"/>
      <c r="J69" s="75"/>
    </row>
    <row r="70" spans="1:10" ht="18">
      <c r="A70" s="79"/>
      <c r="B70" s="78"/>
      <c r="C70" s="13"/>
      <c r="D70" s="13"/>
      <c r="E70" s="13"/>
      <c r="F70" s="12"/>
      <c r="G70" s="13"/>
      <c r="H70" s="13"/>
      <c r="I70" s="13"/>
      <c r="J70" s="12"/>
    </row>
    <row r="71" spans="1:10" ht="18">
      <c r="A71" s="154"/>
      <c r="B71" s="16"/>
      <c r="C71" s="16"/>
      <c r="D71" s="13"/>
      <c r="E71" s="13"/>
      <c r="F71" s="12"/>
      <c r="G71" s="33"/>
      <c r="H71" s="33"/>
      <c r="I71" s="33"/>
      <c r="J71" s="33"/>
    </row>
    <row r="72" spans="1:10" ht="18">
      <c r="A72" s="154"/>
      <c r="B72" s="16"/>
      <c r="C72" s="16"/>
      <c r="D72" s="13"/>
      <c r="E72" s="33"/>
      <c r="F72" s="33"/>
      <c r="G72" s="33"/>
      <c r="H72" s="33"/>
      <c r="I72" s="33"/>
      <c r="J72" s="33"/>
    </row>
    <row r="73" spans="1:10" ht="18">
      <c r="A73" s="78"/>
      <c r="B73" s="155"/>
      <c r="C73" s="78"/>
      <c r="D73" s="79"/>
      <c r="E73" s="33"/>
      <c r="F73" s="33"/>
      <c r="G73" s="79"/>
      <c r="H73" s="79"/>
      <c r="I73" s="79"/>
      <c r="J73" s="79"/>
    </row>
  </sheetData>
  <hyperlinks>
    <hyperlink ref="K1" location="'Contents Page'!A1" display="BACK TO CONTENTS" xr:uid="{5EB03E8E-77C3-4554-A704-B82E854BF4A9}"/>
  </hyperlinks>
  <pageMargins left="0.7" right="0.7" top="0.75" bottom="0.75" header="0.3" footer="0.3"/>
  <pageSetup paperSize="9" scale="4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02606-9A18-4138-9ADC-F31784D89059}">
  <dimension ref="A1:T72"/>
  <sheetViews>
    <sheetView zoomScaleNormal="100" workbookViewId="0"/>
  </sheetViews>
  <sheetFormatPr defaultColWidth="8.77734375" defaultRowHeight="14.4"/>
  <cols>
    <col min="1" max="1" width="18.6640625" customWidth="1"/>
    <col min="2" max="2" width="11" customWidth="1"/>
    <col min="3" max="3" width="4.44140625" customWidth="1"/>
    <col min="4" max="7" width="18.6640625" customWidth="1"/>
    <col min="8" max="8" width="2.109375" customWidth="1"/>
    <col min="9" max="10" width="18.6640625" customWidth="1"/>
    <col min="11" max="11" width="2.109375" customWidth="1"/>
    <col min="12" max="14" width="18.6640625" customWidth="1"/>
    <col min="15" max="15" width="2.44140625" customWidth="1"/>
    <col min="16" max="20" width="18.6640625" customWidth="1"/>
  </cols>
  <sheetData>
    <row r="1" spans="1:20" ht="22.05" customHeight="1">
      <c r="A1" s="75" t="s">
        <v>422</v>
      </c>
      <c r="B1" s="75"/>
      <c r="C1" s="75"/>
      <c r="D1" s="75"/>
      <c r="E1" s="75"/>
      <c r="F1" s="75"/>
      <c r="G1" s="75"/>
      <c r="H1" s="75"/>
      <c r="I1" s="75"/>
      <c r="J1" s="75"/>
      <c r="K1" s="75"/>
      <c r="L1" s="75"/>
      <c r="M1" s="10" t="s">
        <v>85</v>
      </c>
      <c r="N1" s="75"/>
      <c r="O1" s="75"/>
      <c r="P1" s="75"/>
      <c r="Q1" s="75"/>
      <c r="R1" s="75"/>
      <c r="S1" s="75"/>
      <c r="T1" s="75"/>
    </row>
    <row r="2" spans="1:20" ht="22.05" customHeight="1">
      <c r="A2" s="75"/>
      <c r="B2" s="75"/>
      <c r="C2" s="75"/>
      <c r="D2" s="75"/>
      <c r="E2" s="75"/>
      <c r="F2" s="75"/>
      <c r="G2" s="75"/>
      <c r="H2" s="75"/>
      <c r="I2" s="75"/>
      <c r="J2" s="75"/>
      <c r="K2" s="75"/>
      <c r="L2" s="75"/>
      <c r="M2" s="75"/>
      <c r="N2" s="75"/>
      <c r="O2" s="75"/>
      <c r="P2" s="75"/>
      <c r="Q2" s="75"/>
      <c r="R2" s="75"/>
      <c r="S2" s="75"/>
      <c r="T2" s="75"/>
    </row>
    <row r="3" spans="1:20" ht="22.05" customHeight="1">
      <c r="A3" s="75" t="s">
        <v>423</v>
      </c>
      <c r="B3" s="75"/>
      <c r="C3" s="75"/>
      <c r="D3" s="75"/>
      <c r="E3" s="75"/>
      <c r="F3" s="75"/>
      <c r="G3" s="75"/>
      <c r="H3" s="75"/>
      <c r="I3" s="75"/>
      <c r="J3" s="75"/>
      <c r="K3" s="75"/>
      <c r="L3" s="75" t="s">
        <v>101</v>
      </c>
      <c r="M3" s="75" t="s">
        <v>101</v>
      </c>
      <c r="N3" s="75"/>
      <c r="O3" s="75"/>
      <c r="P3" s="75" t="s">
        <v>101</v>
      </c>
      <c r="Q3" s="75" t="s">
        <v>101</v>
      </c>
      <c r="R3" s="75" t="s">
        <v>101</v>
      </c>
      <c r="S3" s="75" t="s">
        <v>101</v>
      </c>
      <c r="T3" s="75" t="s">
        <v>101</v>
      </c>
    </row>
    <row r="4" spans="1:20" ht="22.05" customHeight="1">
      <c r="A4" s="75" t="s">
        <v>90</v>
      </c>
      <c r="B4" s="75"/>
      <c r="C4" s="75"/>
      <c r="D4" s="75"/>
      <c r="E4" s="75"/>
      <c r="F4" s="75"/>
      <c r="G4" s="75"/>
      <c r="H4" s="75"/>
      <c r="I4" s="282" t="s">
        <v>101</v>
      </c>
      <c r="J4" s="75"/>
      <c r="K4" s="282"/>
      <c r="L4" s="75" t="s">
        <v>101</v>
      </c>
      <c r="M4" s="75" t="s">
        <v>101</v>
      </c>
      <c r="N4" s="282"/>
      <c r="O4" s="75"/>
      <c r="P4" s="75" t="s">
        <v>101</v>
      </c>
      <c r="Q4" s="75" t="s">
        <v>101</v>
      </c>
      <c r="R4" s="75" t="s">
        <v>101</v>
      </c>
      <c r="S4" s="75" t="s">
        <v>101</v>
      </c>
      <c r="T4" s="75" t="s">
        <v>101</v>
      </c>
    </row>
    <row r="5" spans="1:20" ht="22.05" customHeight="1">
      <c r="A5" s="304"/>
      <c r="B5" s="304"/>
      <c r="C5" s="304"/>
      <c r="D5" s="304" t="s">
        <v>101</v>
      </c>
      <c r="E5" s="304"/>
      <c r="F5" s="304"/>
      <c r="G5" s="304"/>
      <c r="H5" s="304"/>
      <c r="I5" s="315" t="s">
        <v>424</v>
      </c>
      <c r="J5" s="308" t="s">
        <v>425</v>
      </c>
      <c r="K5" s="75"/>
      <c r="L5" s="667"/>
      <c r="M5" s="304"/>
      <c r="N5" s="75"/>
      <c r="O5" s="308"/>
      <c r="P5" s="306" t="s">
        <v>426</v>
      </c>
      <c r="Q5" s="304"/>
      <c r="R5" s="304"/>
      <c r="S5" s="304" t="s">
        <v>101</v>
      </c>
      <c r="T5" s="279"/>
    </row>
    <row r="6" spans="1:20" ht="22.05" customHeight="1">
      <c r="A6" s="314"/>
      <c r="B6" s="314"/>
      <c r="C6" s="314"/>
      <c r="D6" s="314"/>
      <c r="E6" s="314" t="s">
        <v>427</v>
      </c>
      <c r="F6" s="314"/>
      <c r="G6" s="317" t="s">
        <v>405</v>
      </c>
      <c r="H6" s="317"/>
      <c r="I6" s="315" t="s">
        <v>428</v>
      </c>
      <c r="J6" s="317" t="s">
        <v>429</v>
      </c>
      <c r="K6" s="75"/>
      <c r="L6" s="315" t="s">
        <v>430</v>
      </c>
      <c r="M6" s="314"/>
      <c r="N6" s="321"/>
      <c r="O6" s="317"/>
      <c r="P6" s="308" t="s">
        <v>431</v>
      </c>
      <c r="Q6" s="308" t="s">
        <v>432</v>
      </c>
      <c r="R6" s="308" t="s">
        <v>433</v>
      </c>
      <c r="S6" s="317" t="s">
        <v>364</v>
      </c>
      <c r="T6" s="317" t="s">
        <v>405</v>
      </c>
    </row>
    <row r="7" spans="1:20" ht="22.05" customHeight="1">
      <c r="A7" s="318" t="s">
        <v>408</v>
      </c>
      <c r="B7" s="318"/>
      <c r="C7" s="318"/>
      <c r="D7" s="307" t="s">
        <v>434</v>
      </c>
      <c r="E7" s="307" t="s">
        <v>435</v>
      </c>
      <c r="F7" s="307" t="s">
        <v>436</v>
      </c>
      <c r="G7" s="321" t="s">
        <v>317</v>
      </c>
      <c r="H7" s="321"/>
      <c r="I7" s="668" t="s">
        <v>437</v>
      </c>
      <c r="J7" s="321" t="s">
        <v>438</v>
      </c>
      <c r="K7" s="282"/>
      <c r="L7" s="307" t="s">
        <v>0</v>
      </c>
      <c r="M7" s="307" t="s">
        <v>439</v>
      </c>
      <c r="N7" s="321" t="s">
        <v>405</v>
      </c>
      <c r="O7" s="321"/>
      <c r="P7" s="321" t="s">
        <v>440</v>
      </c>
      <c r="Q7" s="321" t="s">
        <v>441</v>
      </c>
      <c r="R7" s="321" t="s">
        <v>441</v>
      </c>
      <c r="S7" s="321" t="s">
        <v>442</v>
      </c>
      <c r="T7" s="321" t="s">
        <v>442</v>
      </c>
    </row>
    <row r="8" spans="1:20" ht="22.05" customHeight="1">
      <c r="A8" s="207">
        <v>2015</v>
      </c>
      <c r="B8" s="16"/>
      <c r="C8" s="75"/>
      <c r="D8" s="13">
        <v>3018.3590809999996</v>
      </c>
      <c r="E8" s="13">
        <v>36752.112786999991</v>
      </c>
      <c r="F8" s="13">
        <v>1160.7722450000001</v>
      </c>
      <c r="G8" s="12">
        <v>40931.244112999993</v>
      </c>
      <c r="H8" s="13"/>
      <c r="I8" s="13">
        <v>8189.9215700000004</v>
      </c>
      <c r="J8" s="13">
        <v>1672.84943</v>
      </c>
      <c r="K8" s="13"/>
      <c r="L8" s="13">
        <v>2564.6665819999998</v>
      </c>
      <c r="M8" s="13">
        <v>143.16845599999999</v>
      </c>
      <c r="N8" s="12">
        <v>2707.8350379999997</v>
      </c>
      <c r="O8" s="12"/>
      <c r="P8" s="13">
        <v>25</v>
      </c>
      <c r="Q8" s="13">
        <v>1600</v>
      </c>
      <c r="R8" s="13">
        <v>28879.059240000002</v>
      </c>
      <c r="S8" s="13">
        <v>1425.204023</v>
      </c>
      <c r="T8" s="12">
        <v>85431.113413999992</v>
      </c>
    </row>
    <row r="9" spans="1:20" ht="22.05" customHeight="1">
      <c r="A9" s="207">
        <v>2016</v>
      </c>
      <c r="B9" s="13"/>
      <c r="C9" s="75"/>
      <c r="D9" s="13">
        <v>3620.7773769999999</v>
      </c>
      <c r="E9" s="13">
        <v>30280.461316000001</v>
      </c>
      <c r="F9" s="13">
        <v>1602.1606280000001</v>
      </c>
      <c r="G9" s="12">
        <v>35503.399320999997</v>
      </c>
      <c r="H9" s="13"/>
      <c r="I9" s="13">
        <v>7918.3706050000001</v>
      </c>
      <c r="J9" s="13">
        <v>1302.8787500000001</v>
      </c>
      <c r="K9" s="13"/>
      <c r="L9" s="13">
        <v>2709.4569999999999</v>
      </c>
      <c r="M9" s="13">
        <v>148.678</v>
      </c>
      <c r="N9" s="12">
        <v>2858.1349999999998</v>
      </c>
      <c r="O9" s="13"/>
      <c r="P9" s="13">
        <v>25</v>
      </c>
      <c r="Q9" s="13">
        <v>1600</v>
      </c>
      <c r="R9" s="13">
        <v>25002.051375999999</v>
      </c>
      <c r="S9" s="13">
        <v>3383.4981800000005</v>
      </c>
      <c r="T9" s="12">
        <v>77593.33323199999</v>
      </c>
    </row>
    <row r="10" spans="1:20" ht="22.05" customHeight="1">
      <c r="A10" s="207">
        <v>2017</v>
      </c>
      <c r="B10" s="16"/>
      <c r="C10" s="75"/>
      <c r="D10" s="13">
        <v>2946.4704100000004</v>
      </c>
      <c r="E10" s="13">
        <v>31863.815861000003</v>
      </c>
      <c r="F10" s="13">
        <v>1698.5862279999999</v>
      </c>
      <c r="G10" s="12">
        <v>36508.872499000005</v>
      </c>
      <c r="H10" s="12"/>
      <c r="I10" s="13">
        <v>6277.9084999999995</v>
      </c>
      <c r="J10" s="13">
        <v>54.000915999999997</v>
      </c>
      <c r="K10" s="12"/>
      <c r="L10" s="13">
        <v>2980.7413620000002</v>
      </c>
      <c r="M10" s="13">
        <v>155.80329</v>
      </c>
      <c r="N10" s="12">
        <v>3136.544652</v>
      </c>
      <c r="O10" s="12"/>
      <c r="P10" s="13">
        <v>25</v>
      </c>
      <c r="Q10" s="13">
        <v>1600</v>
      </c>
      <c r="R10" s="13">
        <v>24684.628478999999</v>
      </c>
      <c r="S10" s="13">
        <v>2043.7253509999998</v>
      </c>
      <c r="T10" s="12">
        <v>74330.680396999989</v>
      </c>
    </row>
    <row r="11" spans="1:20" ht="22.05" customHeight="1">
      <c r="A11" s="207">
        <v>2018</v>
      </c>
      <c r="B11" s="75"/>
      <c r="C11" s="75"/>
      <c r="D11" s="13">
        <v>3061.687504</v>
      </c>
      <c r="E11" s="13">
        <v>25436.601153</v>
      </c>
      <c r="F11" s="13">
        <v>1558.9922709999998</v>
      </c>
      <c r="G11" s="12">
        <v>30057.280928</v>
      </c>
      <c r="H11" s="12"/>
      <c r="I11" s="13">
        <v>8192.6700300000011</v>
      </c>
      <c r="J11" s="13">
        <v>1054.903092</v>
      </c>
      <c r="K11" s="12"/>
      <c r="L11" s="13">
        <v>3121.515089</v>
      </c>
      <c r="M11" s="13">
        <v>165.40119000000001</v>
      </c>
      <c r="N11" s="12">
        <v>3286.916279</v>
      </c>
      <c r="O11" s="12"/>
      <c r="P11" s="13">
        <v>25</v>
      </c>
      <c r="Q11" s="13">
        <v>1600</v>
      </c>
      <c r="R11" s="13">
        <v>22563.524783000001</v>
      </c>
      <c r="S11" s="13">
        <v>5369.7412520000007</v>
      </c>
      <c r="T11" s="12">
        <v>72150.036364</v>
      </c>
    </row>
    <row r="12" spans="1:20" ht="22.05" customHeight="1">
      <c r="A12" s="207">
        <v>2019</v>
      </c>
      <c r="B12" s="16"/>
      <c r="C12" s="75"/>
      <c r="D12" s="13">
        <v>3013.5610940000001</v>
      </c>
      <c r="E12" s="13">
        <v>19708.886072000001</v>
      </c>
      <c r="F12" s="13">
        <v>1546.6775260000002</v>
      </c>
      <c r="G12" s="12">
        <v>24269.124692000001</v>
      </c>
      <c r="H12" s="12"/>
      <c r="I12" s="13">
        <v>8609.5681999999997</v>
      </c>
      <c r="J12" s="13">
        <v>1831.202479</v>
      </c>
      <c r="K12" s="12"/>
      <c r="L12" s="13">
        <v>3665.7934019999998</v>
      </c>
      <c r="M12" s="13">
        <v>116.237309</v>
      </c>
      <c r="N12" s="12">
        <v>3782.0307109999999</v>
      </c>
      <c r="O12" s="12"/>
      <c r="P12" s="13">
        <v>25</v>
      </c>
      <c r="Q12" s="13">
        <v>1600</v>
      </c>
      <c r="R12" s="13">
        <v>21500.751059000002</v>
      </c>
      <c r="S12" s="13">
        <v>4371.8979479999998</v>
      </c>
      <c r="T12" s="12">
        <v>65989.575089000005</v>
      </c>
    </row>
    <row r="13" spans="1:20" ht="22.05" customHeight="1">
      <c r="A13" s="207">
        <v>2020</v>
      </c>
      <c r="B13" s="75"/>
      <c r="C13" s="75"/>
      <c r="D13" s="13">
        <v>2098.8219520000002</v>
      </c>
      <c r="E13" s="13">
        <v>4678.2823619999999</v>
      </c>
      <c r="F13" s="13">
        <v>1545.835255</v>
      </c>
      <c r="G13" s="12">
        <v>8322.9395690000001</v>
      </c>
      <c r="H13" s="12"/>
      <c r="I13" s="13">
        <v>7779.4476199999999</v>
      </c>
      <c r="J13" s="13">
        <v>1417.938165</v>
      </c>
      <c r="K13" s="12"/>
      <c r="L13" s="13">
        <v>4328.8678660000005</v>
      </c>
      <c r="M13" s="13">
        <v>129.04110900000001</v>
      </c>
      <c r="N13" s="12">
        <v>4457.9089750000003</v>
      </c>
      <c r="O13" s="12"/>
      <c r="P13" s="13">
        <v>25</v>
      </c>
      <c r="Q13" s="13">
        <v>1600</v>
      </c>
      <c r="R13" s="13">
        <v>27385.617351000004</v>
      </c>
      <c r="S13" s="13">
        <v>3512.3101160000001</v>
      </c>
      <c r="T13" s="12">
        <v>54501.161796000008</v>
      </c>
    </row>
    <row r="14" spans="1:20" ht="9.75" customHeight="1">
      <c r="A14" s="75"/>
      <c r="B14" s="16"/>
      <c r="C14" s="75"/>
      <c r="D14" s="75"/>
      <c r="E14" s="75"/>
      <c r="F14" s="75"/>
      <c r="G14" s="75"/>
      <c r="H14" s="75"/>
      <c r="I14" s="75"/>
      <c r="J14" s="75"/>
      <c r="K14" s="75"/>
      <c r="L14" s="75"/>
      <c r="M14" s="75"/>
      <c r="N14" s="75"/>
      <c r="O14" s="75"/>
      <c r="P14" s="75"/>
      <c r="Q14" s="75"/>
      <c r="R14" s="75"/>
      <c r="S14" s="75"/>
      <c r="T14" s="75"/>
    </row>
    <row r="15" spans="1:20" ht="22.05" customHeight="1">
      <c r="A15" s="207">
        <v>2021</v>
      </c>
      <c r="B15" s="16" t="s">
        <v>206</v>
      </c>
      <c r="C15" s="75"/>
      <c r="D15" s="13">
        <v>2111.9853190000003</v>
      </c>
      <c r="E15" s="13">
        <v>6202.8854320000009</v>
      </c>
      <c r="F15" s="13">
        <v>1498.6019779999999</v>
      </c>
      <c r="G15" s="12">
        <v>9813.4727290000028</v>
      </c>
      <c r="H15" s="12"/>
      <c r="I15" s="13">
        <v>7479.3716799999993</v>
      </c>
      <c r="J15" s="14" t="s">
        <v>119</v>
      </c>
      <c r="K15" s="12"/>
      <c r="L15" s="13">
        <v>3858.2240809999998</v>
      </c>
      <c r="M15" s="13">
        <v>130.891109</v>
      </c>
      <c r="N15" s="12">
        <v>3989.11519</v>
      </c>
      <c r="O15" s="12"/>
      <c r="P15" s="13">
        <v>25</v>
      </c>
      <c r="Q15" s="13">
        <v>1600</v>
      </c>
      <c r="R15" s="13">
        <v>27135.031320000002</v>
      </c>
      <c r="S15" s="13">
        <v>4249.9355819999992</v>
      </c>
      <c r="T15" s="12">
        <v>54291.926501000002</v>
      </c>
    </row>
    <row r="16" spans="1:20" ht="22.05" customHeight="1">
      <c r="A16" s="75"/>
      <c r="B16" s="16" t="s">
        <v>207</v>
      </c>
      <c r="C16" s="75"/>
      <c r="D16" s="13">
        <v>1306.2762909999999</v>
      </c>
      <c r="E16" s="13">
        <v>6019.2634829999997</v>
      </c>
      <c r="F16" s="13">
        <v>1741.5497169999999</v>
      </c>
      <c r="G16" s="12">
        <v>9067.0894909999988</v>
      </c>
      <c r="H16" s="12"/>
      <c r="I16" s="13">
        <v>6329.4429600000003</v>
      </c>
      <c r="J16" s="13">
        <v>955.92896499999995</v>
      </c>
      <c r="K16" s="12"/>
      <c r="L16" s="13">
        <v>3709.9699860000001</v>
      </c>
      <c r="M16" s="13">
        <v>134.01220900000001</v>
      </c>
      <c r="N16" s="12">
        <v>3843.982195</v>
      </c>
      <c r="O16" s="12"/>
      <c r="P16" s="13">
        <v>25</v>
      </c>
      <c r="Q16" s="13">
        <v>1600</v>
      </c>
      <c r="R16" s="13">
        <v>26901.659709000003</v>
      </c>
      <c r="S16" s="13">
        <v>3517.2004750000006</v>
      </c>
      <c r="T16" s="12">
        <v>52240.303795</v>
      </c>
    </row>
    <row r="17" spans="1:20" ht="22.05" customHeight="1">
      <c r="A17" s="75"/>
      <c r="B17" s="16" t="s">
        <v>208</v>
      </c>
      <c r="C17" s="75"/>
      <c r="D17" s="13">
        <v>1160.4095009999999</v>
      </c>
      <c r="E17" s="13">
        <v>4934.064421</v>
      </c>
      <c r="F17" s="13">
        <v>1747.9858489999999</v>
      </c>
      <c r="G17" s="12">
        <v>7842.4597709999998</v>
      </c>
      <c r="H17" s="12"/>
      <c r="I17" s="13">
        <v>4609.5574400000005</v>
      </c>
      <c r="J17" s="13">
        <v>1005.937869</v>
      </c>
      <c r="K17" s="12"/>
      <c r="L17" s="13">
        <v>3862.6074399999998</v>
      </c>
      <c r="M17" s="13">
        <v>136.36260899999999</v>
      </c>
      <c r="N17" s="12">
        <v>3998.9700489999996</v>
      </c>
      <c r="O17" s="12"/>
      <c r="P17" s="13">
        <v>25</v>
      </c>
      <c r="Q17" s="13">
        <v>1600</v>
      </c>
      <c r="R17" s="13">
        <v>27481.111614999998</v>
      </c>
      <c r="S17" s="13">
        <v>6714.6207629999999</v>
      </c>
      <c r="T17" s="12">
        <v>53277.657506999996</v>
      </c>
    </row>
    <row r="18" spans="1:20" ht="22.05" customHeight="1">
      <c r="A18" s="75"/>
      <c r="B18" s="16" t="s">
        <v>200</v>
      </c>
      <c r="C18" s="75"/>
      <c r="D18" s="13">
        <v>1817.1565360000002</v>
      </c>
      <c r="E18" s="13">
        <v>7597.4048279999997</v>
      </c>
      <c r="F18" s="13">
        <v>1339.6782229999999</v>
      </c>
      <c r="G18" s="12">
        <v>10754.239587</v>
      </c>
      <c r="H18" s="12"/>
      <c r="I18" s="13">
        <v>2299.8436000000002</v>
      </c>
      <c r="J18" s="13">
        <v>1478.950071</v>
      </c>
      <c r="K18" s="12"/>
      <c r="L18" s="13">
        <v>4064.8361320000004</v>
      </c>
      <c r="M18" s="13">
        <v>133.55010899999999</v>
      </c>
      <c r="N18" s="12">
        <v>4198.3862410000002</v>
      </c>
      <c r="O18" s="12"/>
      <c r="P18" s="13">
        <v>25</v>
      </c>
      <c r="Q18" s="13">
        <v>1600</v>
      </c>
      <c r="R18" s="13">
        <v>29429.570297999999</v>
      </c>
      <c r="S18" s="13">
        <v>7418.3359309999996</v>
      </c>
      <c r="T18" s="12">
        <v>57204.325728000003</v>
      </c>
    </row>
    <row r="19" spans="1:20" ht="12" customHeight="1">
      <c r="A19" s="75"/>
      <c r="B19" s="75"/>
      <c r="C19" s="75"/>
      <c r="D19" s="12"/>
      <c r="E19" s="12"/>
      <c r="F19" s="12"/>
      <c r="G19" s="12"/>
      <c r="H19" s="12"/>
      <c r="I19" s="12"/>
      <c r="J19" s="12"/>
      <c r="K19" s="12"/>
      <c r="L19" s="12"/>
      <c r="M19" s="12"/>
      <c r="N19" s="12"/>
      <c r="O19" s="12"/>
      <c r="P19" s="12"/>
      <c r="Q19" s="12"/>
      <c r="R19" s="12"/>
      <c r="S19" s="12"/>
      <c r="T19" s="12"/>
    </row>
    <row r="20" spans="1:20" ht="22.05" customHeight="1">
      <c r="A20" s="207">
        <v>2022</v>
      </c>
      <c r="B20" s="16" t="s">
        <v>209</v>
      </c>
      <c r="C20" s="75"/>
      <c r="D20" s="13">
        <v>2269.185579</v>
      </c>
      <c r="E20" s="13">
        <v>11519.639713999999</v>
      </c>
      <c r="F20" s="13">
        <v>1492.077628</v>
      </c>
      <c r="G20" s="12">
        <v>15280.902920999997</v>
      </c>
      <c r="H20" s="12"/>
      <c r="I20" s="13">
        <v>4099.8852000000006</v>
      </c>
      <c r="J20" s="13">
        <v>878.9814080000001</v>
      </c>
      <c r="K20" s="13"/>
      <c r="L20" s="13">
        <v>3395.7874750000001</v>
      </c>
      <c r="M20" s="13">
        <v>126.719109</v>
      </c>
      <c r="N20" s="12">
        <v>3522.5065840000002</v>
      </c>
      <c r="O20" s="12"/>
      <c r="P20" s="13">
        <v>25</v>
      </c>
      <c r="Q20" s="13">
        <v>1600</v>
      </c>
      <c r="R20" s="13">
        <v>26781.718033000001</v>
      </c>
      <c r="S20" s="13">
        <v>7383.1418119999998</v>
      </c>
      <c r="T20" s="12">
        <v>59572.135957999999</v>
      </c>
    </row>
    <row r="21" spans="1:20" ht="22.05" customHeight="1">
      <c r="A21" s="75"/>
      <c r="B21" s="16" t="s">
        <v>210</v>
      </c>
      <c r="C21" s="75"/>
      <c r="D21" s="13">
        <v>1864.618291</v>
      </c>
      <c r="E21" s="13">
        <v>10136.479382000001</v>
      </c>
      <c r="F21" s="13">
        <v>1579.9322890000001</v>
      </c>
      <c r="G21" s="12">
        <v>13581.029962000002</v>
      </c>
      <c r="H21" s="13"/>
      <c r="I21" s="13">
        <v>3019.9154399999998</v>
      </c>
      <c r="J21" s="13">
        <v>587.98756299999991</v>
      </c>
      <c r="K21" s="12"/>
      <c r="L21" s="13">
        <v>3317.2057370000002</v>
      </c>
      <c r="M21" s="13">
        <v>123.02910899999999</v>
      </c>
      <c r="N21" s="12">
        <v>3440.2348460000003</v>
      </c>
      <c r="O21" s="12"/>
      <c r="P21" s="13">
        <v>25</v>
      </c>
      <c r="Q21" s="13">
        <v>1600</v>
      </c>
      <c r="R21" s="13">
        <v>25621.761134999997</v>
      </c>
      <c r="S21" s="13">
        <v>7584.8752060000006</v>
      </c>
      <c r="T21" s="12">
        <v>55460.804151999997</v>
      </c>
    </row>
    <row r="22" spans="1:20" ht="22.05" customHeight="1">
      <c r="A22" s="75"/>
      <c r="B22" s="16" t="s">
        <v>206</v>
      </c>
      <c r="C22" s="75"/>
      <c r="D22" s="13">
        <v>1813.304445</v>
      </c>
      <c r="E22" s="13">
        <v>12821.429698</v>
      </c>
      <c r="F22" s="13">
        <v>1236.4749839999999</v>
      </c>
      <c r="G22" s="12">
        <v>15871.209127</v>
      </c>
      <c r="H22" s="12"/>
      <c r="I22" s="13">
        <v>3799.6693999999998</v>
      </c>
      <c r="J22" s="13">
        <v>809.93507700000009</v>
      </c>
      <c r="K22" s="12"/>
      <c r="L22" s="13">
        <v>3485.692278</v>
      </c>
      <c r="M22" s="13">
        <v>124.926709</v>
      </c>
      <c r="N22" s="12">
        <v>3610.6189869999998</v>
      </c>
      <c r="O22" s="12"/>
      <c r="P22" s="13">
        <v>25</v>
      </c>
      <c r="Q22" s="13">
        <v>1600</v>
      </c>
      <c r="R22" s="13">
        <v>24340.844772</v>
      </c>
      <c r="S22" s="13">
        <v>4381.4069559999998</v>
      </c>
      <c r="T22" s="12">
        <v>54438.684319</v>
      </c>
    </row>
    <row r="23" spans="1:20" ht="22.05" customHeight="1">
      <c r="A23" s="75"/>
      <c r="B23" s="16" t="s">
        <v>211</v>
      </c>
      <c r="C23" s="75"/>
      <c r="D23" s="13">
        <v>2392.2060150000002</v>
      </c>
      <c r="E23" s="13">
        <v>17455.721533000004</v>
      </c>
      <c r="F23" s="13">
        <v>1474.278427</v>
      </c>
      <c r="G23" s="12">
        <v>21322.205975000004</v>
      </c>
      <c r="H23" s="12"/>
      <c r="I23" s="13">
        <v>2999.7779999999998</v>
      </c>
      <c r="J23" s="14" t="s">
        <v>119</v>
      </c>
      <c r="K23" s="12"/>
      <c r="L23" s="13">
        <v>3436.5881379999996</v>
      </c>
      <c r="M23" s="13">
        <v>126.96831399999999</v>
      </c>
      <c r="N23" s="12">
        <v>3563.5564519999998</v>
      </c>
      <c r="O23" s="12"/>
      <c r="P23" s="13">
        <v>25</v>
      </c>
      <c r="Q23" s="13">
        <v>1600</v>
      </c>
      <c r="R23" s="13">
        <v>23743.717725000002</v>
      </c>
      <c r="S23" s="13">
        <v>4491.6698540000007</v>
      </c>
      <c r="T23" s="12">
        <v>57745.928006000009</v>
      </c>
    </row>
    <row r="24" spans="1:20" ht="22.05" customHeight="1">
      <c r="A24" s="75"/>
      <c r="B24" s="16" t="s">
        <v>212</v>
      </c>
      <c r="C24" s="75"/>
      <c r="D24" s="13">
        <v>3914.0261299999997</v>
      </c>
      <c r="E24" s="13">
        <v>16787.606359000001</v>
      </c>
      <c r="F24" s="13">
        <v>1507.7967739999999</v>
      </c>
      <c r="G24" s="12">
        <v>22209.429262999998</v>
      </c>
      <c r="H24" s="12"/>
      <c r="I24" s="13">
        <v>2059.9402599999999</v>
      </c>
      <c r="J24" s="14" t="s">
        <v>119</v>
      </c>
      <c r="K24" s="13"/>
      <c r="L24" s="13">
        <v>3570.7956320000003</v>
      </c>
      <c r="M24" s="13">
        <v>127.306314</v>
      </c>
      <c r="N24" s="12">
        <v>3698.1019460000002</v>
      </c>
      <c r="O24" s="12"/>
      <c r="P24" s="13">
        <v>25</v>
      </c>
      <c r="Q24" s="13">
        <v>1600</v>
      </c>
      <c r="R24" s="13">
        <v>23482.614201</v>
      </c>
      <c r="S24" s="13">
        <v>4368.7948740000002</v>
      </c>
      <c r="T24" s="12">
        <v>57443.880544</v>
      </c>
    </row>
    <row r="25" spans="1:20" ht="22.05" customHeight="1">
      <c r="A25" s="75"/>
      <c r="B25" s="16" t="s">
        <v>207</v>
      </c>
      <c r="C25" s="75"/>
      <c r="D25" s="383">
        <v>2599.1087790000001</v>
      </c>
      <c r="E25" s="383">
        <v>16693.741421999999</v>
      </c>
      <c r="F25" s="383">
        <v>2369.704158</v>
      </c>
      <c r="G25" s="247">
        <v>21662.554359000002</v>
      </c>
      <c r="H25" s="75"/>
      <c r="I25" s="383">
        <v>1894.0095649999998</v>
      </c>
      <c r="J25" s="14" t="s">
        <v>119</v>
      </c>
      <c r="K25" s="247"/>
      <c r="L25" s="383">
        <v>3674.7778480000002</v>
      </c>
      <c r="M25" s="383">
        <v>128.92471399999999</v>
      </c>
      <c r="N25" s="247">
        <v>3803.7025620000004</v>
      </c>
      <c r="O25" s="75"/>
      <c r="P25" s="383">
        <v>25</v>
      </c>
      <c r="Q25" s="383">
        <v>1600</v>
      </c>
      <c r="R25" s="383">
        <v>22236.879075000001</v>
      </c>
      <c r="S25" s="383">
        <v>4698.4552949999998</v>
      </c>
      <c r="T25" s="247">
        <v>55920.600855999997</v>
      </c>
    </row>
    <row r="26" spans="1:20" ht="22.05" customHeight="1">
      <c r="A26" s="75"/>
      <c r="B26" s="16" t="s">
        <v>213</v>
      </c>
      <c r="C26" s="75"/>
      <c r="D26" s="13">
        <v>4244.5410039999997</v>
      </c>
      <c r="E26" s="13">
        <v>18145.638825000002</v>
      </c>
      <c r="F26" s="13">
        <v>1542.1198440000001</v>
      </c>
      <c r="G26" s="12">
        <v>23932.299673000001</v>
      </c>
      <c r="H26" s="75"/>
      <c r="I26" s="13">
        <v>3203.8128550000001</v>
      </c>
      <c r="J26" s="14" t="s">
        <v>119</v>
      </c>
      <c r="K26" s="12"/>
      <c r="L26" s="13">
        <v>3675.9994229999998</v>
      </c>
      <c r="M26" s="13">
        <v>128.622614</v>
      </c>
      <c r="N26" s="12">
        <v>3804.6220369999996</v>
      </c>
      <c r="O26" s="75"/>
      <c r="P26" s="13">
        <v>25</v>
      </c>
      <c r="Q26" s="13">
        <v>1600</v>
      </c>
      <c r="R26" s="13">
        <v>24702.003117</v>
      </c>
      <c r="S26" s="13">
        <v>4681.5168659999999</v>
      </c>
      <c r="T26" s="12">
        <v>61949.254548000004</v>
      </c>
    </row>
    <row r="27" spans="1:20" ht="22.05" customHeight="1">
      <c r="A27" s="75"/>
      <c r="B27" s="16" t="s">
        <v>214</v>
      </c>
      <c r="C27" s="75"/>
      <c r="D27" s="13">
        <v>3547.5193020000002</v>
      </c>
      <c r="E27" s="13">
        <v>18583.731257000003</v>
      </c>
      <c r="F27" s="13">
        <v>1577.6080419999998</v>
      </c>
      <c r="G27" s="12">
        <v>23708.858601000004</v>
      </c>
      <c r="H27" s="12"/>
      <c r="I27" s="13">
        <v>3168.4398700000002</v>
      </c>
      <c r="J27" s="14" t="s">
        <v>119</v>
      </c>
      <c r="K27" s="12"/>
      <c r="L27" s="13">
        <v>3543.8819950000002</v>
      </c>
      <c r="M27" s="13">
        <v>128.70310899999998</v>
      </c>
      <c r="N27" s="12">
        <v>3672.5851040000002</v>
      </c>
      <c r="O27" s="12"/>
      <c r="P27" s="13">
        <v>25</v>
      </c>
      <c r="Q27" s="13">
        <v>1600</v>
      </c>
      <c r="R27" s="13">
        <v>23958.721526000001</v>
      </c>
      <c r="S27" s="13">
        <v>4700.3665559999999</v>
      </c>
      <c r="T27" s="12">
        <v>60833.971657000009</v>
      </c>
    </row>
    <row r="28" spans="1:20" ht="22.05" customHeight="1">
      <c r="A28" s="75"/>
      <c r="B28" s="16" t="s">
        <v>208</v>
      </c>
      <c r="C28" s="75"/>
      <c r="D28" s="13">
        <v>3203.4510839999998</v>
      </c>
      <c r="E28" s="13">
        <v>16203.888295000001</v>
      </c>
      <c r="F28" s="13">
        <v>1778.3216929999999</v>
      </c>
      <c r="G28" s="12">
        <v>21185.661072000003</v>
      </c>
      <c r="H28" s="75"/>
      <c r="I28" s="13">
        <v>2898.5569</v>
      </c>
      <c r="J28" s="14" t="s">
        <v>119</v>
      </c>
      <c r="K28" s="12"/>
      <c r="L28" s="13">
        <v>3663.640969</v>
      </c>
      <c r="M28" s="13">
        <v>130.674409</v>
      </c>
      <c r="N28" s="12">
        <v>3794.3153780000002</v>
      </c>
      <c r="O28" s="12"/>
      <c r="P28" s="13">
        <v>25</v>
      </c>
      <c r="Q28" s="13">
        <v>1600</v>
      </c>
      <c r="R28" s="13">
        <v>22131.936913999998</v>
      </c>
      <c r="S28" s="13">
        <v>4771.2788600000003</v>
      </c>
      <c r="T28" s="12">
        <v>56406.749124000002</v>
      </c>
    </row>
    <row r="29" spans="1:20" ht="22.05" customHeight="1">
      <c r="A29" s="75"/>
      <c r="B29" s="16" t="s">
        <v>215</v>
      </c>
      <c r="C29" s="75"/>
      <c r="D29" s="13">
        <v>4041.5459089999999</v>
      </c>
      <c r="E29" s="13">
        <v>19619.922435</v>
      </c>
      <c r="F29" s="13">
        <v>1562.2655930000001</v>
      </c>
      <c r="G29" s="12">
        <v>25223.733937000001</v>
      </c>
      <c r="H29" s="12"/>
      <c r="I29" s="13">
        <v>3454.1439949999999</v>
      </c>
      <c r="J29" s="14" t="s">
        <v>119</v>
      </c>
      <c r="K29" s="13"/>
      <c r="L29" s="13">
        <v>3659.8546839999999</v>
      </c>
      <c r="M29" s="13">
        <v>132.71540900000002</v>
      </c>
      <c r="N29" s="12">
        <v>3792.5700929999998</v>
      </c>
      <c r="O29" s="12"/>
      <c r="P29" s="13">
        <v>25</v>
      </c>
      <c r="Q29" s="13">
        <v>1600</v>
      </c>
      <c r="R29" s="13">
        <v>23486.286217000001</v>
      </c>
      <c r="S29" s="13">
        <v>4685.6095589999995</v>
      </c>
      <c r="T29" s="12">
        <v>62267.343800999995</v>
      </c>
    </row>
    <row r="30" spans="1:20" ht="22.05" customHeight="1">
      <c r="A30" s="75"/>
      <c r="B30" s="16" t="s">
        <v>216</v>
      </c>
      <c r="C30" s="75"/>
      <c r="D30" s="13">
        <v>2439.7778640000001</v>
      </c>
      <c r="E30" s="13">
        <v>18783.535478000005</v>
      </c>
      <c r="F30" s="13">
        <v>1798.2619629999999</v>
      </c>
      <c r="G30" s="12">
        <v>23021.575305000006</v>
      </c>
      <c r="H30" s="75"/>
      <c r="I30" s="13">
        <v>3628.3389300000003</v>
      </c>
      <c r="J30" s="14" t="s">
        <v>119</v>
      </c>
      <c r="K30" s="12"/>
      <c r="L30" s="13">
        <v>3744.3573450000004</v>
      </c>
      <c r="M30" s="13">
        <v>134.45940900000002</v>
      </c>
      <c r="N30" s="12">
        <v>3878.8167540000004</v>
      </c>
      <c r="O30" s="75"/>
      <c r="P30" s="13">
        <v>25</v>
      </c>
      <c r="Q30" s="13">
        <v>1600</v>
      </c>
      <c r="R30" s="13">
        <v>24205.142222999999</v>
      </c>
      <c r="S30" s="13">
        <v>4833.7453850000002</v>
      </c>
      <c r="T30" s="12">
        <v>61192.618597000008</v>
      </c>
    </row>
    <row r="31" spans="1:20" ht="22.05" customHeight="1">
      <c r="A31" s="75"/>
      <c r="B31" s="16" t="s">
        <v>200</v>
      </c>
      <c r="C31" s="75"/>
      <c r="D31" s="13">
        <v>1592.8637670000001</v>
      </c>
      <c r="E31" s="13">
        <v>16461.378909999999</v>
      </c>
      <c r="F31" s="13">
        <v>1353.3487109999999</v>
      </c>
      <c r="G31" s="12">
        <v>19407.591387999997</v>
      </c>
      <c r="H31" s="12"/>
      <c r="I31" s="13">
        <v>3273.8100499999996</v>
      </c>
      <c r="J31" s="14" t="s">
        <v>119</v>
      </c>
      <c r="K31" s="13"/>
      <c r="L31" s="13">
        <v>3950.5351540000001</v>
      </c>
      <c r="M31" s="13">
        <v>135.34860900000001</v>
      </c>
      <c r="N31" s="12">
        <v>4085.8837630000003</v>
      </c>
      <c r="O31" s="12"/>
      <c r="P31" s="13">
        <v>25</v>
      </c>
      <c r="Q31" s="13">
        <v>1600</v>
      </c>
      <c r="R31" s="13">
        <v>23160.347474999999</v>
      </c>
      <c r="S31" s="13">
        <v>4769.6643860000004</v>
      </c>
      <c r="T31" s="12">
        <v>56322.297061999998</v>
      </c>
    </row>
    <row r="32" spans="1:20" ht="8.25" customHeight="1">
      <c r="A32" s="75"/>
      <c r="B32" s="75"/>
      <c r="C32" s="75"/>
      <c r="D32" s="13"/>
      <c r="E32" s="13"/>
      <c r="F32" s="13"/>
      <c r="G32" s="12"/>
      <c r="H32" s="12"/>
      <c r="I32" s="13"/>
      <c r="J32" s="14"/>
      <c r="K32" s="13"/>
      <c r="L32" s="13"/>
      <c r="M32" s="13"/>
      <c r="N32" s="12"/>
      <c r="O32" s="12"/>
      <c r="P32" s="13"/>
      <c r="Q32" s="13"/>
      <c r="R32" s="13"/>
      <c r="S32" s="13"/>
      <c r="T32" s="12"/>
    </row>
    <row r="33" spans="1:20" ht="22.05" customHeight="1">
      <c r="A33" s="207">
        <v>2023</v>
      </c>
      <c r="B33" s="16" t="s">
        <v>209</v>
      </c>
      <c r="C33" s="75"/>
      <c r="D33" s="13">
        <v>2330.9332999999997</v>
      </c>
      <c r="E33" s="13">
        <v>18965.320412999998</v>
      </c>
      <c r="F33" s="13">
        <v>1536.4628479999999</v>
      </c>
      <c r="G33" s="12">
        <v>22832.716560999997</v>
      </c>
      <c r="H33" s="12"/>
      <c r="I33" s="13">
        <v>3704.577014</v>
      </c>
      <c r="J33" s="14" t="s">
        <v>119</v>
      </c>
      <c r="K33" s="13"/>
      <c r="L33" s="13">
        <v>3372.0660630000002</v>
      </c>
      <c r="M33" s="13">
        <v>135.432951</v>
      </c>
      <c r="N33" s="12">
        <v>3507.499014</v>
      </c>
      <c r="O33" s="12"/>
      <c r="P33" s="13">
        <v>25</v>
      </c>
      <c r="Q33" s="13">
        <v>1600</v>
      </c>
      <c r="R33" s="13">
        <v>25945.319620999999</v>
      </c>
      <c r="S33" s="13">
        <v>4709.3304119999993</v>
      </c>
      <c r="T33" s="12">
        <v>62324.442621999988</v>
      </c>
    </row>
    <row r="34" spans="1:20" ht="22.05" customHeight="1">
      <c r="A34" s="75"/>
      <c r="B34" s="16" t="s">
        <v>210</v>
      </c>
      <c r="C34" s="75"/>
      <c r="D34" s="13">
        <v>2147.418009</v>
      </c>
      <c r="E34" s="13">
        <v>15788.672730999999</v>
      </c>
      <c r="F34" s="13">
        <v>1536.6816680000002</v>
      </c>
      <c r="G34" s="12">
        <v>19472.772408000001</v>
      </c>
      <c r="H34" s="12"/>
      <c r="I34" s="13">
        <v>2639.6256600000002</v>
      </c>
      <c r="J34" s="14" t="s">
        <v>119</v>
      </c>
      <c r="K34" s="13"/>
      <c r="L34" s="13">
        <v>3346.9604979999999</v>
      </c>
      <c r="M34" s="13">
        <v>135.527851</v>
      </c>
      <c r="N34" s="12">
        <v>3482.4883489999997</v>
      </c>
      <c r="O34" s="12"/>
      <c r="P34" s="13">
        <v>150</v>
      </c>
      <c r="Q34" s="13">
        <v>15000</v>
      </c>
      <c r="R34" s="13">
        <v>12314.113627999999</v>
      </c>
      <c r="S34" s="13">
        <v>4876.2208499999997</v>
      </c>
      <c r="T34" s="12">
        <v>57935.220894999999</v>
      </c>
    </row>
    <row r="35" spans="1:20" ht="22.05" customHeight="1">
      <c r="A35" s="75"/>
      <c r="B35" s="16" t="s">
        <v>206</v>
      </c>
      <c r="C35" s="75"/>
      <c r="D35" s="13">
        <v>3299.248372</v>
      </c>
      <c r="E35" s="13">
        <v>14022.101885000002</v>
      </c>
      <c r="F35" s="13">
        <v>1334.258186</v>
      </c>
      <c r="G35" s="12">
        <v>18655.608443000001</v>
      </c>
      <c r="H35" s="12"/>
      <c r="I35" s="13">
        <v>2804.2007100000001</v>
      </c>
      <c r="J35" s="14" t="s">
        <v>119</v>
      </c>
      <c r="K35" s="13"/>
      <c r="L35" s="13">
        <v>3461.8463270000002</v>
      </c>
      <c r="M35" s="13">
        <v>135.97785099999999</v>
      </c>
      <c r="N35" s="12">
        <v>3597.8241780000003</v>
      </c>
      <c r="O35" s="12"/>
      <c r="P35" s="13">
        <v>150</v>
      </c>
      <c r="Q35" s="13">
        <v>15000</v>
      </c>
      <c r="R35" s="13">
        <v>12739.594792</v>
      </c>
      <c r="S35" s="13">
        <v>4451.0599709999997</v>
      </c>
      <c r="T35" s="12">
        <v>57398.28809400001</v>
      </c>
    </row>
    <row r="36" spans="1:20" ht="22.05" customHeight="1">
      <c r="A36" s="75"/>
      <c r="B36" s="16" t="s">
        <v>211</v>
      </c>
      <c r="C36" s="75"/>
      <c r="D36" s="13">
        <v>4165.1246929999998</v>
      </c>
      <c r="E36" s="13">
        <v>20341.195906000001</v>
      </c>
      <c r="F36" s="13">
        <v>1650.6766270000001</v>
      </c>
      <c r="G36" s="12">
        <v>26156.997226</v>
      </c>
      <c r="H36" s="12"/>
      <c r="I36" s="13">
        <v>3603.97831</v>
      </c>
      <c r="J36" s="14" t="s">
        <v>119</v>
      </c>
      <c r="K36" s="13"/>
      <c r="L36" s="13">
        <v>3427.510753</v>
      </c>
      <c r="M36" s="13">
        <v>135.97785099999999</v>
      </c>
      <c r="N36" s="12">
        <v>3563.4886040000001</v>
      </c>
      <c r="O36" s="12"/>
      <c r="P36" s="13">
        <v>150</v>
      </c>
      <c r="Q36" s="13">
        <v>15000</v>
      </c>
      <c r="R36" s="13">
        <v>13606.200744000002</v>
      </c>
      <c r="S36" s="13">
        <v>4291.8398109999998</v>
      </c>
      <c r="T36" s="12">
        <v>66372.504694999996</v>
      </c>
    </row>
    <row r="37" spans="1:20" ht="22.05" customHeight="1">
      <c r="A37" s="75"/>
      <c r="B37" s="16" t="s">
        <v>212</v>
      </c>
      <c r="C37" s="75"/>
      <c r="D37" s="13">
        <v>3485.7522999999997</v>
      </c>
      <c r="E37" s="13">
        <v>20727.032753</v>
      </c>
      <c r="F37" s="13">
        <v>1886.1756559999999</v>
      </c>
      <c r="G37" s="12">
        <v>26098.960708999999</v>
      </c>
      <c r="H37" s="12"/>
      <c r="I37" s="13">
        <v>2928.1682299999998</v>
      </c>
      <c r="J37" s="14" t="s">
        <v>119</v>
      </c>
      <c r="K37" s="13"/>
      <c r="L37" s="13">
        <v>3569.3041749999998</v>
      </c>
      <c r="M37" s="13">
        <v>136.06275099999999</v>
      </c>
      <c r="N37" s="12">
        <v>3705.3669259999997</v>
      </c>
      <c r="O37" s="12"/>
      <c r="P37" s="13">
        <v>150</v>
      </c>
      <c r="Q37" s="13">
        <v>15000</v>
      </c>
      <c r="R37" s="13">
        <v>14952.724107</v>
      </c>
      <c r="S37" s="13">
        <v>4573.3920459999999</v>
      </c>
      <c r="T37" s="12">
        <v>67408.612018</v>
      </c>
    </row>
    <row r="38" spans="1:20" ht="22.05" customHeight="1">
      <c r="A38" s="75"/>
      <c r="B38" s="16" t="s">
        <v>207</v>
      </c>
      <c r="C38" s="75"/>
      <c r="D38" s="13">
        <v>4368.2191980000007</v>
      </c>
      <c r="E38" s="13">
        <v>18052.125294000001</v>
      </c>
      <c r="F38" s="13">
        <v>1919.40256</v>
      </c>
      <c r="G38" s="12">
        <v>24339.747052000002</v>
      </c>
      <c r="H38" s="12"/>
      <c r="I38" s="13">
        <v>4877.1983600000003</v>
      </c>
      <c r="J38" s="14" t="s">
        <v>119</v>
      </c>
      <c r="K38" s="13"/>
      <c r="L38" s="13">
        <v>3575.9722030000003</v>
      </c>
      <c r="M38" s="13">
        <v>136.41275099999999</v>
      </c>
      <c r="N38" s="12">
        <v>3712.3849540000001</v>
      </c>
      <c r="O38" s="12"/>
      <c r="P38" s="13">
        <v>150</v>
      </c>
      <c r="Q38" s="13">
        <v>15000</v>
      </c>
      <c r="R38" s="13">
        <v>15194.790925000001</v>
      </c>
      <c r="S38" s="13">
        <v>4707.6050850000001</v>
      </c>
      <c r="T38" s="12">
        <v>67981.726376000006</v>
      </c>
    </row>
    <row r="39" spans="1:20" ht="22.05" customHeight="1">
      <c r="A39" s="75"/>
      <c r="B39" s="16" t="s">
        <v>213</v>
      </c>
      <c r="C39" s="75"/>
      <c r="D39" s="13">
        <v>5004.0966740000003</v>
      </c>
      <c r="E39" s="13">
        <v>20716.584688999999</v>
      </c>
      <c r="F39" s="13">
        <v>1753.7625539999999</v>
      </c>
      <c r="G39" s="12">
        <v>27474.443917000001</v>
      </c>
      <c r="H39" s="12"/>
      <c r="I39" s="13">
        <v>6213.0592850000003</v>
      </c>
      <c r="J39" s="14" t="s">
        <v>119</v>
      </c>
      <c r="K39" s="13"/>
      <c r="L39" s="13">
        <v>3620.2260899999997</v>
      </c>
      <c r="M39" s="13">
        <v>136.48275099999998</v>
      </c>
      <c r="N39" s="12">
        <v>3756.7088409999997</v>
      </c>
      <c r="O39" s="12"/>
      <c r="P39" s="13">
        <v>150</v>
      </c>
      <c r="Q39" s="13">
        <v>15000</v>
      </c>
      <c r="R39" s="13">
        <v>14670.524602</v>
      </c>
      <c r="S39" s="13">
        <v>4831.7218889999995</v>
      </c>
      <c r="T39" s="12">
        <v>72096.45853399999</v>
      </c>
    </row>
    <row r="40" spans="1:20" ht="22.05" customHeight="1">
      <c r="A40" s="75"/>
      <c r="B40" s="16" t="s">
        <v>214</v>
      </c>
      <c r="C40" s="75"/>
      <c r="D40" s="13">
        <v>4451.5227100000002</v>
      </c>
      <c r="E40" s="13">
        <v>17184.878384</v>
      </c>
      <c r="F40" s="13">
        <v>1726.614489</v>
      </c>
      <c r="G40" s="12">
        <v>23363.015583</v>
      </c>
      <c r="H40" s="12"/>
      <c r="I40" s="13">
        <v>7881.4334100000005</v>
      </c>
      <c r="J40" s="14" t="s">
        <v>119</v>
      </c>
      <c r="K40" s="13"/>
      <c r="L40" s="13">
        <v>3649.361406</v>
      </c>
      <c r="M40" s="13">
        <v>137.64375099999998</v>
      </c>
      <c r="N40" s="12">
        <v>3787.0051570000001</v>
      </c>
      <c r="O40" s="12"/>
      <c r="P40" s="13">
        <v>150</v>
      </c>
      <c r="Q40" s="13">
        <v>15000</v>
      </c>
      <c r="R40" s="13">
        <v>15111.447451</v>
      </c>
      <c r="S40" s="13">
        <v>5021.4317339999998</v>
      </c>
      <c r="T40" s="12">
        <v>70314.333335000003</v>
      </c>
    </row>
    <row r="41" spans="1:20" ht="22.05" customHeight="1">
      <c r="A41" s="75"/>
      <c r="B41" s="16" t="s">
        <v>208</v>
      </c>
      <c r="C41" s="75"/>
      <c r="D41" s="13">
        <v>3063.6769709999999</v>
      </c>
      <c r="E41" s="13">
        <v>14163.416534</v>
      </c>
      <c r="F41" s="13">
        <v>2124.0791170000002</v>
      </c>
      <c r="G41" s="12">
        <v>19351.172622000002</v>
      </c>
      <c r="H41" s="12"/>
      <c r="I41" s="13">
        <v>8666.7618650000004</v>
      </c>
      <c r="J41" s="14" t="s">
        <v>119</v>
      </c>
      <c r="K41" s="13"/>
      <c r="L41" s="13">
        <v>3858.7694309999997</v>
      </c>
      <c r="M41" s="13">
        <v>138.67925099999999</v>
      </c>
      <c r="N41" s="12">
        <v>3997.4486819999997</v>
      </c>
      <c r="O41" s="12"/>
      <c r="P41" s="13">
        <v>150</v>
      </c>
      <c r="Q41" s="13">
        <v>15000</v>
      </c>
      <c r="R41" s="13">
        <v>13590.138388999998</v>
      </c>
      <c r="S41" s="13">
        <v>5278.0787950000004</v>
      </c>
      <c r="T41" s="12">
        <v>66033.600353000002</v>
      </c>
    </row>
    <row r="42" spans="1:20" ht="22.05" customHeight="1">
      <c r="A42" s="75"/>
      <c r="B42" s="16" t="s">
        <v>215</v>
      </c>
      <c r="C42" s="75"/>
      <c r="D42" s="13">
        <v>2606.1338519999999</v>
      </c>
      <c r="E42" s="13">
        <v>17604.746949</v>
      </c>
      <c r="F42" s="13">
        <v>1780.9127430000001</v>
      </c>
      <c r="G42" s="12">
        <v>21991.793544</v>
      </c>
      <c r="H42" s="12"/>
      <c r="I42" s="13">
        <v>8338.64696</v>
      </c>
      <c r="J42" s="14" t="s">
        <v>119</v>
      </c>
      <c r="K42" s="13"/>
      <c r="L42" s="13">
        <v>3810.7875980000003</v>
      </c>
      <c r="M42" s="13">
        <v>139.73025099999998</v>
      </c>
      <c r="N42" s="12">
        <v>3950.5178490000003</v>
      </c>
      <c r="O42" s="12"/>
      <c r="P42" s="13">
        <v>150</v>
      </c>
      <c r="Q42" s="13">
        <v>15000</v>
      </c>
      <c r="R42" s="13">
        <v>12396.592791999999</v>
      </c>
      <c r="S42" s="13">
        <v>5042.3430809999991</v>
      </c>
      <c r="T42" s="12">
        <v>66869.894226000004</v>
      </c>
    </row>
    <row r="43" spans="1:20" ht="22.05" customHeight="1">
      <c r="A43" s="75"/>
      <c r="B43" s="16" t="s">
        <v>216</v>
      </c>
      <c r="C43" s="75"/>
      <c r="D43" s="13">
        <v>5333.8926669999992</v>
      </c>
      <c r="E43" s="13">
        <v>13044.510213999998</v>
      </c>
      <c r="F43" s="13">
        <v>1817.858753</v>
      </c>
      <c r="G43" s="12">
        <v>20196.261633999999</v>
      </c>
      <c r="H43" s="12"/>
      <c r="I43" s="13">
        <v>7807.1161500000007</v>
      </c>
      <c r="J43" s="14" t="s">
        <v>119</v>
      </c>
      <c r="K43" s="13"/>
      <c r="L43" s="13">
        <v>3868.660316</v>
      </c>
      <c r="M43" s="13">
        <v>140.729309</v>
      </c>
      <c r="N43" s="12">
        <v>4009.3896249999998</v>
      </c>
      <c r="O43" s="12"/>
      <c r="P43" s="13">
        <v>150</v>
      </c>
      <c r="Q43" s="13">
        <v>15000</v>
      </c>
      <c r="R43" s="13">
        <v>15449.588383999999</v>
      </c>
      <c r="S43" s="13">
        <v>5139.6396869999999</v>
      </c>
      <c r="T43" s="12">
        <v>67751.995479999998</v>
      </c>
    </row>
    <row r="44" spans="1:20" ht="22.05" customHeight="1">
      <c r="A44" s="75"/>
      <c r="B44" s="16" t="s">
        <v>200</v>
      </c>
      <c r="C44" s="75"/>
      <c r="D44" s="13">
        <v>9485.2532910000009</v>
      </c>
      <c r="E44" s="13">
        <v>10220.379642999998</v>
      </c>
      <c r="F44" s="13">
        <v>1601.4517039999998</v>
      </c>
      <c r="G44" s="12">
        <v>21307.084638</v>
      </c>
      <c r="H44" s="12"/>
      <c r="I44" s="13">
        <v>2880.1782269999999</v>
      </c>
      <c r="J44" s="14" t="s">
        <v>119</v>
      </c>
      <c r="K44" s="13"/>
      <c r="L44" s="13">
        <v>4218.2914790000004</v>
      </c>
      <c r="M44" s="13">
        <v>141.810609</v>
      </c>
      <c r="N44" s="12">
        <v>4360.1020880000005</v>
      </c>
      <c r="O44" s="12"/>
      <c r="P44" s="13">
        <v>150</v>
      </c>
      <c r="Q44" s="13">
        <v>15000</v>
      </c>
      <c r="R44" s="13">
        <v>16807.702952</v>
      </c>
      <c r="S44" s="13">
        <v>5182.4041049999996</v>
      </c>
      <c r="T44" s="12">
        <v>65687.472009999998</v>
      </c>
    </row>
    <row r="45" spans="1:20" ht="9.75" customHeight="1">
      <c r="A45" s="75"/>
      <c r="B45" s="75"/>
      <c r="C45" s="75"/>
      <c r="D45" s="13"/>
      <c r="E45" s="13"/>
      <c r="F45" s="13"/>
      <c r="G45" s="12"/>
      <c r="H45" s="12"/>
      <c r="I45" s="13"/>
      <c r="J45" s="14"/>
      <c r="K45" s="13"/>
      <c r="L45" s="13"/>
      <c r="M45" s="13"/>
      <c r="N45" s="12"/>
      <c r="O45" s="12"/>
      <c r="P45" s="13"/>
      <c r="Q45" s="13"/>
      <c r="R45" s="13"/>
      <c r="S45" s="13"/>
      <c r="T45" s="12"/>
    </row>
    <row r="46" spans="1:20" ht="22.05" customHeight="1">
      <c r="A46" s="207">
        <v>2024</v>
      </c>
      <c r="B46" s="16" t="s">
        <v>209</v>
      </c>
      <c r="C46" s="75"/>
      <c r="D46" s="13">
        <v>3905.9132819999995</v>
      </c>
      <c r="E46" s="13">
        <v>12004.614606000001</v>
      </c>
      <c r="F46" s="13">
        <v>1704.2195220000001</v>
      </c>
      <c r="G46" s="12">
        <v>17614.74741</v>
      </c>
      <c r="H46" s="12"/>
      <c r="I46" s="13">
        <v>7927.2239400000008</v>
      </c>
      <c r="J46" s="14" t="s">
        <v>119</v>
      </c>
      <c r="K46" s="13"/>
      <c r="L46" s="13">
        <v>3501.0083029999996</v>
      </c>
      <c r="M46" s="13">
        <v>141.87760900000001</v>
      </c>
      <c r="N46" s="12">
        <v>3642.8859119999997</v>
      </c>
      <c r="O46" s="12"/>
      <c r="P46" s="13">
        <v>150</v>
      </c>
      <c r="Q46" s="13">
        <v>15000</v>
      </c>
      <c r="R46" s="13">
        <v>17231.575262999999</v>
      </c>
      <c r="S46" s="13">
        <v>5002.6272750000007</v>
      </c>
      <c r="T46" s="12">
        <v>66569.059800000003</v>
      </c>
    </row>
    <row r="47" spans="1:20" ht="22.05" customHeight="1">
      <c r="A47" s="75"/>
      <c r="B47" s="16" t="s">
        <v>210</v>
      </c>
      <c r="C47" s="75"/>
      <c r="D47" s="13">
        <v>3612.7200200000002</v>
      </c>
      <c r="E47" s="13">
        <v>11995.681173999999</v>
      </c>
      <c r="F47" s="13">
        <v>1823.960274</v>
      </c>
      <c r="G47" s="12">
        <v>17432.361467999999</v>
      </c>
      <c r="H47" s="12"/>
      <c r="I47" s="13">
        <v>9022.3346750000001</v>
      </c>
      <c r="J47" s="14" t="s">
        <v>119</v>
      </c>
      <c r="K47" s="13"/>
      <c r="L47" s="13">
        <v>3466.0284279999996</v>
      </c>
      <c r="M47" s="13">
        <v>141.91560899999999</v>
      </c>
      <c r="N47" s="12">
        <v>3607.9440369999998</v>
      </c>
      <c r="O47" s="12"/>
      <c r="P47" s="13">
        <v>150</v>
      </c>
      <c r="Q47" s="13">
        <v>15000</v>
      </c>
      <c r="R47" s="13">
        <v>18872.811739999997</v>
      </c>
      <c r="S47" s="13">
        <v>5393.0916160000006</v>
      </c>
      <c r="T47" s="12">
        <v>69478.543535999997</v>
      </c>
    </row>
    <row r="48" spans="1:20" ht="22.05" customHeight="1">
      <c r="A48" s="75"/>
      <c r="B48" s="16" t="s">
        <v>206</v>
      </c>
      <c r="C48" s="75"/>
      <c r="D48" s="13">
        <v>3980.277552</v>
      </c>
      <c r="E48" s="13">
        <v>8763.1755440000015</v>
      </c>
      <c r="F48" s="13">
        <v>1584.4480319999998</v>
      </c>
      <c r="G48" s="12">
        <v>14327.901128000001</v>
      </c>
      <c r="H48" s="12"/>
      <c r="I48" s="13">
        <v>8347.5324500000006</v>
      </c>
      <c r="J48" s="14" t="s">
        <v>119</v>
      </c>
      <c r="K48" s="13"/>
      <c r="L48" s="13">
        <v>3801.3264679999997</v>
      </c>
      <c r="M48" s="13">
        <v>142.056127</v>
      </c>
      <c r="N48" s="12">
        <v>3943.3825949999996</v>
      </c>
      <c r="O48" s="12"/>
      <c r="P48" s="13">
        <v>150</v>
      </c>
      <c r="Q48" s="13">
        <v>15000</v>
      </c>
      <c r="R48" s="13">
        <v>19191.819429000003</v>
      </c>
      <c r="S48" s="13">
        <v>5695.7751069999995</v>
      </c>
      <c r="T48" s="12">
        <v>66656.410709000003</v>
      </c>
    </row>
    <row r="49" spans="1:20" ht="22.05" customHeight="1">
      <c r="A49" s="75"/>
      <c r="B49" s="16" t="s">
        <v>211</v>
      </c>
      <c r="C49" s="75"/>
      <c r="D49" s="13">
        <v>5078.0420720000002</v>
      </c>
      <c r="E49" s="13">
        <v>6732.1110909999998</v>
      </c>
      <c r="F49" s="13">
        <v>1824.592007</v>
      </c>
      <c r="G49" s="12">
        <v>13634.745169999998</v>
      </c>
      <c r="H49" s="12"/>
      <c r="I49" s="13">
        <v>13163.196029999999</v>
      </c>
      <c r="J49" s="14" t="s">
        <v>119</v>
      </c>
      <c r="K49" s="13"/>
      <c r="L49" s="13">
        <v>3798.911458</v>
      </c>
      <c r="M49" s="13">
        <v>142.22118700000001</v>
      </c>
      <c r="N49" s="12">
        <v>3941.1326450000001</v>
      </c>
      <c r="O49" s="12"/>
      <c r="P49" s="13">
        <v>150</v>
      </c>
      <c r="Q49" s="13">
        <v>15000</v>
      </c>
      <c r="R49" s="13">
        <v>17715.694939999998</v>
      </c>
      <c r="S49" s="13">
        <v>5625.0777829999997</v>
      </c>
      <c r="T49" s="12">
        <v>69229.846567999994</v>
      </c>
    </row>
    <row r="50" spans="1:20" ht="22.05" customHeight="1">
      <c r="A50" s="75"/>
      <c r="B50" s="16" t="s">
        <v>212</v>
      </c>
      <c r="C50" s="75"/>
      <c r="D50" s="13">
        <v>4296.026296</v>
      </c>
      <c r="E50" s="13">
        <v>5672.785347</v>
      </c>
      <c r="F50" s="13">
        <v>1800.5088559999999</v>
      </c>
      <c r="G50" s="12">
        <v>11769.320499000001</v>
      </c>
      <c r="H50" s="12"/>
      <c r="I50" s="13">
        <v>11545.527300000002</v>
      </c>
      <c r="J50" s="14" t="s">
        <v>119</v>
      </c>
      <c r="K50" s="13"/>
      <c r="L50" s="13">
        <v>3791.6928420000004</v>
      </c>
      <c r="M50" s="13">
        <v>142.43958699999999</v>
      </c>
      <c r="N50" s="12">
        <v>3934.1324290000002</v>
      </c>
      <c r="O50" s="12"/>
      <c r="P50" s="13">
        <v>150</v>
      </c>
      <c r="Q50" s="13">
        <v>15000</v>
      </c>
      <c r="R50" s="13">
        <v>18991.901465999999</v>
      </c>
      <c r="S50" s="13">
        <v>5724.8588589999999</v>
      </c>
      <c r="T50" s="12">
        <v>67115.740552999996</v>
      </c>
    </row>
    <row r="51" spans="1:20" ht="22.05" customHeight="1">
      <c r="A51" s="75"/>
      <c r="B51" s="16" t="s">
        <v>207</v>
      </c>
      <c r="C51" s="75"/>
      <c r="D51" s="13">
        <v>3879.8776119999998</v>
      </c>
      <c r="E51" s="13">
        <v>4120.7288740000004</v>
      </c>
      <c r="F51" s="13">
        <v>2327.3706849999999</v>
      </c>
      <c r="G51" s="12">
        <v>10327.977171</v>
      </c>
      <c r="H51" s="12"/>
      <c r="I51" s="13">
        <v>9646.3018499999998</v>
      </c>
      <c r="J51" s="14" t="s">
        <v>119</v>
      </c>
      <c r="K51" s="13"/>
      <c r="L51" s="13">
        <v>3746.7428289999998</v>
      </c>
      <c r="M51" s="13">
        <v>143.72458699999999</v>
      </c>
      <c r="N51" s="12">
        <v>3890.467416</v>
      </c>
      <c r="O51" s="12"/>
      <c r="P51" s="13">
        <v>150</v>
      </c>
      <c r="Q51" s="13">
        <v>15000</v>
      </c>
      <c r="R51" s="13">
        <v>19175.640866999998</v>
      </c>
      <c r="S51" s="13">
        <v>5700.3800160000001</v>
      </c>
      <c r="T51" s="12">
        <v>63890.767320000006</v>
      </c>
    </row>
    <row r="52" spans="1:20" ht="22.05" customHeight="1">
      <c r="A52" s="75"/>
      <c r="B52" s="16" t="s">
        <v>213</v>
      </c>
      <c r="C52" s="75"/>
      <c r="D52" s="13">
        <v>5164.6759509999993</v>
      </c>
      <c r="E52" s="13">
        <v>8008.8466329999992</v>
      </c>
      <c r="F52" s="13">
        <v>2018.533234</v>
      </c>
      <c r="G52" s="12">
        <v>15192.055817999999</v>
      </c>
      <c r="H52" s="12"/>
      <c r="I52" s="13">
        <v>7046.8912499999997</v>
      </c>
      <c r="J52" s="14" t="s">
        <v>119</v>
      </c>
      <c r="K52" s="13"/>
      <c r="L52" s="13">
        <v>3977.415555</v>
      </c>
      <c r="M52" s="13">
        <v>144.167587</v>
      </c>
      <c r="N52" s="12">
        <v>4121.5831420000004</v>
      </c>
      <c r="O52" s="12"/>
      <c r="P52" s="13">
        <v>150</v>
      </c>
      <c r="Q52" s="13">
        <v>15000</v>
      </c>
      <c r="R52" s="13">
        <v>19601.471753000002</v>
      </c>
      <c r="S52" s="13">
        <v>5735.4379159999999</v>
      </c>
      <c r="T52" s="12">
        <v>66847.439878999998</v>
      </c>
    </row>
    <row r="53" spans="1:20" ht="22.05" customHeight="1">
      <c r="A53" s="75"/>
      <c r="B53" s="16" t="s">
        <v>214</v>
      </c>
      <c r="C53" s="75"/>
      <c r="D53" s="13">
        <v>4051.4278660000004</v>
      </c>
      <c r="E53" s="13">
        <v>3425.3126740000002</v>
      </c>
      <c r="F53" s="13">
        <v>1961.646651</v>
      </c>
      <c r="G53" s="12">
        <v>9438.3871910000016</v>
      </c>
      <c r="H53" s="12"/>
      <c r="I53" s="13">
        <v>5797.9384</v>
      </c>
      <c r="J53" s="14" t="s">
        <v>119</v>
      </c>
      <c r="K53" s="13"/>
      <c r="L53" s="13">
        <v>3946.957046</v>
      </c>
      <c r="M53" s="13">
        <v>146.31160399999999</v>
      </c>
      <c r="N53" s="12">
        <v>4093.26865</v>
      </c>
      <c r="O53" s="12"/>
      <c r="P53" s="13">
        <v>150</v>
      </c>
      <c r="Q53" s="13">
        <v>15000</v>
      </c>
      <c r="R53" s="13">
        <v>18265.240111000003</v>
      </c>
      <c r="S53" s="13">
        <v>6991.8876920000002</v>
      </c>
      <c r="T53" s="12">
        <v>59736.722044000009</v>
      </c>
    </row>
    <row r="54" spans="1:20" ht="22.05" customHeight="1">
      <c r="A54" s="75"/>
      <c r="B54" s="16" t="s">
        <v>208</v>
      </c>
      <c r="C54" s="75"/>
      <c r="D54" s="13">
        <v>1949.8592169999999</v>
      </c>
      <c r="E54" s="13">
        <v>2695.9579699999999</v>
      </c>
      <c r="F54" s="13">
        <v>2377.2263039999998</v>
      </c>
      <c r="G54" s="12">
        <v>7023.0434909999994</v>
      </c>
      <c r="H54" s="12"/>
      <c r="I54" s="13">
        <v>4633.4089800000002</v>
      </c>
      <c r="J54" s="14" t="s">
        <v>119</v>
      </c>
      <c r="K54" s="13"/>
      <c r="L54" s="13">
        <v>4203.2118</v>
      </c>
      <c r="M54" s="13">
        <v>148.40660399999999</v>
      </c>
      <c r="N54" s="12">
        <v>4351.6184039999998</v>
      </c>
      <c r="O54" s="12"/>
      <c r="P54" s="13">
        <v>150</v>
      </c>
      <c r="Q54" s="13">
        <v>15000</v>
      </c>
      <c r="R54" s="13">
        <v>17591.299587999998</v>
      </c>
      <c r="S54" s="13">
        <v>7724.1243519999998</v>
      </c>
      <c r="T54" s="12">
        <v>56473.494814999998</v>
      </c>
    </row>
    <row r="55" spans="1:20" ht="22.05" customHeight="1">
      <c r="A55" s="75"/>
      <c r="B55" s="16" t="s">
        <v>215</v>
      </c>
      <c r="C55" s="75"/>
      <c r="D55" s="13">
        <v>3923.5952549999997</v>
      </c>
      <c r="E55" s="13">
        <v>4068.650142</v>
      </c>
      <c r="F55" s="13">
        <v>2013.7284729999999</v>
      </c>
      <c r="G55" s="12">
        <v>10005.97387</v>
      </c>
      <c r="H55" s="12"/>
      <c r="I55" s="13">
        <v>4478.5417200000002</v>
      </c>
      <c r="J55" s="14" t="s">
        <v>119</v>
      </c>
      <c r="K55" s="13"/>
      <c r="L55" s="13">
        <v>4177.9589029999997</v>
      </c>
      <c r="M55" s="13">
        <v>149.89610399999998</v>
      </c>
      <c r="N55" s="12">
        <v>4327.8550070000001</v>
      </c>
      <c r="O55" s="12"/>
      <c r="P55" s="13">
        <v>150</v>
      </c>
      <c r="Q55" s="13">
        <v>15000</v>
      </c>
      <c r="R55" s="13">
        <v>17844.326191</v>
      </c>
      <c r="S55" s="13">
        <v>7180.0652980000004</v>
      </c>
      <c r="T55" s="12">
        <v>58986.762086000002</v>
      </c>
    </row>
    <row r="56" spans="1:20" ht="22.05" customHeight="1">
      <c r="A56" s="75"/>
      <c r="B56" s="16" t="s">
        <v>216</v>
      </c>
      <c r="C56" s="75"/>
      <c r="D56" s="13">
        <v>3789.6838169999996</v>
      </c>
      <c r="E56" s="13">
        <v>3804.9715510000005</v>
      </c>
      <c r="F56" s="13">
        <v>2185.6057949999999</v>
      </c>
      <c r="G56" s="12">
        <v>9780.2611629999992</v>
      </c>
      <c r="H56" s="12"/>
      <c r="I56" s="13">
        <v>2119.4506099999999</v>
      </c>
      <c r="J56" s="14" t="s">
        <v>119</v>
      </c>
      <c r="K56" s="13"/>
      <c r="L56" s="13">
        <v>4148.6640690000004</v>
      </c>
      <c r="M56" s="13">
        <v>150.66410399999998</v>
      </c>
      <c r="N56" s="12">
        <v>4299.3281730000008</v>
      </c>
      <c r="O56" s="12"/>
      <c r="P56" s="13">
        <v>150</v>
      </c>
      <c r="Q56" s="13">
        <v>15000</v>
      </c>
      <c r="R56" s="13">
        <v>18889.469517999998</v>
      </c>
      <c r="S56" s="13">
        <v>7950.4592939999993</v>
      </c>
      <c r="T56" s="12">
        <v>58188.968758000003</v>
      </c>
    </row>
    <row r="57" spans="1:20" ht="22.05" customHeight="1">
      <c r="A57" s="75"/>
      <c r="B57" s="16" t="s">
        <v>200</v>
      </c>
      <c r="C57" s="75"/>
      <c r="D57" s="13">
        <v>2443.4146949999999</v>
      </c>
      <c r="E57" s="13">
        <v>1912.4715210000002</v>
      </c>
      <c r="F57" s="13">
        <v>1744.4697329999999</v>
      </c>
      <c r="G57" s="12">
        <v>6100.3559489999998</v>
      </c>
      <c r="H57" s="12"/>
      <c r="I57" s="13">
        <v>1199.6341200000002</v>
      </c>
      <c r="J57" s="14" t="s">
        <v>119</v>
      </c>
      <c r="K57" s="13"/>
      <c r="L57" s="13">
        <v>4739.1675439999999</v>
      </c>
      <c r="M57" s="13">
        <v>151.889004</v>
      </c>
      <c r="N57" s="12">
        <v>4891.0565479999996</v>
      </c>
      <c r="O57" s="12"/>
      <c r="P57" s="13">
        <v>150</v>
      </c>
      <c r="Q57" s="13">
        <v>15000</v>
      </c>
      <c r="R57" s="13">
        <v>18514.617300999998</v>
      </c>
      <c r="S57" s="13">
        <v>8337.913532999999</v>
      </c>
      <c r="T57" s="12">
        <v>54193.577450999997</v>
      </c>
    </row>
    <row r="58" spans="1:20" ht="9" customHeight="1">
      <c r="A58" s="75"/>
      <c r="B58" s="75"/>
      <c r="C58" s="75"/>
      <c r="D58" s="75"/>
      <c r="E58" s="75"/>
      <c r="F58" s="75"/>
      <c r="G58" s="75"/>
      <c r="H58" s="75"/>
      <c r="I58" s="75"/>
      <c r="J58" s="75"/>
      <c r="K58" s="75"/>
      <c r="L58" s="75"/>
      <c r="M58" s="75"/>
      <c r="N58" s="75"/>
      <c r="O58" s="75"/>
      <c r="P58" s="75"/>
      <c r="Q58" s="75"/>
      <c r="R58" s="75"/>
      <c r="S58" s="75"/>
      <c r="T58" s="75"/>
    </row>
    <row r="59" spans="1:20" ht="22.05" customHeight="1">
      <c r="A59" s="207">
        <v>2025</v>
      </c>
      <c r="B59" s="16" t="s">
        <v>209</v>
      </c>
      <c r="C59" s="75"/>
      <c r="D59" s="13">
        <v>2618.3115839999996</v>
      </c>
      <c r="E59" s="13">
        <v>4205.1762529999996</v>
      </c>
      <c r="F59" s="13">
        <v>1846.1070260000001</v>
      </c>
      <c r="G59" s="12">
        <v>8669.5948629999984</v>
      </c>
      <c r="H59" s="12"/>
      <c r="I59" s="13">
        <v>604.890715</v>
      </c>
      <c r="J59" s="14" t="s">
        <v>119</v>
      </c>
      <c r="K59" s="13"/>
      <c r="L59" s="13">
        <v>3977.01206</v>
      </c>
      <c r="M59" s="13">
        <v>152.23300399999999</v>
      </c>
      <c r="N59" s="12">
        <v>4129.2450639999997</v>
      </c>
      <c r="O59" s="12"/>
      <c r="P59" s="13">
        <v>150</v>
      </c>
      <c r="Q59" s="13">
        <v>15000</v>
      </c>
      <c r="R59" s="13">
        <v>19236.211467000001</v>
      </c>
      <c r="S59" s="13">
        <v>8215.3781959999997</v>
      </c>
      <c r="T59" s="12">
        <v>56005.320304999994</v>
      </c>
    </row>
    <row r="60" spans="1:20" ht="22.05" customHeight="1">
      <c r="A60" s="75"/>
      <c r="B60" s="16" t="s">
        <v>210</v>
      </c>
      <c r="C60" s="75"/>
      <c r="D60" s="13">
        <v>1215.7765229999998</v>
      </c>
      <c r="E60" s="13">
        <v>4791.9594090000001</v>
      </c>
      <c r="F60" s="13">
        <v>1813.0126250000001</v>
      </c>
      <c r="G60" s="12">
        <v>7820.7485569999999</v>
      </c>
      <c r="H60" s="12"/>
      <c r="I60" s="13">
        <v>1104.7997150000001</v>
      </c>
      <c r="J60" s="14" t="s">
        <v>119</v>
      </c>
      <c r="K60" s="13"/>
      <c r="L60" s="13">
        <v>3785.1521860000003</v>
      </c>
      <c r="M60" s="13">
        <v>152.30900399999999</v>
      </c>
      <c r="N60" s="12">
        <v>3937.4611900000004</v>
      </c>
      <c r="O60" s="12"/>
      <c r="P60" s="13">
        <v>150</v>
      </c>
      <c r="Q60" s="13">
        <v>15000</v>
      </c>
      <c r="R60" s="13">
        <v>14382.241139</v>
      </c>
      <c r="S60" s="13">
        <v>12841.902456999998</v>
      </c>
      <c r="T60" s="12">
        <v>55237.153057999996</v>
      </c>
    </row>
    <row r="61" spans="1:20" ht="22.05" customHeight="1">
      <c r="A61" s="75"/>
      <c r="B61" s="16" t="s">
        <v>206</v>
      </c>
      <c r="C61" s="75"/>
      <c r="D61" s="13">
        <v>2019.319706</v>
      </c>
      <c r="E61" s="13">
        <v>8281.6274000000012</v>
      </c>
      <c r="F61" s="13">
        <v>1775.992641</v>
      </c>
      <c r="G61" s="12">
        <v>12076.939747000002</v>
      </c>
      <c r="H61" s="12"/>
      <c r="I61" s="13">
        <v>1039.9258</v>
      </c>
      <c r="J61" s="14" t="s">
        <v>119</v>
      </c>
      <c r="K61" s="13"/>
      <c r="L61" s="13">
        <v>3832.1976370000002</v>
      </c>
      <c r="M61" s="13">
        <v>149.555004</v>
      </c>
      <c r="N61" s="12">
        <v>3981.752641</v>
      </c>
      <c r="O61" s="12"/>
      <c r="P61" s="13">
        <v>150</v>
      </c>
      <c r="Q61" s="13">
        <v>15000</v>
      </c>
      <c r="R61" s="13">
        <v>13817.429511</v>
      </c>
      <c r="S61" s="13">
        <v>9851.9833280000003</v>
      </c>
      <c r="T61" s="12">
        <v>55918.031027000005</v>
      </c>
    </row>
    <row r="62" spans="1:20" ht="22.05" customHeight="1">
      <c r="A62" s="75"/>
      <c r="B62" s="16" t="s">
        <v>211</v>
      </c>
      <c r="C62" s="75"/>
      <c r="D62" s="13">
        <v>2312.4347330000001</v>
      </c>
      <c r="E62" s="13">
        <v>6319.2986280000005</v>
      </c>
      <c r="F62" s="13">
        <v>1928.6350930000001</v>
      </c>
      <c r="G62" s="12">
        <v>10560.368454000001</v>
      </c>
      <c r="H62" s="12"/>
      <c r="I62" s="13">
        <v>959.75193000000002</v>
      </c>
      <c r="J62" s="14" t="s">
        <v>119</v>
      </c>
      <c r="K62" s="13"/>
      <c r="L62" s="13">
        <v>4015.1100770000003</v>
      </c>
      <c r="M62" s="13">
        <v>149.69300399999997</v>
      </c>
      <c r="N62" s="12">
        <v>4164.803081</v>
      </c>
      <c r="O62" s="12"/>
      <c r="P62" s="13">
        <v>150</v>
      </c>
      <c r="Q62" s="13">
        <v>15000</v>
      </c>
      <c r="R62" s="13">
        <v>14174.44558</v>
      </c>
      <c r="S62" s="13">
        <v>10061.002838</v>
      </c>
      <c r="T62" s="12">
        <v>55070.371883</v>
      </c>
    </row>
    <row r="63" spans="1:20" ht="22.05" customHeight="1">
      <c r="A63" s="75"/>
      <c r="B63" s="16" t="s">
        <v>212</v>
      </c>
      <c r="C63" s="75"/>
      <c r="D63" s="13">
        <v>2232.7954460000001</v>
      </c>
      <c r="E63" s="13">
        <v>2098.597244</v>
      </c>
      <c r="F63" s="13">
        <v>1933.3297399999999</v>
      </c>
      <c r="G63" s="12">
        <v>6264.7224300000007</v>
      </c>
      <c r="H63" s="12"/>
      <c r="I63" s="13">
        <v>899.77202999999997</v>
      </c>
      <c r="J63" s="14" t="s">
        <v>119</v>
      </c>
      <c r="K63" s="13"/>
      <c r="L63" s="13">
        <v>4072.5086019999999</v>
      </c>
      <c r="M63" s="13">
        <v>150.575504</v>
      </c>
      <c r="N63" s="12">
        <v>4223.0841060000002</v>
      </c>
      <c r="O63" s="12"/>
      <c r="P63" s="13">
        <v>150</v>
      </c>
      <c r="Q63" s="13">
        <v>15000</v>
      </c>
      <c r="R63" s="13">
        <v>14051.706198000002</v>
      </c>
      <c r="S63" s="13">
        <v>10116.893513000001</v>
      </c>
      <c r="T63" s="12">
        <v>50706.178277000006</v>
      </c>
    </row>
    <row r="64" spans="1:20" ht="22.05" customHeight="1">
      <c r="A64" s="75"/>
      <c r="B64" s="16" t="s">
        <v>207</v>
      </c>
      <c r="C64" s="75"/>
      <c r="D64" s="29">
        <v>1941.1417329999999</v>
      </c>
      <c r="E64" s="29">
        <v>2194.9183330000001</v>
      </c>
      <c r="F64" s="29">
        <v>2405.837192</v>
      </c>
      <c r="G64" s="31">
        <v>6541.897258</v>
      </c>
      <c r="H64" s="75"/>
      <c r="I64" s="29">
        <v>1389.8822299999999</v>
      </c>
      <c r="J64" s="14" t="s">
        <v>119</v>
      </c>
      <c r="K64" s="29"/>
      <c r="L64" s="29">
        <v>3950.852621</v>
      </c>
      <c r="M64" s="29">
        <v>152.287904</v>
      </c>
      <c r="N64" s="31">
        <v>4103.1405249999998</v>
      </c>
      <c r="O64" s="75"/>
      <c r="P64" s="29">
        <v>150</v>
      </c>
      <c r="Q64" s="29">
        <v>15000</v>
      </c>
      <c r="R64" s="29">
        <v>14471.508576000002</v>
      </c>
      <c r="S64" s="29">
        <v>10294.991039</v>
      </c>
      <c r="T64" s="31">
        <v>51951.419628000003</v>
      </c>
    </row>
    <row r="65" spans="1:20" ht="22.05" customHeight="1">
      <c r="A65" s="75"/>
      <c r="B65" s="16" t="s">
        <v>213</v>
      </c>
      <c r="C65" s="75"/>
      <c r="D65" s="29">
        <v>2686.8752309999995</v>
      </c>
      <c r="E65" s="29">
        <v>3473.2995519999999</v>
      </c>
      <c r="F65" s="29">
        <v>2292.1261209999998</v>
      </c>
      <c r="G65" s="31">
        <v>8452.3009039999997</v>
      </c>
      <c r="H65" s="75"/>
      <c r="I65" s="29">
        <v>789.88309800000002</v>
      </c>
      <c r="J65" s="14" t="s">
        <v>119</v>
      </c>
      <c r="K65" s="29"/>
      <c r="L65" s="29">
        <v>4074.9979589999998</v>
      </c>
      <c r="M65" s="29">
        <v>152.939404</v>
      </c>
      <c r="N65" s="31">
        <v>4227.937363</v>
      </c>
      <c r="O65" s="75"/>
      <c r="P65" s="29">
        <v>150</v>
      </c>
      <c r="Q65" s="29">
        <v>15000</v>
      </c>
      <c r="R65" s="29">
        <v>14828.019031</v>
      </c>
      <c r="S65" s="29">
        <v>10582.682836</v>
      </c>
      <c r="T65" s="31">
        <v>54030.823232000002</v>
      </c>
    </row>
    <row r="66" spans="1:20" ht="22.05" customHeight="1">
      <c r="A66" s="669" t="s">
        <v>443</v>
      </c>
      <c r="B66" s="279"/>
      <c r="C66" s="279"/>
      <c r="D66" s="650"/>
      <c r="E66" s="650"/>
      <c r="F66" s="650"/>
      <c r="G66" s="650"/>
      <c r="H66" s="650"/>
      <c r="I66" s="279"/>
      <c r="J66" s="650"/>
      <c r="K66" s="650"/>
      <c r="L66" s="650"/>
      <c r="M66" s="279"/>
      <c r="N66" s="650"/>
      <c r="O66" s="650"/>
      <c r="P66" s="650"/>
      <c r="Q66" s="650"/>
      <c r="R66" s="650"/>
      <c r="S66" s="665"/>
      <c r="T66" s="665"/>
    </row>
    <row r="67" spans="1:20" ht="22.05" customHeight="1">
      <c r="A67" s="145" t="s">
        <v>444</v>
      </c>
      <c r="B67" s="75"/>
      <c r="C67" s="75"/>
      <c r="D67" s="31"/>
      <c r="E67" s="31"/>
      <c r="F67" s="31"/>
      <c r="G67" s="31"/>
      <c r="H67" s="31"/>
      <c r="I67" s="31"/>
      <c r="J67" s="31"/>
      <c r="K67" s="31"/>
      <c r="L67" s="31"/>
      <c r="M67" s="31"/>
      <c r="N67" s="31"/>
      <c r="O67" s="31"/>
      <c r="P67" s="31"/>
      <c r="Q67" s="31"/>
      <c r="R67" s="31"/>
      <c r="S67" s="16"/>
      <c r="T67" s="16"/>
    </row>
    <row r="68" spans="1:20" ht="18">
      <c r="A68" s="16" t="s">
        <v>445</v>
      </c>
      <c r="B68" s="75"/>
      <c r="C68" s="75"/>
      <c r="D68" s="75"/>
      <c r="E68" s="75"/>
      <c r="F68" s="75"/>
      <c r="G68" s="75"/>
      <c r="H68" s="75"/>
      <c r="I68" s="75"/>
      <c r="J68" s="75"/>
      <c r="K68" s="75"/>
      <c r="L68" s="75"/>
      <c r="M68" s="75"/>
      <c r="N68" s="75"/>
      <c r="O68" s="75"/>
      <c r="P68" s="75"/>
      <c r="Q68" s="75"/>
      <c r="R68" s="75"/>
      <c r="S68" s="75"/>
      <c r="T68" s="75"/>
    </row>
    <row r="69" spans="1:20" ht="21">
      <c r="A69" s="79"/>
      <c r="B69" s="81"/>
      <c r="C69" s="79"/>
      <c r="D69" s="88"/>
      <c r="E69" s="88"/>
      <c r="F69" s="88"/>
      <c r="G69" s="87"/>
      <c r="H69" s="90"/>
      <c r="I69" s="88"/>
      <c r="J69" s="89"/>
      <c r="K69" s="88"/>
      <c r="L69" s="88"/>
      <c r="M69" s="88"/>
      <c r="N69" s="87"/>
      <c r="O69" s="90"/>
      <c r="P69" s="88"/>
      <c r="Q69" s="88"/>
      <c r="R69" s="88"/>
      <c r="S69" s="88"/>
      <c r="T69" s="87"/>
    </row>
    <row r="70" spans="1:20" ht="21">
      <c r="A70" s="156"/>
      <c r="B70" s="153"/>
      <c r="C70" s="153"/>
      <c r="D70" s="157"/>
      <c r="E70" s="157"/>
      <c r="F70" s="157"/>
      <c r="G70" s="157"/>
      <c r="H70" s="157"/>
      <c r="I70" s="79"/>
      <c r="J70" s="157"/>
      <c r="K70" s="157"/>
      <c r="L70" s="157"/>
      <c r="M70" s="79"/>
      <c r="N70" s="157"/>
      <c r="O70" s="157"/>
      <c r="P70" s="157"/>
      <c r="Q70" s="157"/>
      <c r="R70" s="151"/>
      <c r="S70" s="158"/>
      <c r="T70" s="158"/>
    </row>
    <row r="71" spans="1:20" ht="21">
      <c r="A71" s="156"/>
      <c r="B71" s="79"/>
      <c r="C71" s="153"/>
      <c r="D71" s="157"/>
      <c r="E71" s="157"/>
      <c r="F71" s="157"/>
      <c r="G71" s="157"/>
      <c r="H71" s="157"/>
      <c r="I71" s="157"/>
      <c r="J71" s="157"/>
      <c r="K71" s="157"/>
      <c r="L71" s="157"/>
      <c r="M71" s="157"/>
      <c r="N71" s="157"/>
      <c r="O71" s="157"/>
      <c r="P71" s="157"/>
      <c r="Q71" s="157"/>
      <c r="R71" s="157"/>
      <c r="S71" s="81"/>
      <c r="T71" s="81"/>
    </row>
    <row r="72" spans="1:20" ht="21">
      <c r="A72" s="81"/>
      <c r="B72" s="153"/>
      <c r="C72" s="79"/>
      <c r="D72" s="79"/>
      <c r="E72" s="79"/>
      <c r="F72" s="79"/>
      <c r="G72" s="79"/>
      <c r="H72" s="79"/>
      <c r="I72" s="79"/>
      <c r="J72" s="79"/>
      <c r="K72" s="79"/>
      <c r="L72" s="79"/>
      <c r="M72" s="79"/>
      <c r="N72" s="79"/>
      <c r="O72" s="79"/>
      <c r="P72" s="79"/>
      <c r="Q72" s="79"/>
      <c r="R72" s="79"/>
      <c r="S72" s="79"/>
      <c r="T72" s="79"/>
    </row>
  </sheetData>
  <hyperlinks>
    <hyperlink ref="M1" location="'Contents Page'!A1" display="BACK TO CONTENTS" xr:uid="{F80D72B6-9B37-44B4-A550-962D531FED01}"/>
  </hyperlinks>
  <pageMargins left="0.7" right="0.7" top="0.75" bottom="0.75" header="0.3" footer="0.3"/>
  <pageSetup paperSize="9" scale="2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A8571-48E7-4743-ACD0-4A7B1DDA60AE}">
  <dimension ref="A1:I71"/>
  <sheetViews>
    <sheetView zoomScaleNormal="100" workbookViewId="0">
      <selection activeCell="I1" sqref="I1"/>
    </sheetView>
  </sheetViews>
  <sheetFormatPr defaultColWidth="8.77734375" defaultRowHeight="14.4"/>
  <cols>
    <col min="1" max="8" width="15.6640625" customWidth="1"/>
  </cols>
  <sheetData>
    <row r="1" spans="1:9" ht="22.05" customHeight="1">
      <c r="A1" s="76" t="s">
        <v>446</v>
      </c>
      <c r="B1" s="76"/>
      <c r="C1" s="76"/>
      <c r="D1" s="76"/>
      <c r="E1" s="76"/>
      <c r="F1" s="76"/>
      <c r="G1" s="76"/>
      <c r="H1" s="76"/>
      <c r="I1" s="10" t="s">
        <v>85</v>
      </c>
    </row>
    <row r="2" spans="1:9" ht="22.05" customHeight="1">
      <c r="A2" s="76" t="s">
        <v>101</v>
      </c>
      <c r="B2" s="76"/>
      <c r="C2" s="76"/>
      <c r="D2" s="76"/>
      <c r="E2" s="76"/>
      <c r="F2" s="76"/>
      <c r="G2" s="76"/>
      <c r="H2" s="76"/>
    </row>
    <row r="3" spans="1:9" ht="22.05" customHeight="1">
      <c r="A3" s="76" t="s">
        <v>447</v>
      </c>
      <c r="B3" s="76"/>
      <c r="C3" s="76"/>
      <c r="D3" s="76"/>
      <c r="E3" s="76"/>
      <c r="F3" s="76"/>
      <c r="G3" s="76"/>
      <c r="H3" s="76"/>
    </row>
    <row r="4" spans="1:9" ht="22.05" customHeight="1">
      <c r="A4" s="76" t="s">
        <v>90</v>
      </c>
      <c r="B4" s="76"/>
      <c r="C4" s="76"/>
      <c r="D4" s="76"/>
      <c r="E4" s="76"/>
      <c r="F4" s="76"/>
      <c r="G4" s="76"/>
      <c r="H4" s="76"/>
    </row>
    <row r="5" spans="1:9" ht="22.05" customHeight="1">
      <c r="A5" s="325" t="s">
        <v>408</v>
      </c>
      <c r="B5" s="325"/>
      <c r="C5" s="670" t="s">
        <v>448</v>
      </c>
      <c r="D5" s="670" t="s">
        <v>449</v>
      </c>
      <c r="E5" s="670" t="s">
        <v>450</v>
      </c>
      <c r="F5" s="670" t="s">
        <v>451</v>
      </c>
      <c r="G5" s="670" t="s">
        <v>452</v>
      </c>
      <c r="H5" s="670" t="s">
        <v>405</v>
      </c>
    </row>
    <row r="6" spans="1:9" ht="22.05" customHeight="1">
      <c r="A6" s="207">
        <v>2015</v>
      </c>
      <c r="B6" s="11"/>
      <c r="C6" s="13">
        <v>42.421499999999995</v>
      </c>
      <c r="D6" s="13">
        <v>131.88466</v>
      </c>
      <c r="E6" s="13">
        <v>190.76105000000001</v>
      </c>
      <c r="F6" s="13">
        <v>539.14009999999996</v>
      </c>
      <c r="G6" s="13">
        <v>1689.6799999999998</v>
      </c>
      <c r="H6" s="12">
        <v>2593.8873100000001</v>
      </c>
    </row>
    <row r="7" spans="1:9" ht="22.05" customHeight="1">
      <c r="A7" s="207">
        <v>2016</v>
      </c>
      <c r="B7" s="11"/>
      <c r="C7" s="13">
        <v>45.161619999999999</v>
      </c>
      <c r="D7" s="13">
        <v>138.5446</v>
      </c>
      <c r="E7" s="13">
        <v>215.90984999999998</v>
      </c>
      <c r="F7" s="13">
        <v>557.13369999999998</v>
      </c>
      <c r="G7" s="13">
        <v>1785.4816000000001</v>
      </c>
      <c r="H7" s="12">
        <v>2742.23137</v>
      </c>
    </row>
    <row r="8" spans="1:9" ht="22.05" customHeight="1">
      <c r="A8" s="207">
        <v>2017</v>
      </c>
      <c r="B8" s="76"/>
      <c r="C8" s="13">
        <v>45.75029</v>
      </c>
      <c r="D8" s="13">
        <v>164.36402000000001</v>
      </c>
      <c r="E8" s="13">
        <v>235.50990000000002</v>
      </c>
      <c r="F8" s="13">
        <v>593.0317</v>
      </c>
      <c r="G8" s="13">
        <v>1968.2747999999999</v>
      </c>
      <c r="H8" s="12">
        <v>3006.9307099999996</v>
      </c>
    </row>
    <row r="9" spans="1:9" ht="22.05" customHeight="1">
      <c r="A9" s="207">
        <v>2018</v>
      </c>
      <c r="B9" s="11"/>
      <c r="C9" s="13">
        <v>52.445259999999998</v>
      </c>
      <c r="D9" s="13">
        <v>155.24567999999999</v>
      </c>
      <c r="E9" s="13">
        <v>249.05495000000002</v>
      </c>
      <c r="F9" s="13">
        <v>609.43299999999999</v>
      </c>
      <c r="G9" s="13">
        <v>2085.8878</v>
      </c>
      <c r="H9" s="12">
        <v>3152.0666900000001</v>
      </c>
    </row>
    <row r="10" spans="1:9" ht="22.05" customHeight="1">
      <c r="A10" s="207">
        <v>2019</v>
      </c>
      <c r="B10" s="76"/>
      <c r="C10" s="13">
        <v>74.120229999999992</v>
      </c>
      <c r="D10" s="13">
        <v>171.88586000000001</v>
      </c>
      <c r="E10" s="13">
        <v>288.10390000000001</v>
      </c>
      <c r="F10" s="13">
        <v>633.75729999999999</v>
      </c>
      <c r="G10" s="13">
        <v>2526.0893999999998</v>
      </c>
      <c r="H10" s="12">
        <v>3693.95669</v>
      </c>
    </row>
    <row r="11" spans="1:9" ht="22.05" customHeight="1">
      <c r="A11" s="207">
        <v>2020</v>
      </c>
      <c r="B11" s="11"/>
      <c r="C11" s="29">
        <v>76.330080000000009</v>
      </c>
      <c r="D11" s="29">
        <v>246.90646000000001</v>
      </c>
      <c r="E11" s="29">
        <v>424.50405000000001</v>
      </c>
      <c r="F11" s="29">
        <v>687.55610000000001</v>
      </c>
      <c r="G11" s="13">
        <v>2916.7103999999999</v>
      </c>
      <c r="H11" s="12">
        <v>4352.0070900000001</v>
      </c>
    </row>
    <row r="12" spans="1:9" ht="22.05" customHeight="1">
      <c r="A12" s="76"/>
      <c r="B12" s="11"/>
      <c r="C12" s="76"/>
      <c r="D12" s="76"/>
      <c r="E12" s="76"/>
      <c r="F12" s="76"/>
      <c r="G12" s="76"/>
      <c r="H12" s="76"/>
    </row>
    <row r="13" spans="1:9" ht="22.05" customHeight="1">
      <c r="A13" s="207">
        <v>2021</v>
      </c>
      <c r="B13" s="11" t="s">
        <v>206</v>
      </c>
      <c r="C13" s="13">
        <v>79.605140000000006</v>
      </c>
      <c r="D13" s="13">
        <v>227.16608000000002</v>
      </c>
      <c r="E13" s="13">
        <v>351.00414999999998</v>
      </c>
      <c r="F13" s="13">
        <v>602.95659999999998</v>
      </c>
      <c r="G13" s="13">
        <v>2619.9164000000001</v>
      </c>
      <c r="H13" s="12">
        <v>3880.6483699999999</v>
      </c>
    </row>
    <row r="14" spans="1:9" ht="22.05" customHeight="1">
      <c r="A14" s="76"/>
      <c r="B14" s="11" t="s">
        <v>207</v>
      </c>
      <c r="C14" s="29">
        <v>76.105029999999999</v>
      </c>
      <c r="D14" s="29">
        <v>189.14642000000001</v>
      </c>
      <c r="E14" s="29">
        <v>311.15455000000003</v>
      </c>
      <c r="F14" s="29">
        <v>579.75819999999999</v>
      </c>
      <c r="G14" s="13">
        <v>2575.3278</v>
      </c>
      <c r="H14" s="12">
        <v>3731.4920000000002</v>
      </c>
    </row>
    <row r="15" spans="1:9" ht="22.05" customHeight="1">
      <c r="A15" s="76"/>
      <c r="B15" s="11" t="s">
        <v>208</v>
      </c>
      <c r="C15" s="29">
        <v>68.615020000000001</v>
      </c>
      <c r="D15" s="29">
        <v>172.76658</v>
      </c>
      <c r="E15" s="29">
        <v>295.50414999999998</v>
      </c>
      <c r="F15" s="29">
        <v>597.45830000000001</v>
      </c>
      <c r="G15" s="13">
        <v>2741.5275999999999</v>
      </c>
      <c r="H15" s="12">
        <v>3875.87165</v>
      </c>
    </row>
    <row r="16" spans="1:9" ht="22.05" customHeight="1">
      <c r="A16" s="76"/>
      <c r="B16" s="11" t="s">
        <v>200</v>
      </c>
      <c r="C16" s="13">
        <v>68.434970000000007</v>
      </c>
      <c r="D16" s="13">
        <v>183.98662000000002</v>
      </c>
      <c r="E16" s="13">
        <v>326.55410000000001</v>
      </c>
      <c r="F16" s="13">
        <v>674.65750000000003</v>
      </c>
      <c r="G16" s="13">
        <v>2835.1233999999999</v>
      </c>
      <c r="H16" s="12">
        <v>4088.75659</v>
      </c>
    </row>
    <row r="17" spans="1:8" ht="22.05" customHeight="1">
      <c r="A17" s="76"/>
      <c r="B17" s="76"/>
      <c r="C17" s="76"/>
      <c r="D17" s="76"/>
      <c r="E17" s="76"/>
      <c r="F17" s="76"/>
      <c r="G17" s="76"/>
      <c r="H17" s="76"/>
    </row>
    <row r="18" spans="1:8" ht="22.05" customHeight="1">
      <c r="A18" s="207">
        <v>2022</v>
      </c>
      <c r="B18" s="11" t="s">
        <v>209</v>
      </c>
      <c r="C18" s="29">
        <v>62.135360000000006</v>
      </c>
      <c r="D18" s="29">
        <v>161.78646000000001</v>
      </c>
      <c r="E18" s="29">
        <v>273.55394999999999</v>
      </c>
      <c r="F18" s="29">
        <v>545.65659999999991</v>
      </c>
      <c r="G18" s="13">
        <v>2385.1133999999997</v>
      </c>
      <c r="H18" s="12">
        <v>3428.2457699999995</v>
      </c>
    </row>
    <row r="19" spans="1:8" ht="22.05" customHeight="1">
      <c r="A19" s="76"/>
      <c r="B19" s="11" t="s">
        <v>210</v>
      </c>
      <c r="C19" s="29">
        <v>61.3354</v>
      </c>
      <c r="D19" s="29">
        <v>154.98653999999999</v>
      </c>
      <c r="E19" s="29">
        <v>267.55399999999997</v>
      </c>
      <c r="F19" s="29">
        <v>533.65639999999996</v>
      </c>
      <c r="G19" s="13">
        <v>2323.1178</v>
      </c>
      <c r="H19" s="12">
        <v>3340.6501399999997</v>
      </c>
    </row>
    <row r="20" spans="1:8" ht="22.05" customHeight="1">
      <c r="A20" s="76"/>
      <c r="B20" s="11" t="s">
        <v>206</v>
      </c>
      <c r="C20" s="29">
        <v>60.830349999999996</v>
      </c>
      <c r="D20" s="29">
        <v>154.58655999999999</v>
      </c>
      <c r="E20" s="29">
        <v>275.55374999999998</v>
      </c>
      <c r="F20" s="29">
        <v>554.65609999999992</v>
      </c>
      <c r="G20" s="13">
        <v>2461.1170000000002</v>
      </c>
      <c r="H20" s="12">
        <v>3506.7437600000003</v>
      </c>
    </row>
    <row r="21" spans="1:8" ht="22.05" customHeight="1">
      <c r="A21" s="76"/>
      <c r="B21" s="11" t="s">
        <v>211</v>
      </c>
      <c r="C21" s="29">
        <v>60.630300000000005</v>
      </c>
      <c r="D21" s="29">
        <v>157.18666000000002</v>
      </c>
      <c r="E21" s="29">
        <v>271.05385000000001</v>
      </c>
      <c r="F21" s="29">
        <v>560.65599999999995</v>
      </c>
      <c r="G21" s="13">
        <v>2403.1165999999998</v>
      </c>
      <c r="H21" s="12">
        <v>3452.6434099999997</v>
      </c>
    </row>
    <row r="22" spans="1:8" ht="22.05" customHeight="1">
      <c r="A22" s="76"/>
      <c r="B22" s="11" t="s">
        <v>212</v>
      </c>
      <c r="C22" s="29">
        <v>61.229909999999997</v>
      </c>
      <c r="D22" s="29">
        <v>160.18668000000002</v>
      </c>
      <c r="E22" s="29">
        <v>280.55374999999998</v>
      </c>
      <c r="F22" s="29">
        <v>579.65559999999994</v>
      </c>
      <c r="G22" s="13">
        <v>2507.1167999999998</v>
      </c>
      <c r="H22" s="12">
        <v>3588.7427399999997</v>
      </c>
    </row>
    <row r="23" spans="1:8" ht="22.05" customHeight="1">
      <c r="A23" s="76"/>
      <c r="B23" s="11" t="s">
        <v>207</v>
      </c>
      <c r="C23" s="29">
        <v>61.329929999999997</v>
      </c>
      <c r="D23" s="29">
        <v>163.18666000000002</v>
      </c>
      <c r="E23" s="29">
        <v>289.55369999999999</v>
      </c>
      <c r="F23" s="29">
        <v>576.65550000000007</v>
      </c>
      <c r="G23" s="13">
        <v>2603.1174000000001</v>
      </c>
      <c r="H23" s="12">
        <v>3693.84319</v>
      </c>
    </row>
    <row r="24" spans="1:8" ht="22.05" customHeight="1">
      <c r="A24" s="76"/>
      <c r="B24" s="11" t="s">
        <v>213</v>
      </c>
      <c r="C24" s="13">
        <v>64.729939999999999</v>
      </c>
      <c r="D24" s="13">
        <v>170.78665999999998</v>
      </c>
      <c r="E24" s="13">
        <v>291.05379999999997</v>
      </c>
      <c r="F24" s="13">
        <v>571.65530000000001</v>
      </c>
      <c r="G24" s="13">
        <v>2601.1168000000002</v>
      </c>
      <c r="H24" s="12">
        <v>3699.3425000000002</v>
      </c>
    </row>
    <row r="25" spans="1:8" ht="22.05" customHeight="1">
      <c r="A25" s="76"/>
      <c r="B25" s="11" t="s">
        <v>214</v>
      </c>
      <c r="C25" s="13">
        <v>62.529899999999998</v>
      </c>
      <c r="D25" s="13">
        <v>160.58668</v>
      </c>
      <c r="E25" s="13">
        <v>280.55374999999998</v>
      </c>
      <c r="F25" s="13">
        <v>566.65520000000004</v>
      </c>
      <c r="G25" s="13">
        <v>2497.1185999999998</v>
      </c>
      <c r="H25" s="12">
        <v>3567.4441299999999</v>
      </c>
    </row>
    <row r="26" spans="1:8" ht="22.05" customHeight="1">
      <c r="A26" s="76"/>
      <c r="B26" s="11" t="s">
        <v>208</v>
      </c>
      <c r="C26" s="393">
        <v>64.329720000000009</v>
      </c>
      <c r="D26" s="393">
        <v>168.78693999999999</v>
      </c>
      <c r="E26" s="393">
        <v>289.55329999999998</v>
      </c>
      <c r="F26" s="393">
        <v>571.65530000000001</v>
      </c>
      <c r="G26" s="13">
        <v>2587.1183999999998</v>
      </c>
      <c r="H26" s="12">
        <v>3681.4436599999999</v>
      </c>
    </row>
    <row r="27" spans="1:8" ht="22.05" customHeight="1">
      <c r="A27" s="76"/>
      <c r="B27" s="11" t="s">
        <v>215</v>
      </c>
      <c r="C27" s="393">
        <v>67.129680000000008</v>
      </c>
      <c r="D27" s="393">
        <v>170.78700000000001</v>
      </c>
      <c r="E27" s="393">
        <v>292.05334999999997</v>
      </c>
      <c r="F27" s="393">
        <v>571.6549</v>
      </c>
      <c r="G27" s="13">
        <v>2581.1261999999997</v>
      </c>
      <c r="H27" s="12">
        <v>3682.7511299999996</v>
      </c>
    </row>
    <row r="28" spans="1:8" ht="22.05" customHeight="1">
      <c r="A28" s="76"/>
      <c r="B28" s="11" t="s">
        <v>216</v>
      </c>
      <c r="C28" s="29">
        <v>68.529769999999999</v>
      </c>
      <c r="D28" s="29">
        <v>184.38711999999998</v>
      </c>
      <c r="E28" s="29">
        <v>295.55340000000001</v>
      </c>
      <c r="F28" s="29">
        <v>601.65470000000005</v>
      </c>
      <c r="G28" s="13">
        <v>2619.1257999999998</v>
      </c>
      <c r="H28" s="12">
        <v>3769.2507900000001</v>
      </c>
    </row>
    <row r="29" spans="1:8" ht="22.05" customHeight="1">
      <c r="A29" s="76"/>
      <c r="B29" s="11" t="s">
        <v>200</v>
      </c>
      <c r="C29" s="29">
        <v>71.029679999999999</v>
      </c>
      <c r="D29" s="29">
        <v>190.9873</v>
      </c>
      <c r="E29" s="29">
        <v>315.05324999999999</v>
      </c>
      <c r="F29" s="29">
        <v>641.65430000000003</v>
      </c>
      <c r="G29" s="13">
        <v>2759.1288</v>
      </c>
      <c r="H29" s="12">
        <v>3977.8533299999999</v>
      </c>
    </row>
    <row r="30" spans="1:8" ht="22.05" customHeight="1">
      <c r="A30" s="76"/>
      <c r="B30" s="76"/>
      <c r="C30" s="76"/>
      <c r="D30" s="76"/>
      <c r="E30" s="76"/>
      <c r="F30" s="76"/>
      <c r="G30" s="12"/>
      <c r="H30" s="12"/>
    </row>
    <row r="31" spans="1:8" ht="22.05" customHeight="1">
      <c r="A31" s="207">
        <v>2023</v>
      </c>
      <c r="B31" s="11" t="s">
        <v>209</v>
      </c>
      <c r="C31" s="16">
        <v>64.329769999999996</v>
      </c>
      <c r="D31" s="16">
        <v>168.58733999999998</v>
      </c>
      <c r="E31" s="16">
        <v>270.55369999999999</v>
      </c>
      <c r="F31" s="16">
        <v>531.65430000000003</v>
      </c>
      <c r="G31" s="13">
        <v>2361.1338000000001</v>
      </c>
      <c r="H31" s="12">
        <v>3396.25891</v>
      </c>
    </row>
    <row r="32" spans="1:8" ht="22.05" customHeight="1">
      <c r="A32" s="76"/>
      <c r="B32" s="11" t="s">
        <v>210</v>
      </c>
      <c r="C32" s="29">
        <v>62.629829999999998</v>
      </c>
      <c r="D32" s="29">
        <v>167.58745999999999</v>
      </c>
      <c r="E32" s="29">
        <v>273.05365</v>
      </c>
      <c r="F32" s="29">
        <v>536.65430000000003</v>
      </c>
      <c r="G32" s="13">
        <v>2331.1351999999997</v>
      </c>
      <c r="H32" s="12">
        <v>3371.0604399999997</v>
      </c>
    </row>
    <row r="33" spans="1:8" ht="22.05" customHeight="1">
      <c r="A33" s="76"/>
      <c r="B33" s="11" t="s">
        <v>206</v>
      </c>
      <c r="C33" s="29">
        <v>65.229800000000012</v>
      </c>
      <c r="D33" s="29">
        <v>176.38742000000002</v>
      </c>
      <c r="E33" s="29">
        <v>280.05365</v>
      </c>
      <c r="F33" s="29">
        <v>555.65409999999997</v>
      </c>
      <c r="G33" s="13">
        <v>2417.1358</v>
      </c>
      <c r="H33" s="12">
        <v>3494.4607700000001</v>
      </c>
    </row>
    <row r="34" spans="1:8" ht="22.05" customHeight="1">
      <c r="A34" s="76"/>
      <c r="B34" s="11" t="s">
        <v>211</v>
      </c>
      <c r="C34" s="29">
        <v>66.829549999999998</v>
      </c>
      <c r="D34" s="29">
        <v>190.18737999999999</v>
      </c>
      <c r="E34" s="29">
        <v>280.05369999999999</v>
      </c>
      <c r="F34" s="29">
        <v>548.65469999999993</v>
      </c>
      <c r="G34" s="13">
        <v>2365.136</v>
      </c>
      <c r="H34" s="12">
        <v>3450.8613299999997</v>
      </c>
    </row>
    <row r="35" spans="1:8" ht="22.05" customHeight="1">
      <c r="A35" s="76"/>
      <c r="B35" s="11" t="s">
        <v>212</v>
      </c>
      <c r="C35" s="29">
        <v>69.229520000000008</v>
      </c>
      <c r="D35" s="29">
        <v>185.58751999999998</v>
      </c>
      <c r="E35" s="29">
        <v>290.55335000000002</v>
      </c>
      <c r="F35" s="29">
        <v>567.65390000000002</v>
      </c>
      <c r="G35" s="13">
        <v>2473.1363999999999</v>
      </c>
      <c r="H35" s="12">
        <v>3586.1606899999997</v>
      </c>
    </row>
    <row r="36" spans="1:8" ht="22.05" customHeight="1">
      <c r="A36" s="76"/>
      <c r="B36" s="11" t="s">
        <v>207</v>
      </c>
      <c r="C36" s="29">
        <v>68.029499999999999</v>
      </c>
      <c r="D36" s="29">
        <v>183.98774</v>
      </c>
      <c r="E36" s="29">
        <v>287.05329999999998</v>
      </c>
      <c r="F36" s="29">
        <v>567.65379999999993</v>
      </c>
      <c r="G36" s="13">
        <v>2493.1374000000001</v>
      </c>
      <c r="H36" s="12">
        <v>3599.8617399999998</v>
      </c>
    </row>
    <row r="37" spans="1:8" ht="22.05" customHeight="1">
      <c r="A37" s="76"/>
      <c r="B37" s="11" t="s">
        <v>213</v>
      </c>
      <c r="C37" s="29">
        <v>68.029439999999994</v>
      </c>
      <c r="D37" s="29">
        <v>188.58769999999998</v>
      </c>
      <c r="E37" s="29">
        <v>289.5532</v>
      </c>
      <c r="F37" s="29">
        <v>583.65210000000002</v>
      </c>
      <c r="G37" s="13">
        <v>2513.1367999999998</v>
      </c>
      <c r="H37" s="12">
        <v>3642.9592399999997</v>
      </c>
    </row>
    <row r="38" spans="1:8" ht="22.05" customHeight="1">
      <c r="A38" s="76"/>
      <c r="B38" s="11" t="s">
        <v>214</v>
      </c>
      <c r="C38" s="29">
        <v>71.329419999999999</v>
      </c>
      <c r="D38" s="29">
        <v>193.98769999999999</v>
      </c>
      <c r="E38" s="29">
        <v>288.5532</v>
      </c>
      <c r="F38" s="29">
        <v>577.65210000000002</v>
      </c>
      <c r="G38" s="13">
        <v>2533.1361999999999</v>
      </c>
      <c r="H38" s="12">
        <v>3664.6586200000002</v>
      </c>
    </row>
    <row r="39" spans="1:8" ht="22.05" customHeight="1">
      <c r="A39" s="76"/>
      <c r="B39" s="11" t="s">
        <v>208</v>
      </c>
      <c r="C39" s="29">
        <v>72.629440000000002</v>
      </c>
      <c r="D39" s="29">
        <v>199.58767999999998</v>
      </c>
      <c r="E39" s="29">
        <v>314.5532</v>
      </c>
      <c r="F39" s="29">
        <v>605.65150000000006</v>
      </c>
      <c r="G39" s="13">
        <v>2697.1354000000001</v>
      </c>
      <c r="H39" s="12">
        <v>3889.5572200000001</v>
      </c>
    </row>
    <row r="40" spans="1:8" ht="22.05" customHeight="1">
      <c r="A40" s="76"/>
      <c r="B40" s="11" t="s">
        <v>215</v>
      </c>
      <c r="C40" s="29">
        <v>75.935540000000003</v>
      </c>
      <c r="D40" s="29">
        <v>202.59969999999998</v>
      </c>
      <c r="E40" s="29">
        <v>317.08294999999998</v>
      </c>
      <c r="F40" s="29">
        <v>600.71090000000004</v>
      </c>
      <c r="G40" s="13">
        <v>2637.2561999999998</v>
      </c>
      <c r="H40" s="12">
        <v>3833.58529</v>
      </c>
    </row>
    <row r="41" spans="1:8" ht="22.05" customHeight="1">
      <c r="A41" s="76"/>
      <c r="B41" s="11" t="s">
        <v>216</v>
      </c>
      <c r="C41" s="29">
        <v>78.23554</v>
      </c>
      <c r="D41" s="29">
        <v>199.19972000000001</v>
      </c>
      <c r="E41" s="29">
        <v>308.5829</v>
      </c>
      <c r="F41" s="29">
        <v>603.71129999999994</v>
      </c>
      <c r="G41" s="13">
        <v>2699.259</v>
      </c>
      <c r="H41" s="12">
        <v>3888.98846</v>
      </c>
    </row>
    <row r="42" spans="1:8" ht="22.05" customHeight="1">
      <c r="A42" s="76"/>
      <c r="B42" s="11" t="s">
        <v>200</v>
      </c>
      <c r="C42" s="29">
        <v>77.135689999999997</v>
      </c>
      <c r="D42" s="29">
        <v>210.59966</v>
      </c>
      <c r="E42" s="29">
        <v>354.58294999999998</v>
      </c>
      <c r="F42" s="29">
        <v>686.71170000000006</v>
      </c>
      <c r="G42" s="13">
        <v>2911.2557999999999</v>
      </c>
      <c r="H42" s="12">
        <v>4240.2857999999997</v>
      </c>
    </row>
    <row r="43" spans="1:8" ht="22.05" customHeight="1">
      <c r="A43" s="76"/>
      <c r="B43" s="76"/>
      <c r="C43" s="29"/>
      <c r="D43" s="29"/>
      <c r="E43" s="29"/>
      <c r="F43" s="29"/>
      <c r="G43" s="13"/>
      <c r="H43" s="12"/>
    </row>
    <row r="44" spans="1:8" ht="22.05" customHeight="1">
      <c r="A44" s="207">
        <v>2024</v>
      </c>
      <c r="B44" s="11" t="s">
        <v>209</v>
      </c>
      <c r="C44" s="29">
        <v>74.935689999999994</v>
      </c>
      <c r="D44" s="29">
        <v>178.39976000000001</v>
      </c>
      <c r="E44" s="29">
        <v>283.08224999999999</v>
      </c>
      <c r="F44" s="29">
        <v>548.71049999999991</v>
      </c>
      <c r="G44" s="13">
        <v>2429.2557999999999</v>
      </c>
      <c r="H44" s="12">
        <v>3514.384</v>
      </c>
    </row>
    <row r="45" spans="1:8" ht="22.05" customHeight="1">
      <c r="A45" s="76"/>
      <c r="B45" s="11" t="s">
        <v>210</v>
      </c>
      <c r="C45" s="29">
        <v>70.735690000000005</v>
      </c>
      <c r="D45" s="29">
        <v>177.79978</v>
      </c>
      <c r="E45" s="29">
        <v>283.08215000000001</v>
      </c>
      <c r="F45" s="29">
        <v>537.70990000000006</v>
      </c>
      <c r="G45" s="13">
        <v>2413.2548000000002</v>
      </c>
      <c r="H45" s="12">
        <v>3482.5823200000004</v>
      </c>
    </row>
    <row r="46" spans="1:8" ht="22.05" customHeight="1">
      <c r="A46" s="76"/>
      <c r="B46" s="11" t="s">
        <v>206</v>
      </c>
      <c r="C46" s="29">
        <v>71.635770000000008</v>
      </c>
      <c r="D46" s="29">
        <v>195.00001999999998</v>
      </c>
      <c r="E46" s="29">
        <v>311.0822</v>
      </c>
      <c r="F46" s="29">
        <v>595.71029999999996</v>
      </c>
      <c r="G46" s="13">
        <v>2645.2548000000002</v>
      </c>
      <c r="H46" s="12">
        <v>3818.68309</v>
      </c>
    </row>
    <row r="47" spans="1:8" ht="22.05" customHeight="1">
      <c r="A47" s="76"/>
      <c r="B47" s="11" t="s">
        <v>211</v>
      </c>
      <c r="C47" s="29">
        <v>70.738759999999999</v>
      </c>
      <c r="D47" s="29">
        <v>198.80597999999998</v>
      </c>
      <c r="E47" s="29">
        <v>309.59715</v>
      </c>
      <c r="F47" s="29">
        <v>592.74</v>
      </c>
      <c r="G47" s="13">
        <v>2647.3140000000003</v>
      </c>
      <c r="H47" s="12">
        <v>3819.1958900000004</v>
      </c>
    </row>
    <row r="48" spans="1:8" ht="22.05" customHeight="1">
      <c r="A48" s="76"/>
      <c r="B48" s="11" t="s">
        <v>212</v>
      </c>
      <c r="C48" s="29">
        <v>69.838760000000008</v>
      </c>
      <c r="D48" s="29">
        <v>199.20586</v>
      </c>
      <c r="E48" s="29">
        <v>324.09680000000003</v>
      </c>
      <c r="F48" s="29">
        <v>597.73990000000003</v>
      </c>
      <c r="G48" s="13">
        <v>2621.3142000000003</v>
      </c>
      <c r="H48" s="12">
        <v>3812.1955200000002</v>
      </c>
    </row>
    <row r="49" spans="1:8" ht="22.05" customHeight="1">
      <c r="A49" s="76"/>
      <c r="B49" s="11" t="s">
        <v>207</v>
      </c>
      <c r="C49" s="29">
        <v>70.438760000000002</v>
      </c>
      <c r="D49" s="29">
        <v>198.80586</v>
      </c>
      <c r="E49" s="29">
        <v>314.59694999999999</v>
      </c>
      <c r="F49" s="29">
        <v>582.73979999999995</v>
      </c>
      <c r="G49" s="13">
        <v>2601.3145999999997</v>
      </c>
      <c r="H49" s="12">
        <v>3767.8959699999996</v>
      </c>
    </row>
    <row r="50" spans="1:8" ht="22.05" customHeight="1">
      <c r="A50" s="76"/>
      <c r="B50" s="11" t="s">
        <v>213</v>
      </c>
      <c r="C50" s="29">
        <v>72.338740000000001</v>
      </c>
      <c r="D50" s="29">
        <v>204.60586000000001</v>
      </c>
      <c r="E50" s="29">
        <v>341.59690000000001</v>
      </c>
      <c r="F50" s="29">
        <v>609.74</v>
      </c>
      <c r="G50" s="13">
        <v>2769.3154</v>
      </c>
      <c r="H50" s="12">
        <v>3997.5969</v>
      </c>
    </row>
    <row r="51" spans="1:8" ht="22.05" customHeight="1">
      <c r="A51" s="76"/>
      <c r="B51" s="11" t="s">
        <v>214</v>
      </c>
      <c r="C51" s="29">
        <v>73.038930000000008</v>
      </c>
      <c r="D51" s="29">
        <v>202.00605999999999</v>
      </c>
      <c r="E51" s="29">
        <v>324.59719999999999</v>
      </c>
      <c r="F51" s="29">
        <v>623.74090000000001</v>
      </c>
      <c r="G51" s="13">
        <v>2741.3166000000001</v>
      </c>
      <c r="H51" s="12">
        <v>3964.6996900000004</v>
      </c>
    </row>
    <row r="52" spans="1:8" ht="22.05" customHeight="1">
      <c r="A52" s="76"/>
      <c r="B52" s="11" t="s">
        <v>208</v>
      </c>
      <c r="C52" s="29">
        <v>74.138909999999996</v>
      </c>
      <c r="D52" s="29">
        <v>211.60609999999997</v>
      </c>
      <c r="E52" s="29">
        <v>356.59709999999995</v>
      </c>
      <c r="F52" s="29">
        <v>630.74090000000001</v>
      </c>
      <c r="G52" s="13">
        <v>2947.3166000000001</v>
      </c>
      <c r="H52" s="12">
        <v>4220.3996100000004</v>
      </c>
    </row>
    <row r="53" spans="1:8" ht="22.05" customHeight="1">
      <c r="A53" s="76"/>
      <c r="B53" s="11" t="s">
        <v>215</v>
      </c>
      <c r="C53" s="29">
        <v>76.638900000000007</v>
      </c>
      <c r="D53" s="29">
        <v>219.00604000000001</v>
      </c>
      <c r="E53" s="29">
        <v>347.09665000000001</v>
      </c>
      <c r="F53" s="29">
        <v>643.74090000000001</v>
      </c>
      <c r="G53" s="13">
        <v>2917.3168000000001</v>
      </c>
      <c r="H53" s="12">
        <v>4203.7992899999999</v>
      </c>
    </row>
    <row r="54" spans="1:8" ht="22.05" customHeight="1">
      <c r="A54" s="76"/>
      <c r="B54" s="11" t="s">
        <v>216</v>
      </c>
      <c r="C54" s="29">
        <v>78.338899999999995</v>
      </c>
      <c r="D54" s="29">
        <v>199.60605999999999</v>
      </c>
      <c r="E54" s="29">
        <v>328.09659999999997</v>
      </c>
      <c r="F54" s="29">
        <v>619.74070000000006</v>
      </c>
      <c r="G54" s="13">
        <v>2923.3160000000003</v>
      </c>
      <c r="H54" s="12">
        <v>4149.0982600000007</v>
      </c>
    </row>
    <row r="55" spans="1:8" ht="22.05" customHeight="1">
      <c r="A55" s="76"/>
      <c r="B55" s="11" t="s">
        <v>200</v>
      </c>
      <c r="C55" s="29">
        <v>79.035920000000004</v>
      </c>
      <c r="D55" s="29">
        <v>226.6003</v>
      </c>
      <c r="E55" s="29">
        <v>386.08159999999998</v>
      </c>
      <c r="F55" s="29">
        <v>738.71050000000002</v>
      </c>
      <c r="G55" s="13">
        <v>3331.2568000000001</v>
      </c>
      <c r="H55" s="12">
        <v>4761.6851200000001</v>
      </c>
    </row>
    <row r="56" spans="1:8" ht="22.05" customHeight="1">
      <c r="A56" s="76"/>
      <c r="B56" s="76"/>
      <c r="C56" s="76"/>
      <c r="D56" s="76"/>
      <c r="E56" s="76"/>
      <c r="F56" s="76"/>
      <c r="G56" s="13"/>
      <c r="H56" s="12"/>
    </row>
    <row r="57" spans="1:8" ht="22.05" customHeight="1">
      <c r="A57" s="207">
        <v>2025</v>
      </c>
      <c r="B57" s="11" t="s">
        <v>209</v>
      </c>
      <c r="C57" s="29">
        <v>75.035910000000001</v>
      </c>
      <c r="D57" s="29">
        <v>202.40027999999998</v>
      </c>
      <c r="E57" s="29">
        <v>330.08175</v>
      </c>
      <c r="F57" s="29">
        <v>607.7106</v>
      </c>
      <c r="G57" s="13">
        <v>2783.2570000000001</v>
      </c>
      <c r="H57" s="12">
        <v>3998.4855400000001</v>
      </c>
    </row>
    <row r="58" spans="1:8" ht="22.05" customHeight="1">
      <c r="A58" s="76"/>
      <c r="B58" s="11" t="s">
        <v>210</v>
      </c>
      <c r="C58" s="29">
        <v>68.930109999999999</v>
      </c>
      <c r="D58" s="29">
        <v>185.38826</v>
      </c>
      <c r="E58" s="29">
        <v>304.55185</v>
      </c>
      <c r="F58" s="29">
        <v>580.64970000000005</v>
      </c>
      <c r="G58" s="13">
        <v>2681.1376</v>
      </c>
      <c r="H58" s="12">
        <v>3820.6575200000002</v>
      </c>
    </row>
    <row r="59" spans="1:8" ht="22.05" customHeight="1">
      <c r="A59" s="76"/>
      <c r="B59" s="11" t="s">
        <v>206</v>
      </c>
      <c r="C59" s="29">
        <v>66.530100000000004</v>
      </c>
      <c r="D59" s="29">
        <v>187.78860000000003</v>
      </c>
      <c r="E59" s="29">
        <v>318.05160000000001</v>
      </c>
      <c r="F59" s="29">
        <v>588.64910000000009</v>
      </c>
      <c r="G59" s="13">
        <v>2713.1374000000001</v>
      </c>
      <c r="H59" s="12">
        <v>3874.1568000000002</v>
      </c>
    </row>
    <row r="60" spans="1:8" ht="22.05" customHeight="1">
      <c r="A60" s="76"/>
      <c r="B60" s="11" t="s">
        <v>211</v>
      </c>
      <c r="C60" s="29">
        <v>67.230080000000001</v>
      </c>
      <c r="D60" s="29">
        <v>197.18860000000001</v>
      </c>
      <c r="E60" s="29">
        <v>342.55185</v>
      </c>
      <c r="F60" s="29">
        <v>618.64890000000003</v>
      </c>
      <c r="G60" s="13">
        <v>2823.1372000000001</v>
      </c>
      <c r="H60" s="12">
        <v>4048.7566300000003</v>
      </c>
    </row>
    <row r="61" spans="1:8" ht="22.05" customHeight="1">
      <c r="A61" s="76"/>
      <c r="B61" s="11" t="s">
        <v>212</v>
      </c>
      <c r="C61" s="29">
        <v>72.030019999999993</v>
      </c>
      <c r="D61" s="29">
        <v>213.18851999999998</v>
      </c>
      <c r="E61" s="29">
        <v>340.05185</v>
      </c>
      <c r="F61" s="29">
        <v>625.64890000000003</v>
      </c>
      <c r="G61" s="13">
        <v>2847.1379999999999</v>
      </c>
      <c r="H61" s="12">
        <v>4098.0572899999997</v>
      </c>
    </row>
    <row r="62" spans="1:8" ht="22.05" customHeight="1">
      <c r="A62" s="76"/>
      <c r="B62" s="11" t="s">
        <v>207</v>
      </c>
      <c r="C62" s="29">
        <v>70.829980000000006</v>
      </c>
      <c r="D62" s="29">
        <v>199.98854</v>
      </c>
      <c r="E62" s="29">
        <v>324.05185</v>
      </c>
      <c r="F62" s="29">
        <v>608.64859999999999</v>
      </c>
      <c r="G62" s="13">
        <v>2775.1346000000003</v>
      </c>
      <c r="H62" s="12">
        <v>3978.6535700000004</v>
      </c>
    </row>
    <row r="63" spans="1:8" ht="22.05" customHeight="1">
      <c r="A63" s="76"/>
      <c r="B63" s="11" t="s">
        <v>213</v>
      </c>
      <c r="C63" s="29">
        <v>70.029880000000006</v>
      </c>
      <c r="D63" s="29">
        <v>203.18866</v>
      </c>
      <c r="E63" s="29">
        <v>336.05144999999999</v>
      </c>
      <c r="F63" s="29">
        <v>619.64949999999999</v>
      </c>
      <c r="G63" s="13">
        <v>2863.1338000000001</v>
      </c>
      <c r="H63" s="12">
        <v>4092.0532899999998</v>
      </c>
    </row>
    <row r="64" spans="1:8" ht="22.05" customHeight="1">
      <c r="A64" s="76"/>
      <c r="B64" s="11" t="s">
        <v>214</v>
      </c>
      <c r="C64" s="652">
        <v>68.730010000000007</v>
      </c>
      <c r="D64" s="652">
        <v>199.98836</v>
      </c>
      <c r="E64" s="652">
        <v>320.05129999999997</v>
      </c>
      <c r="F64" s="652">
        <v>601.64959999999996</v>
      </c>
      <c r="G64" s="652">
        <v>2785.1330000000003</v>
      </c>
      <c r="H64" s="663">
        <v>3975.5522700000001</v>
      </c>
    </row>
    <row r="65" spans="1:8" ht="18">
      <c r="A65" s="290" t="s">
        <v>277</v>
      </c>
      <c r="B65" s="290" t="s">
        <v>421</v>
      </c>
      <c r="C65" s="665"/>
      <c r="D65" s="665"/>
      <c r="E65" s="280"/>
      <c r="F65" s="280"/>
      <c r="G65" s="280"/>
      <c r="H65" s="280"/>
    </row>
    <row r="66" spans="1:8" ht="15.6">
      <c r="A66" s="1"/>
      <c r="B66" s="97"/>
      <c r="C66" s="35"/>
      <c r="D66" s="35"/>
      <c r="E66" s="35"/>
      <c r="F66" s="35"/>
      <c r="G66" s="95"/>
      <c r="H66" s="96"/>
    </row>
    <row r="67" spans="1:8" ht="15.6">
      <c r="A67" s="1"/>
      <c r="B67" s="97"/>
      <c r="C67" s="35"/>
      <c r="D67" s="35"/>
      <c r="E67" s="35"/>
      <c r="F67" s="35"/>
      <c r="G67" s="95"/>
      <c r="H67" s="96"/>
    </row>
    <row r="68" spans="1:8" ht="15.6">
      <c r="A68" s="1"/>
      <c r="B68" s="97"/>
      <c r="C68" s="35"/>
      <c r="D68" s="35"/>
      <c r="E68" s="35"/>
      <c r="F68" s="35"/>
      <c r="G68" s="95"/>
      <c r="H68" s="96"/>
    </row>
    <row r="69" spans="1:8" ht="15.6">
      <c r="A69" s="1"/>
      <c r="B69" s="1"/>
      <c r="C69" s="1"/>
      <c r="D69" s="1"/>
      <c r="E69" s="1"/>
      <c r="F69" s="1"/>
      <c r="G69" s="95"/>
      <c r="H69" s="96"/>
    </row>
    <row r="70" spans="1:8" ht="15.6">
      <c r="A70" s="94"/>
      <c r="B70" s="97"/>
      <c r="C70" s="35"/>
      <c r="D70" s="35"/>
      <c r="E70" s="35"/>
      <c r="F70" s="35"/>
      <c r="G70" s="95"/>
      <c r="H70" s="96"/>
    </row>
    <row r="71" spans="1:8" ht="15.6">
      <c r="A71" s="97"/>
      <c r="B71" s="97"/>
      <c r="C71" s="83"/>
      <c r="D71" s="83"/>
      <c r="E71" s="1"/>
      <c r="F71" s="1"/>
      <c r="G71" s="1"/>
      <c r="H71" s="1"/>
    </row>
  </sheetData>
  <hyperlinks>
    <hyperlink ref="I1" location="'Contents Page'!A1" display="BACK TO CONTENTS" xr:uid="{3C346148-DBCA-462B-9401-D2CB77EAB697}"/>
  </hyperlinks>
  <pageMargins left="0.7" right="0.7" top="0.75" bottom="0.75" header="0.3" footer="0.3"/>
  <pageSetup paperSize="9" scale="4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9A92E-0C38-4925-A888-127642FDAC64}">
  <dimension ref="A1:L73"/>
  <sheetViews>
    <sheetView zoomScaleNormal="100" workbookViewId="0"/>
  </sheetViews>
  <sheetFormatPr defaultColWidth="8.77734375" defaultRowHeight="14.4"/>
  <cols>
    <col min="1" max="11" width="15.6640625" customWidth="1"/>
  </cols>
  <sheetData>
    <row r="1" spans="1:12" ht="22.05" customHeight="1">
      <c r="A1" s="76" t="s">
        <v>453</v>
      </c>
      <c r="B1" s="76"/>
      <c r="C1" s="76"/>
      <c r="D1" s="76"/>
      <c r="E1" s="76"/>
      <c r="F1" s="76"/>
      <c r="G1" s="76"/>
      <c r="H1" s="76"/>
      <c r="I1" s="76"/>
      <c r="J1" s="76"/>
      <c r="K1" s="76"/>
      <c r="L1" s="10" t="s">
        <v>85</v>
      </c>
    </row>
    <row r="2" spans="1:12" ht="22.05" customHeight="1">
      <c r="A2" s="76"/>
      <c r="B2" s="76"/>
      <c r="C2" s="76"/>
      <c r="D2" s="76"/>
      <c r="E2" s="76"/>
      <c r="F2" s="76"/>
      <c r="G2" s="76"/>
      <c r="H2" s="76"/>
      <c r="I2" s="76"/>
      <c r="J2" s="76"/>
      <c r="K2" s="76"/>
    </row>
    <row r="3" spans="1:12" ht="22.05" customHeight="1">
      <c r="A3" s="76" t="s">
        <v>454</v>
      </c>
      <c r="B3" s="76"/>
      <c r="C3" s="76"/>
      <c r="D3" s="76"/>
      <c r="E3" s="76"/>
      <c r="F3" s="76"/>
      <c r="G3" s="76"/>
      <c r="H3" s="76"/>
      <c r="I3" s="76"/>
      <c r="J3" s="76"/>
      <c r="K3" s="76"/>
    </row>
    <row r="4" spans="1:12" ht="22.05" customHeight="1">
      <c r="A4" s="76" t="s">
        <v>90</v>
      </c>
      <c r="B4" s="76"/>
      <c r="C4" s="76"/>
      <c r="D4" s="76"/>
      <c r="E4" s="76"/>
      <c r="F4" s="76"/>
      <c r="G4" s="76"/>
      <c r="H4" s="76"/>
      <c r="I4" s="76"/>
      <c r="J4" s="76"/>
      <c r="K4" s="76"/>
    </row>
    <row r="5" spans="1:12" ht="22.05" customHeight="1">
      <c r="A5" s="331"/>
      <c r="B5" s="331"/>
      <c r="C5" s="331"/>
      <c r="D5" s="331"/>
      <c r="E5" s="331"/>
      <c r="F5" s="331"/>
      <c r="G5" s="331"/>
      <c r="H5" s="331"/>
      <c r="I5" s="331"/>
      <c r="J5" s="332" t="s">
        <v>455</v>
      </c>
      <c r="K5" s="331"/>
    </row>
    <row r="6" spans="1:12" ht="22.05" customHeight="1">
      <c r="A6" s="258"/>
      <c r="B6" s="258"/>
      <c r="C6" s="258"/>
      <c r="D6" s="258"/>
      <c r="E6" s="258"/>
      <c r="F6" s="258"/>
      <c r="G6" s="258"/>
      <c r="H6" s="258"/>
      <c r="I6" s="258"/>
      <c r="J6" s="263" t="s">
        <v>456</v>
      </c>
      <c r="K6" s="258"/>
    </row>
    <row r="7" spans="1:12" ht="22.05" customHeight="1">
      <c r="A7" s="309" t="s">
        <v>408</v>
      </c>
      <c r="B7" s="309"/>
      <c r="C7" s="334" t="s">
        <v>457</v>
      </c>
      <c r="D7" s="334" t="s">
        <v>458</v>
      </c>
      <c r="E7" s="334" t="s">
        <v>459</v>
      </c>
      <c r="F7" s="334" t="s">
        <v>460</v>
      </c>
      <c r="G7" s="334" t="s">
        <v>461</v>
      </c>
      <c r="H7" s="334" t="s">
        <v>462</v>
      </c>
      <c r="I7" s="671">
        <v>5</v>
      </c>
      <c r="J7" s="334" t="s">
        <v>439</v>
      </c>
      <c r="K7" s="334" t="s">
        <v>405</v>
      </c>
    </row>
    <row r="8" spans="1:12" ht="22.05" customHeight="1">
      <c r="A8" s="207">
        <v>2015</v>
      </c>
      <c r="B8" s="29"/>
      <c r="C8" s="16">
        <v>10.450948350000001</v>
      </c>
      <c r="D8" s="16">
        <v>9.0469370999999992</v>
      </c>
      <c r="E8" s="16">
        <v>9.5458032500000005</v>
      </c>
      <c r="F8" s="16">
        <v>11.716556499999999</v>
      </c>
      <c r="G8" s="16">
        <v>24.256501</v>
      </c>
      <c r="H8" s="16">
        <v>31.168693999999999</v>
      </c>
      <c r="I8" s="16">
        <v>46.807074999999998</v>
      </c>
      <c r="J8" s="16">
        <v>0.2</v>
      </c>
      <c r="K8" s="75">
        <v>142.99251520000001</v>
      </c>
    </row>
    <row r="9" spans="1:12" ht="22.05" customHeight="1">
      <c r="A9" s="207">
        <v>2016</v>
      </c>
      <c r="B9" s="29"/>
      <c r="C9" s="16">
        <v>11.158948500000001</v>
      </c>
      <c r="D9" s="16">
        <v>9.6607374000000004</v>
      </c>
      <c r="E9" s="16">
        <v>10.058804</v>
      </c>
      <c r="F9" s="16">
        <v>12.162556500000001</v>
      </c>
      <c r="G9" s="16">
        <v>24.996500999999999</v>
      </c>
      <c r="H9" s="16">
        <v>31.920694000000001</v>
      </c>
      <c r="I9" s="16">
        <v>48.912075000000002</v>
      </c>
      <c r="J9" s="16">
        <v>0.2</v>
      </c>
      <c r="K9" s="75">
        <v>148.87031640000001</v>
      </c>
    </row>
    <row r="10" spans="1:12" ht="22.05" customHeight="1">
      <c r="A10" s="207">
        <v>2017</v>
      </c>
      <c r="B10" s="76"/>
      <c r="C10" s="16">
        <v>11.822161950000002</v>
      </c>
      <c r="D10" s="16">
        <v>10.273726700000001</v>
      </c>
      <c r="E10" s="16">
        <v>10.403767</v>
      </c>
      <c r="F10" s="16">
        <v>12.417111999999999</v>
      </c>
      <c r="G10" s="16">
        <v>26.056522000000001</v>
      </c>
      <c r="H10" s="16">
        <v>33.594712000000001</v>
      </c>
      <c r="I10" s="16">
        <v>51.052080000000004</v>
      </c>
      <c r="J10" s="16">
        <v>0.2</v>
      </c>
      <c r="K10" s="75">
        <v>155.62008165</v>
      </c>
    </row>
    <row r="11" spans="1:12" ht="22.05" customHeight="1">
      <c r="A11" s="207">
        <v>2018</v>
      </c>
      <c r="B11" s="29"/>
      <c r="C11" s="16">
        <v>12.47516195</v>
      </c>
      <c r="D11" s="16">
        <v>10.8549267</v>
      </c>
      <c r="E11" s="16">
        <v>11.072767000000001</v>
      </c>
      <c r="F11" s="16">
        <v>12.949112</v>
      </c>
      <c r="G11" s="16">
        <v>27.297522000000001</v>
      </c>
      <c r="H11" s="16">
        <v>34.982711999999999</v>
      </c>
      <c r="I11" s="16">
        <v>55.592079999999996</v>
      </c>
      <c r="J11" s="16">
        <v>0.2</v>
      </c>
      <c r="K11" s="75">
        <v>165.22428164999997</v>
      </c>
    </row>
    <row r="12" spans="1:12" ht="22.05" customHeight="1">
      <c r="A12" s="207">
        <v>2019</v>
      </c>
      <c r="B12" s="76"/>
      <c r="C12" s="16">
        <v>13.261599650000001</v>
      </c>
      <c r="D12" s="16">
        <v>11.637498300000001</v>
      </c>
      <c r="E12" s="16">
        <v>11.781867</v>
      </c>
      <c r="F12" s="16">
        <v>13.41348</v>
      </c>
      <c r="G12" s="16">
        <v>28.728476000000001</v>
      </c>
      <c r="H12" s="16">
        <v>37.815466000000001</v>
      </c>
      <c r="I12" s="16">
        <v>60.487760000000002</v>
      </c>
      <c r="J12" s="16">
        <v>0.2</v>
      </c>
      <c r="K12" s="75">
        <v>177.12614694999999</v>
      </c>
    </row>
    <row r="13" spans="1:12" ht="22.05" customHeight="1">
      <c r="A13" s="207">
        <v>2020</v>
      </c>
      <c r="B13" s="29"/>
      <c r="C13" s="16">
        <v>6.055211400000001</v>
      </c>
      <c r="D13" s="16">
        <v>6.6526078000000002</v>
      </c>
      <c r="E13" s="16">
        <v>7.4960374999999999</v>
      </c>
      <c r="F13" s="16">
        <v>8.8454390000000007</v>
      </c>
      <c r="G13" s="16">
        <v>19.258741000000001</v>
      </c>
      <c r="H13" s="16">
        <v>29.830192</v>
      </c>
      <c r="I13" s="16">
        <v>50.902880000000003</v>
      </c>
      <c r="J13" s="16">
        <v>0.2</v>
      </c>
      <c r="K13" s="75">
        <v>129.0411087</v>
      </c>
    </row>
    <row r="14" spans="1:12" ht="10.5" customHeight="1">
      <c r="A14" s="76"/>
      <c r="B14" s="29"/>
      <c r="C14" s="76"/>
      <c r="D14" s="76"/>
      <c r="E14" s="76"/>
      <c r="F14" s="76"/>
      <c r="G14" s="76"/>
      <c r="H14" s="76"/>
      <c r="I14" s="76"/>
      <c r="J14" s="76"/>
      <c r="K14" s="76"/>
    </row>
    <row r="15" spans="1:12" ht="22.05" customHeight="1">
      <c r="A15" s="207">
        <v>2021</v>
      </c>
      <c r="B15" s="29" t="s">
        <v>206</v>
      </c>
      <c r="C15" s="16">
        <v>6.2652114000000001</v>
      </c>
      <c r="D15" s="16">
        <v>6.8126078000000012</v>
      </c>
      <c r="E15" s="16">
        <v>7.5860374999999998</v>
      </c>
      <c r="F15" s="16">
        <v>8.8854389999999999</v>
      </c>
      <c r="G15" s="16">
        <v>19.358740999999998</v>
      </c>
      <c r="H15" s="16">
        <v>30.280192</v>
      </c>
      <c r="I15" s="16">
        <v>51.70288</v>
      </c>
      <c r="J15" s="16">
        <v>0.2</v>
      </c>
      <c r="K15" s="75">
        <v>130.89110869999999</v>
      </c>
    </row>
    <row r="16" spans="1:12" ht="22.05" customHeight="1">
      <c r="A16" s="76"/>
      <c r="B16" s="29" t="s">
        <v>207</v>
      </c>
      <c r="C16" s="16">
        <v>6.4554114</v>
      </c>
      <c r="D16" s="16">
        <v>6.9130077999999999</v>
      </c>
      <c r="E16" s="16">
        <v>7.6765375000000002</v>
      </c>
      <c r="F16" s="16">
        <v>9.106439</v>
      </c>
      <c r="G16" s="16">
        <v>19.790741000000001</v>
      </c>
      <c r="H16" s="16">
        <v>31.062192</v>
      </c>
      <c r="I16" s="16">
        <v>53.00788</v>
      </c>
      <c r="J16" s="16">
        <v>0.2</v>
      </c>
      <c r="K16" s="75">
        <v>134.0122087</v>
      </c>
    </row>
    <row r="17" spans="1:11" ht="22.05" customHeight="1">
      <c r="A17" s="11"/>
      <c r="B17" s="29" t="s">
        <v>208</v>
      </c>
      <c r="C17" s="16">
        <v>6.6702113999999995</v>
      </c>
      <c r="D17" s="16">
        <v>7.0626078000000012</v>
      </c>
      <c r="E17" s="16">
        <v>7.8605375000000004</v>
      </c>
      <c r="F17" s="16">
        <v>9.2144390000000005</v>
      </c>
      <c r="G17" s="16">
        <v>20.488741000000001</v>
      </c>
      <c r="H17" s="16">
        <v>31.558191999999998</v>
      </c>
      <c r="I17" s="16">
        <v>53.50788</v>
      </c>
      <c r="J17" s="16">
        <v>0.2</v>
      </c>
      <c r="K17" s="75">
        <v>136.36260870000001</v>
      </c>
    </row>
    <row r="18" spans="1:11" ht="22.05" customHeight="1">
      <c r="A18" s="76"/>
      <c r="B18" s="29" t="s">
        <v>200</v>
      </c>
      <c r="C18" s="16">
        <v>6.8352114000000004</v>
      </c>
      <c r="D18" s="16">
        <v>7.2226078000000005</v>
      </c>
      <c r="E18" s="16">
        <v>7.9280375000000003</v>
      </c>
      <c r="F18" s="16">
        <v>9.2744389999999992</v>
      </c>
      <c r="G18" s="16">
        <v>19.718741000000001</v>
      </c>
      <c r="H18" s="16">
        <v>31.858191999999999</v>
      </c>
      <c r="I18" s="16">
        <v>50.712879999999998</v>
      </c>
      <c r="J18" s="16">
        <v>0.2</v>
      </c>
      <c r="K18" s="75">
        <v>133.55010870000001</v>
      </c>
    </row>
    <row r="19" spans="1:11" ht="9" customHeight="1">
      <c r="A19" s="76"/>
      <c r="B19" s="76"/>
      <c r="C19" s="76"/>
      <c r="D19" s="76"/>
      <c r="E19" s="76"/>
      <c r="F19" s="76"/>
      <c r="G19" s="76"/>
      <c r="H19" s="76"/>
      <c r="I19" s="76"/>
      <c r="J19" s="76"/>
      <c r="K19" s="76"/>
    </row>
    <row r="20" spans="1:11" ht="22.05" customHeight="1">
      <c r="A20" s="207">
        <v>2022</v>
      </c>
      <c r="B20" s="29" t="s">
        <v>209</v>
      </c>
      <c r="C20" s="29">
        <v>6.8992114000000004</v>
      </c>
      <c r="D20" s="29">
        <v>7.2586078000000001</v>
      </c>
      <c r="E20" s="29">
        <v>7.9430375</v>
      </c>
      <c r="F20" s="29">
        <v>9.3494390000000003</v>
      </c>
      <c r="G20" s="29">
        <v>18.739740999999999</v>
      </c>
      <c r="H20" s="29">
        <v>29.556191999999999</v>
      </c>
      <c r="I20" s="29">
        <v>46.972880000000004</v>
      </c>
      <c r="J20" s="29">
        <v>0.2</v>
      </c>
      <c r="K20" s="31">
        <v>126.71910870000001</v>
      </c>
    </row>
    <row r="21" spans="1:11" ht="22.05" customHeight="1">
      <c r="A21" s="76"/>
      <c r="B21" s="29" t="s">
        <v>210</v>
      </c>
      <c r="C21" s="16">
        <v>6.9652114000000003</v>
      </c>
      <c r="D21" s="16">
        <v>7.3126078000000012</v>
      </c>
      <c r="E21" s="16">
        <v>7.9730375000000002</v>
      </c>
      <c r="F21" s="16">
        <v>8.4334389999999999</v>
      </c>
      <c r="G21" s="16">
        <v>18.668741000000001</v>
      </c>
      <c r="H21" s="16">
        <v>28.748192</v>
      </c>
      <c r="I21" s="16">
        <v>44.927880000000002</v>
      </c>
      <c r="J21" s="16">
        <v>0.2</v>
      </c>
      <c r="K21" s="75">
        <v>123.02910870000001</v>
      </c>
    </row>
    <row r="22" spans="1:11" ht="22.05" customHeight="1">
      <c r="A22" s="76"/>
      <c r="B22" s="29" t="s">
        <v>206</v>
      </c>
      <c r="C22" s="16">
        <v>7.0352114000000006</v>
      </c>
      <c r="D22" s="16">
        <v>7.3582077999999997</v>
      </c>
      <c r="E22" s="16">
        <v>7.8270375000000003</v>
      </c>
      <c r="F22" s="16">
        <v>8.5744389999999999</v>
      </c>
      <c r="G22" s="16">
        <v>19.170741</v>
      </c>
      <c r="H22" s="16">
        <v>28.548192</v>
      </c>
      <c r="I22" s="16">
        <v>46.412880000000001</v>
      </c>
      <c r="J22" s="16">
        <v>0.2</v>
      </c>
      <c r="K22" s="75">
        <v>124.92670870000001</v>
      </c>
    </row>
    <row r="23" spans="1:11" ht="22.05" customHeight="1">
      <c r="A23" s="76"/>
      <c r="B23" s="29" t="s">
        <v>211</v>
      </c>
      <c r="C23" s="29">
        <v>7.1362114000000005</v>
      </c>
      <c r="D23" s="29">
        <v>7.4598078000000001</v>
      </c>
      <c r="E23" s="29">
        <v>8.0700374999999998</v>
      </c>
      <c r="F23" s="29">
        <v>8.4434389999999997</v>
      </c>
      <c r="G23" s="29">
        <v>19.452746000000001</v>
      </c>
      <c r="H23" s="29">
        <v>29.058191999999998</v>
      </c>
      <c r="I23" s="29">
        <v>47.247880000000002</v>
      </c>
      <c r="J23" s="29">
        <v>0.2</v>
      </c>
      <c r="K23" s="31">
        <v>126.86831370000002</v>
      </c>
    </row>
    <row r="24" spans="1:11" ht="22.05" customHeight="1">
      <c r="A24" s="76"/>
      <c r="B24" s="29" t="s">
        <v>212</v>
      </c>
      <c r="C24" s="29">
        <v>7.2022114000000004</v>
      </c>
      <c r="D24" s="29">
        <v>7.5578078000000009</v>
      </c>
      <c r="E24" s="29">
        <v>8.1200375000000005</v>
      </c>
      <c r="F24" s="29">
        <v>8.6074389999999994</v>
      </c>
      <c r="G24" s="29">
        <v>19.443746000000001</v>
      </c>
      <c r="H24" s="29">
        <v>29.202192</v>
      </c>
      <c r="I24" s="29">
        <v>47.172879999999999</v>
      </c>
      <c r="J24" s="29">
        <v>0.2</v>
      </c>
      <c r="K24" s="31">
        <v>127.3063137</v>
      </c>
    </row>
    <row r="25" spans="1:11" ht="22.05" customHeight="1">
      <c r="A25" s="76"/>
      <c r="B25" s="29" t="s">
        <v>207</v>
      </c>
      <c r="C25" s="16">
        <v>7.3188114000000004</v>
      </c>
      <c r="D25" s="16">
        <v>7.6626078000000009</v>
      </c>
      <c r="E25" s="16">
        <v>8.3370374999999992</v>
      </c>
      <c r="F25" s="16">
        <v>8.8664389999999997</v>
      </c>
      <c r="G25" s="16">
        <v>19.412745999999999</v>
      </c>
      <c r="H25" s="16">
        <v>29.864191999999999</v>
      </c>
      <c r="I25" s="16">
        <v>47.462879999999998</v>
      </c>
      <c r="J25" s="16">
        <v>0.2</v>
      </c>
      <c r="K25" s="75">
        <v>128.92471369999998</v>
      </c>
    </row>
    <row r="26" spans="1:11" ht="22.05" customHeight="1">
      <c r="A26" s="394"/>
      <c r="B26" s="29" t="s">
        <v>213</v>
      </c>
      <c r="C26" s="29">
        <v>7.4094114000000006</v>
      </c>
      <c r="D26" s="29">
        <v>7.7834078000000009</v>
      </c>
      <c r="E26" s="29">
        <v>8.3335375000000003</v>
      </c>
      <c r="F26" s="29">
        <v>8.5764390000000006</v>
      </c>
      <c r="G26" s="29">
        <v>19.369745999999999</v>
      </c>
      <c r="H26" s="29">
        <v>29.682192000000001</v>
      </c>
      <c r="I26" s="29">
        <v>47.467879999999994</v>
      </c>
      <c r="J26" s="29">
        <v>0.2</v>
      </c>
      <c r="K26" s="31">
        <v>128.62261369999999</v>
      </c>
    </row>
    <row r="27" spans="1:11" ht="22.05" customHeight="1">
      <c r="A27" s="76"/>
      <c r="B27" s="29" t="s">
        <v>214</v>
      </c>
      <c r="C27" s="393">
        <v>7.5274114000000001</v>
      </c>
      <c r="D27" s="393">
        <v>7.7574078000000002</v>
      </c>
      <c r="E27" s="393">
        <v>7.9760375000000003</v>
      </c>
      <c r="F27" s="393">
        <v>8.7114390000000004</v>
      </c>
      <c r="G27" s="393">
        <v>19.317741000000002</v>
      </c>
      <c r="H27" s="393">
        <v>30.120191999999999</v>
      </c>
      <c r="I27" s="393">
        <v>47.292880000000004</v>
      </c>
      <c r="J27" s="393">
        <v>0.2</v>
      </c>
      <c r="K27" s="395">
        <v>128.7031087</v>
      </c>
    </row>
    <row r="28" spans="1:11" ht="22.05" customHeight="1">
      <c r="A28" s="76"/>
      <c r="B28" s="29" t="s">
        <v>208</v>
      </c>
      <c r="C28" s="393">
        <v>7.6518113999999997</v>
      </c>
      <c r="D28" s="393">
        <v>7.9338078000000003</v>
      </c>
      <c r="E28" s="393">
        <v>8.3385374999999993</v>
      </c>
      <c r="F28" s="393">
        <v>9.0014389999999995</v>
      </c>
      <c r="G28" s="393">
        <v>19.240741</v>
      </c>
      <c r="H28" s="393">
        <v>29.940192</v>
      </c>
      <c r="I28" s="393">
        <v>48.567880000000002</v>
      </c>
      <c r="J28" s="393">
        <v>0.2</v>
      </c>
      <c r="K28" s="395">
        <v>130.67440870000001</v>
      </c>
    </row>
    <row r="29" spans="1:11" ht="22.05" customHeight="1">
      <c r="A29" s="76"/>
      <c r="B29" s="29" t="s">
        <v>215</v>
      </c>
      <c r="C29" s="393">
        <v>7.7608114000000006</v>
      </c>
      <c r="D29" s="393">
        <v>8.0558078000000002</v>
      </c>
      <c r="E29" s="393">
        <v>8.5655374999999996</v>
      </c>
      <c r="F29" s="393">
        <v>9.2254389999999997</v>
      </c>
      <c r="G29" s="393">
        <v>19.208741</v>
      </c>
      <c r="H29" s="393">
        <v>30.366192000000002</v>
      </c>
      <c r="I29" s="393">
        <v>49.532879999999999</v>
      </c>
      <c r="J29" s="393">
        <v>0.2</v>
      </c>
      <c r="K29" s="395">
        <v>132.71540870000001</v>
      </c>
    </row>
    <row r="30" spans="1:11" ht="22.05" customHeight="1">
      <c r="A30" s="76"/>
      <c r="B30" s="29" t="s">
        <v>216</v>
      </c>
      <c r="C30" s="16">
        <v>7.8278114000000008</v>
      </c>
      <c r="D30" s="16">
        <v>8.1278077999999994</v>
      </c>
      <c r="E30" s="16">
        <v>8.6705375</v>
      </c>
      <c r="F30" s="16">
        <v>9.4454390000000004</v>
      </c>
      <c r="G30" s="16">
        <v>19.558741000000001</v>
      </c>
      <c r="H30" s="16">
        <v>30.746192000000001</v>
      </c>
      <c r="I30" s="16">
        <v>50.082880000000003</v>
      </c>
      <c r="J30" s="16">
        <v>0.2</v>
      </c>
      <c r="K30" s="75">
        <v>134.45940869999998</v>
      </c>
    </row>
    <row r="31" spans="1:11" ht="22.05" customHeight="1">
      <c r="A31" s="76"/>
      <c r="B31" s="29" t="s">
        <v>200</v>
      </c>
      <c r="C31" s="29">
        <v>7.8442114000000007</v>
      </c>
      <c r="D31" s="29">
        <v>8.1506078000000013</v>
      </c>
      <c r="E31" s="29">
        <v>8.8085374999999999</v>
      </c>
      <c r="F31" s="29">
        <v>9.5254390000000004</v>
      </c>
      <c r="G31" s="29">
        <v>19.549741000000001</v>
      </c>
      <c r="H31" s="29">
        <v>30.752192000000001</v>
      </c>
      <c r="I31" s="29">
        <v>50.717879999999994</v>
      </c>
      <c r="J31" s="29">
        <v>0.2</v>
      </c>
      <c r="K31" s="31">
        <v>135.3486087</v>
      </c>
    </row>
    <row r="32" spans="1:11" ht="9.75" customHeight="1">
      <c r="A32" s="76"/>
      <c r="B32" s="76"/>
      <c r="C32" s="76"/>
      <c r="D32" s="76"/>
      <c r="E32" s="76"/>
      <c r="F32" s="76"/>
      <c r="G32" s="76"/>
      <c r="H32" s="76"/>
      <c r="I32" s="76"/>
      <c r="J32" s="76"/>
      <c r="K32" s="76"/>
    </row>
    <row r="33" spans="1:11" ht="22.05" customHeight="1">
      <c r="A33" s="207">
        <v>2023</v>
      </c>
      <c r="B33" s="29" t="s">
        <v>209</v>
      </c>
      <c r="C33" s="16">
        <v>7.8492114000000006</v>
      </c>
      <c r="D33" s="16">
        <v>8.1606077999999993</v>
      </c>
      <c r="E33" s="16">
        <v>8.8285374999999995</v>
      </c>
      <c r="F33" s="16">
        <v>9.545439</v>
      </c>
      <c r="G33" s="16">
        <v>19.549083</v>
      </c>
      <c r="H33" s="16">
        <v>30.782191999999998</v>
      </c>
      <c r="I33" s="16">
        <v>50.717879999999994</v>
      </c>
      <c r="J33" s="16">
        <v>0.2</v>
      </c>
      <c r="K33" s="75">
        <v>135.43295069999999</v>
      </c>
    </row>
    <row r="34" spans="1:11" ht="22.05" customHeight="1">
      <c r="A34" s="76"/>
      <c r="B34" s="29" t="s">
        <v>210</v>
      </c>
      <c r="C34" s="29">
        <v>7.854011400000001</v>
      </c>
      <c r="D34" s="29">
        <v>8.1602078000000002</v>
      </c>
      <c r="E34" s="29">
        <v>8.8280375000000006</v>
      </c>
      <c r="F34" s="29">
        <v>9.5654389999999996</v>
      </c>
      <c r="G34" s="29">
        <v>19.598082999999999</v>
      </c>
      <c r="H34" s="29">
        <v>30.784192000000001</v>
      </c>
      <c r="I34" s="29">
        <v>50.737880000000004</v>
      </c>
      <c r="J34" s="29">
        <v>0.2</v>
      </c>
      <c r="K34" s="31">
        <v>135.52785069999999</v>
      </c>
    </row>
    <row r="35" spans="1:11" ht="22.05" customHeight="1">
      <c r="A35" s="76"/>
      <c r="B35" s="29" t="s">
        <v>206</v>
      </c>
      <c r="C35" s="16">
        <v>7.854011400000001</v>
      </c>
      <c r="D35" s="16">
        <v>8.1602078000000002</v>
      </c>
      <c r="E35" s="16">
        <v>8.8280375000000006</v>
      </c>
      <c r="F35" s="16">
        <v>9.5654389999999996</v>
      </c>
      <c r="G35" s="16">
        <v>19.648083</v>
      </c>
      <c r="H35" s="16">
        <v>31.184191999999999</v>
      </c>
      <c r="I35" s="16">
        <v>50.737880000000004</v>
      </c>
      <c r="J35" s="16">
        <v>0.2</v>
      </c>
      <c r="K35" s="75">
        <v>135.9778507</v>
      </c>
    </row>
    <row r="36" spans="1:11" ht="22.05" customHeight="1">
      <c r="A36" s="76"/>
      <c r="B36" s="29" t="s">
        <v>211</v>
      </c>
      <c r="C36" s="16">
        <v>7.854011400000001</v>
      </c>
      <c r="D36" s="16">
        <v>8.1602078000000002</v>
      </c>
      <c r="E36" s="16">
        <v>8.8280375000000006</v>
      </c>
      <c r="F36" s="16">
        <v>9.5654389999999996</v>
      </c>
      <c r="G36" s="16">
        <v>19.648083</v>
      </c>
      <c r="H36" s="16">
        <v>31.184191999999999</v>
      </c>
      <c r="I36" s="16">
        <v>50.737880000000004</v>
      </c>
      <c r="J36" s="16">
        <v>0.2</v>
      </c>
      <c r="K36" s="75">
        <v>135.9778507</v>
      </c>
    </row>
    <row r="37" spans="1:11" ht="22.05" customHeight="1">
      <c r="A37" s="76"/>
      <c r="B37" s="29" t="s">
        <v>212</v>
      </c>
      <c r="C37" s="29">
        <v>7.8638114000000003</v>
      </c>
      <c r="D37" s="29">
        <v>8.1698077999999992</v>
      </c>
      <c r="E37" s="29">
        <v>8.8275375</v>
      </c>
      <c r="F37" s="29">
        <v>9.5704390000000004</v>
      </c>
      <c r="G37" s="29">
        <v>19.649083000000001</v>
      </c>
      <c r="H37" s="29">
        <v>31.190192</v>
      </c>
      <c r="I37" s="29">
        <v>50.75188</v>
      </c>
      <c r="J37" s="29">
        <v>0.2</v>
      </c>
      <c r="K37" s="31">
        <v>136.02275070000002</v>
      </c>
    </row>
    <row r="38" spans="1:11" ht="22.05" customHeight="1">
      <c r="A38" s="76"/>
      <c r="B38" s="29" t="s">
        <v>207</v>
      </c>
      <c r="C38" s="29">
        <v>7.8938114000000006</v>
      </c>
      <c r="D38" s="29">
        <v>8.1598078000000012</v>
      </c>
      <c r="E38" s="29">
        <v>8.8275375</v>
      </c>
      <c r="F38" s="29">
        <v>9.5704390000000004</v>
      </c>
      <c r="G38" s="29">
        <v>19.969083000000001</v>
      </c>
      <c r="H38" s="29">
        <v>31.190192</v>
      </c>
      <c r="I38" s="29">
        <v>50.75188</v>
      </c>
      <c r="J38" s="29">
        <v>0.2</v>
      </c>
      <c r="K38" s="31">
        <v>136.36275069999999</v>
      </c>
    </row>
    <row r="39" spans="1:11" ht="22.05" customHeight="1">
      <c r="A39" s="76"/>
      <c r="B39" s="29" t="s">
        <v>213</v>
      </c>
      <c r="C39" s="16">
        <v>7.9038113999999995</v>
      </c>
      <c r="D39" s="16">
        <v>8.1698077999999992</v>
      </c>
      <c r="E39" s="16">
        <v>8.8275375</v>
      </c>
      <c r="F39" s="16">
        <v>9.5704390000000004</v>
      </c>
      <c r="G39" s="16">
        <v>20.069082999999999</v>
      </c>
      <c r="H39" s="16">
        <v>31.190192</v>
      </c>
      <c r="I39" s="16">
        <v>50.75188</v>
      </c>
      <c r="J39" s="16">
        <v>0.2</v>
      </c>
      <c r="K39" s="75">
        <v>136.4827507</v>
      </c>
    </row>
    <row r="40" spans="1:11" ht="22.05" customHeight="1">
      <c r="A40" s="76"/>
      <c r="B40" s="29" t="s">
        <v>214</v>
      </c>
      <c r="C40" s="29">
        <v>7.9232113999999996</v>
      </c>
      <c r="D40" s="29">
        <v>8.1794077999999999</v>
      </c>
      <c r="E40" s="29">
        <v>8.8475374999999996</v>
      </c>
      <c r="F40" s="29">
        <v>9.5704390000000004</v>
      </c>
      <c r="G40" s="29">
        <v>20.199083000000002</v>
      </c>
      <c r="H40" s="29">
        <v>31.482192000000001</v>
      </c>
      <c r="I40" s="29">
        <v>51.441879999999998</v>
      </c>
      <c r="J40" s="29">
        <v>0.2</v>
      </c>
      <c r="K40" s="31">
        <v>137.6437507</v>
      </c>
    </row>
    <row r="41" spans="1:11" ht="22.05" customHeight="1">
      <c r="A41" s="76"/>
      <c r="B41" s="29" t="s">
        <v>208</v>
      </c>
      <c r="C41" s="29">
        <v>8.007211400000001</v>
      </c>
      <c r="D41" s="29">
        <v>8.1894077999999997</v>
      </c>
      <c r="E41" s="29">
        <v>8.8470375000000008</v>
      </c>
      <c r="F41" s="29">
        <v>9.5704390000000004</v>
      </c>
      <c r="G41" s="29">
        <v>20.548082999999998</v>
      </c>
      <c r="H41" s="29">
        <v>32.080191999999997</v>
      </c>
      <c r="I41" s="29">
        <v>51.436880000000002</v>
      </c>
      <c r="J41" s="29">
        <v>0.2</v>
      </c>
      <c r="K41" s="31">
        <v>138.67925070000001</v>
      </c>
    </row>
    <row r="42" spans="1:11" ht="22.05" customHeight="1">
      <c r="A42" s="76"/>
      <c r="B42" s="29" t="s">
        <v>215</v>
      </c>
      <c r="C42" s="29">
        <v>8.0452113999999995</v>
      </c>
      <c r="D42" s="29">
        <v>8.2374077999999997</v>
      </c>
      <c r="E42" s="29">
        <v>8.9070374999999995</v>
      </c>
      <c r="F42" s="29">
        <v>9.5704390000000004</v>
      </c>
      <c r="G42" s="29">
        <v>20.553083000000001</v>
      </c>
      <c r="H42" s="29">
        <v>32.480192000000002</v>
      </c>
      <c r="I42" s="29">
        <v>51.936880000000002</v>
      </c>
      <c r="J42" s="29">
        <v>0.2</v>
      </c>
      <c r="K42" s="31">
        <v>139.7302507</v>
      </c>
    </row>
    <row r="43" spans="1:11" ht="22.05" customHeight="1">
      <c r="A43" s="76"/>
      <c r="B43" s="29" t="s">
        <v>216</v>
      </c>
      <c r="C43" s="29">
        <v>8.1256114000000004</v>
      </c>
      <c r="D43" s="29">
        <v>8.2774078000000006</v>
      </c>
      <c r="E43" s="29">
        <v>9.0070374999999991</v>
      </c>
      <c r="F43" s="29">
        <v>9.670439</v>
      </c>
      <c r="G43" s="29">
        <v>20.731741</v>
      </c>
      <c r="H43" s="29">
        <v>32.480192000000002</v>
      </c>
      <c r="I43" s="29">
        <v>52.436879999999995</v>
      </c>
      <c r="J43" s="29">
        <v>0.2</v>
      </c>
      <c r="K43" s="31">
        <v>140.72930869999999</v>
      </c>
    </row>
    <row r="44" spans="1:11" ht="22.05" customHeight="1">
      <c r="A44" s="76"/>
      <c r="B44" s="29" t="s">
        <v>200</v>
      </c>
      <c r="C44" s="16">
        <v>8.1706114000000003</v>
      </c>
      <c r="D44" s="16">
        <v>8.3362078000000004</v>
      </c>
      <c r="E44" s="16">
        <v>9.0565374999999992</v>
      </c>
      <c r="F44" s="16">
        <v>9.7904389999999992</v>
      </c>
      <c r="G44" s="16">
        <v>20.990741</v>
      </c>
      <c r="H44" s="16">
        <v>33.034191999999997</v>
      </c>
      <c r="I44" s="16">
        <v>52.43188</v>
      </c>
      <c r="J44" s="16">
        <v>0.2</v>
      </c>
      <c r="K44" s="75">
        <v>141.81060869999999</v>
      </c>
    </row>
    <row r="45" spans="1:11" ht="9" customHeight="1">
      <c r="A45" s="76"/>
      <c r="B45" s="76"/>
      <c r="C45" s="29"/>
      <c r="D45" s="29"/>
      <c r="E45" s="29"/>
      <c r="F45" s="29"/>
      <c r="G45" s="29"/>
      <c r="H45" s="29"/>
      <c r="I45" s="29"/>
      <c r="J45" s="29"/>
      <c r="K45" s="31"/>
    </row>
    <row r="46" spans="1:11" ht="22.05" customHeight="1">
      <c r="A46" s="207">
        <v>2024</v>
      </c>
      <c r="B46" s="29" t="s">
        <v>209</v>
      </c>
      <c r="C46" s="29">
        <v>8.2006113999999997</v>
      </c>
      <c r="D46" s="29">
        <v>8.3362078000000004</v>
      </c>
      <c r="E46" s="29">
        <v>9.0565374999999992</v>
      </c>
      <c r="F46" s="29">
        <v>9.7904389999999992</v>
      </c>
      <c r="G46" s="29">
        <v>20.994741000000001</v>
      </c>
      <c r="H46" s="29">
        <v>33.042192</v>
      </c>
      <c r="I46" s="29">
        <v>52.456880000000005</v>
      </c>
      <c r="J46" s="29">
        <v>0.2</v>
      </c>
      <c r="K46" s="31">
        <v>141.8776087</v>
      </c>
    </row>
    <row r="47" spans="1:11" ht="22.05" customHeight="1">
      <c r="A47" s="76"/>
      <c r="B47" s="29" t="s">
        <v>210</v>
      </c>
      <c r="C47" s="29">
        <v>8.2226113999999999</v>
      </c>
      <c r="D47" s="29">
        <v>8.3582078000000006</v>
      </c>
      <c r="E47" s="29">
        <v>9.0565374999999992</v>
      </c>
      <c r="F47" s="29">
        <v>9.7904389999999992</v>
      </c>
      <c r="G47" s="29">
        <v>20.993741</v>
      </c>
      <c r="H47" s="29">
        <v>33.042192</v>
      </c>
      <c r="I47" s="29">
        <v>52.451879999999996</v>
      </c>
      <c r="J47" s="29">
        <v>0.2</v>
      </c>
      <c r="K47" s="31">
        <v>141.91560869999998</v>
      </c>
    </row>
    <row r="48" spans="1:11" ht="22.05" customHeight="1">
      <c r="A48" s="76"/>
      <c r="B48" s="29" t="s">
        <v>206</v>
      </c>
      <c r="C48" s="29">
        <v>8.2936115000000008</v>
      </c>
      <c r="D48" s="29">
        <v>8.3702079999999999</v>
      </c>
      <c r="E48" s="29">
        <v>9.0590379999999993</v>
      </c>
      <c r="F48" s="29">
        <v>9.7954399999999993</v>
      </c>
      <c r="G48" s="29">
        <v>21.008742999999999</v>
      </c>
      <c r="H48" s="29">
        <v>33.052196000000002</v>
      </c>
      <c r="I48" s="29">
        <v>52.476890000000004</v>
      </c>
      <c r="J48" s="29">
        <v>0.2</v>
      </c>
      <c r="K48" s="31">
        <v>142.0561265</v>
      </c>
    </row>
    <row r="49" spans="1:11" ht="22.05" customHeight="1">
      <c r="A49" s="76"/>
      <c r="B49" s="29" t="s">
        <v>211</v>
      </c>
      <c r="C49" s="29">
        <v>8.3576315000000001</v>
      </c>
      <c r="D49" s="29">
        <v>8.3802479999999999</v>
      </c>
      <c r="E49" s="29">
        <v>9.0566379999999995</v>
      </c>
      <c r="F49" s="29">
        <v>9.7956400000000006</v>
      </c>
      <c r="G49" s="29">
        <v>21.109143</v>
      </c>
      <c r="H49" s="29">
        <v>33.042996000000002</v>
      </c>
      <c r="I49" s="29">
        <v>52.47889</v>
      </c>
      <c r="J49" s="29">
        <v>0.2</v>
      </c>
      <c r="K49" s="31">
        <v>142.22118649999999</v>
      </c>
    </row>
    <row r="50" spans="1:11" ht="22.05" customHeight="1">
      <c r="A50" s="76"/>
      <c r="B50" s="29" t="s">
        <v>212</v>
      </c>
      <c r="C50" s="29">
        <v>8.414431500000001</v>
      </c>
      <c r="D50" s="29">
        <v>8.4438480000000009</v>
      </c>
      <c r="E50" s="29">
        <v>9.0586380000000002</v>
      </c>
      <c r="F50" s="29">
        <v>9.7996400000000001</v>
      </c>
      <c r="G50" s="29">
        <v>21.123142999999999</v>
      </c>
      <c r="H50" s="29">
        <v>33.050995999999998</v>
      </c>
      <c r="I50" s="29">
        <v>52.54889</v>
      </c>
      <c r="J50" s="29">
        <v>0.2</v>
      </c>
      <c r="K50" s="31">
        <v>142.43958650000002</v>
      </c>
    </row>
    <row r="51" spans="1:11" ht="22.05" customHeight="1">
      <c r="A51" s="76"/>
      <c r="B51" s="29" t="s">
        <v>207</v>
      </c>
      <c r="C51" s="29">
        <v>8.4794315999999998</v>
      </c>
      <c r="D51" s="29">
        <v>8.4638481999999993</v>
      </c>
      <c r="E51" s="29">
        <v>9.1586385000000003</v>
      </c>
      <c r="F51" s="29">
        <v>10.199641</v>
      </c>
      <c r="G51" s="29">
        <v>21.173145000000002</v>
      </c>
      <c r="H51" s="29">
        <v>33.201000000000001</v>
      </c>
      <c r="I51" s="29">
        <v>53.048900000000003</v>
      </c>
      <c r="J51" s="29">
        <v>0.2</v>
      </c>
      <c r="K51" s="31">
        <v>143.72460430000001</v>
      </c>
    </row>
    <row r="52" spans="1:11" ht="22.05" customHeight="1">
      <c r="A52" s="76"/>
      <c r="B52" s="29" t="s">
        <v>213</v>
      </c>
      <c r="C52" s="29">
        <v>8.5314315000000001</v>
      </c>
      <c r="D52" s="29">
        <v>8.5098479999999999</v>
      </c>
      <c r="E52" s="29">
        <v>9.2036379999999998</v>
      </c>
      <c r="F52" s="29">
        <v>10.19964</v>
      </c>
      <c r="G52" s="29">
        <v>21.283142999999999</v>
      </c>
      <c r="H52" s="29">
        <v>33.240996000000003</v>
      </c>
      <c r="I52" s="29">
        <v>53.198889999999999</v>
      </c>
      <c r="J52" s="29">
        <v>0.2</v>
      </c>
      <c r="K52" s="31">
        <v>144.1675865</v>
      </c>
    </row>
    <row r="53" spans="1:11" ht="22.05" customHeight="1">
      <c r="A53" s="76"/>
      <c r="B53" s="29" t="s">
        <v>214</v>
      </c>
      <c r="C53" s="29">
        <v>8.6034316000000004</v>
      </c>
      <c r="D53" s="29">
        <v>8.6378482000000005</v>
      </c>
      <c r="E53" s="29">
        <v>9.2436384999999994</v>
      </c>
      <c r="F53" s="29">
        <v>10.459641</v>
      </c>
      <c r="G53" s="29">
        <v>21.381145</v>
      </c>
      <c r="H53" s="29">
        <v>33.896999999999998</v>
      </c>
      <c r="I53" s="29">
        <v>54.088900000000002</v>
      </c>
      <c r="J53" s="29">
        <v>0.2</v>
      </c>
      <c r="K53" s="31">
        <v>146.3116043</v>
      </c>
    </row>
    <row r="54" spans="1:11" ht="22.05" customHeight="1">
      <c r="A54" s="76"/>
      <c r="B54" s="29" t="s">
        <v>208</v>
      </c>
      <c r="C54" s="16">
        <f>0.05*173.588632</f>
        <v>8.6794315999999991</v>
      </c>
      <c r="D54" s="16">
        <f>0.1*87.378482</f>
        <v>8.7378482000000002</v>
      </c>
      <c r="E54" s="16">
        <f>0.25*37.434554</f>
        <v>9.3586384999999996</v>
      </c>
      <c r="F54" s="16">
        <f>0.5*21.069282</f>
        <v>10.534641000000001</v>
      </c>
      <c r="G54" s="16">
        <f>1*21.570145</f>
        <v>21.570145</v>
      </c>
      <c r="H54" s="16">
        <f>2*17.1835</f>
        <v>34.366999999999997</v>
      </c>
      <c r="I54" s="16">
        <f>5*11.03178</f>
        <v>55.158899999999996</v>
      </c>
      <c r="J54" s="11">
        <v>0.2</v>
      </c>
      <c r="K54" s="204">
        <f>SUM(C54:I54)</f>
        <v>148.4066043</v>
      </c>
    </row>
    <row r="55" spans="1:11" ht="22.05" customHeight="1">
      <c r="A55" s="76"/>
      <c r="B55" s="29" t="s">
        <v>215</v>
      </c>
      <c r="C55" s="16">
        <v>8.7084316000000008</v>
      </c>
      <c r="D55" s="16">
        <v>8.7658482000000006</v>
      </c>
      <c r="E55" s="16">
        <v>9.4411384999999992</v>
      </c>
      <c r="F55" s="16">
        <v>10.699641</v>
      </c>
      <c r="G55" s="16">
        <v>21.735144999999999</v>
      </c>
      <c r="H55" s="16">
        <v>34.686999999999998</v>
      </c>
      <c r="I55" s="16">
        <v>55.858899999999998</v>
      </c>
      <c r="J55" s="11">
        <v>0.2</v>
      </c>
      <c r="K55" s="204">
        <v>149.89610429999999</v>
      </c>
    </row>
    <row r="56" spans="1:11" ht="22.05" customHeight="1">
      <c r="A56" s="76"/>
      <c r="B56" s="29" t="s">
        <v>216</v>
      </c>
      <c r="C56" s="29">
        <v>8.7534316000000008</v>
      </c>
      <c r="D56" s="29">
        <v>8.8538481999999998</v>
      </c>
      <c r="E56" s="29">
        <v>9.4611385000000006</v>
      </c>
      <c r="F56" s="29">
        <v>10.739641000000001</v>
      </c>
      <c r="G56" s="29">
        <v>21.840145</v>
      </c>
      <c r="H56" s="29">
        <v>34.856999999999999</v>
      </c>
      <c r="I56" s="29">
        <v>56.158900000000003</v>
      </c>
      <c r="J56" s="29">
        <v>0.2</v>
      </c>
      <c r="K56" s="31">
        <v>150.66410430000002</v>
      </c>
    </row>
    <row r="57" spans="1:11" ht="22.05" customHeight="1">
      <c r="A57" s="76"/>
      <c r="B57" s="29" t="s">
        <v>200</v>
      </c>
      <c r="C57" s="29">
        <v>8.7742316000000002</v>
      </c>
      <c r="D57" s="29">
        <v>8.9314482000000002</v>
      </c>
      <c r="E57" s="29">
        <v>9.5406385</v>
      </c>
      <c r="F57" s="29">
        <v>10.809640999999999</v>
      </c>
      <c r="G57" s="29">
        <v>21.888145000000002</v>
      </c>
      <c r="H57" s="29">
        <v>35.191000000000003</v>
      </c>
      <c r="I57" s="29">
        <v>56.753900000000002</v>
      </c>
      <c r="J57" s="29">
        <v>0.2</v>
      </c>
      <c r="K57" s="31">
        <v>151.88900430000001</v>
      </c>
    </row>
    <row r="58" spans="1:11" ht="9.75" customHeight="1">
      <c r="A58" s="76"/>
      <c r="B58" s="76"/>
      <c r="C58" s="76"/>
      <c r="D58" s="76"/>
      <c r="E58" s="76"/>
      <c r="F58" s="76"/>
      <c r="G58" s="76"/>
      <c r="H58" s="76"/>
      <c r="I58" s="76"/>
      <c r="J58" s="76"/>
      <c r="K58" s="76"/>
    </row>
    <row r="59" spans="1:11" ht="22.05" customHeight="1">
      <c r="A59" s="207">
        <v>2025</v>
      </c>
      <c r="B59" s="29" t="s">
        <v>209</v>
      </c>
      <c r="C59" s="29">
        <v>8.7782315999999998</v>
      </c>
      <c r="D59" s="29">
        <v>8.9714482000000011</v>
      </c>
      <c r="E59" s="29">
        <v>9.5406385</v>
      </c>
      <c r="F59" s="29">
        <v>10.909641000000001</v>
      </c>
      <c r="G59" s="29">
        <v>21.888145000000002</v>
      </c>
      <c r="H59" s="29">
        <v>35.390999999999998</v>
      </c>
      <c r="I59" s="29">
        <v>56.753900000000002</v>
      </c>
      <c r="J59" s="29">
        <v>0.2</v>
      </c>
      <c r="K59" s="31">
        <v>152.2330043</v>
      </c>
    </row>
    <row r="60" spans="1:11" ht="22.05" customHeight="1">
      <c r="A60" s="76"/>
      <c r="B60" s="29" t="s">
        <v>210</v>
      </c>
      <c r="C60" s="29">
        <v>8.7832316000000006</v>
      </c>
      <c r="D60" s="29">
        <v>8.9874482000000011</v>
      </c>
      <c r="E60" s="29">
        <v>9.5406385</v>
      </c>
      <c r="F60" s="29">
        <v>10.909641000000001</v>
      </c>
      <c r="G60" s="29">
        <v>21.893145000000001</v>
      </c>
      <c r="H60" s="29">
        <v>35.390999999999998</v>
      </c>
      <c r="I60" s="29">
        <v>56.803899999999999</v>
      </c>
      <c r="J60" s="29">
        <v>0.2</v>
      </c>
      <c r="K60" s="31">
        <v>152.3090043</v>
      </c>
    </row>
    <row r="61" spans="1:11" ht="22.05" customHeight="1">
      <c r="A61" s="76"/>
      <c r="B61" s="29" t="s">
        <v>206</v>
      </c>
      <c r="C61" s="29">
        <v>8.7852316000000013</v>
      </c>
      <c r="D61" s="29">
        <v>8.9874482000000011</v>
      </c>
      <c r="E61" s="29">
        <v>9.3436385000000008</v>
      </c>
      <c r="F61" s="29">
        <v>10.122641</v>
      </c>
      <c r="G61" s="29">
        <v>21.896145000000001</v>
      </c>
      <c r="H61" s="29">
        <v>35.401000000000003</v>
      </c>
      <c r="I61" s="29">
        <v>55.018900000000002</v>
      </c>
      <c r="J61" s="29">
        <v>0.2</v>
      </c>
      <c r="K61" s="31">
        <v>149.55500430000001</v>
      </c>
    </row>
    <row r="62" spans="1:11" ht="22.05" customHeight="1">
      <c r="A62" s="76"/>
      <c r="B62" s="29" t="s">
        <v>211</v>
      </c>
      <c r="C62" s="29">
        <v>8.789231599999999</v>
      </c>
      <c r="D62" s="29">
        <v>9.0174482000000005</v>
      </c>
      <c r="E62" s="29">
        <v>9.1036385000000006</v>
      </c>
      <c r="F62" s="29">
        <v>9.9766410000000008</v>
      </c>
      <c r="G62" s="29">
        <v>21.996144999999999</v>
      </c>
      <c r="H62" s="29">
        <v>35.491</v>
      </c>
      <c r="I62" s="29">
        <v>55.318899999999999</v>
      </c>
      <c r="J62" s="29">
        <v>0.2</v>
      </c>
      <c r="K62" s="31">
        <v>149.69300429999998</v>
      </c>
    </row>
    <row r="63" spans="1:11" ht="22.05" customHeight="1">
      <c r="A63" s="76"/>
      <c r="B63" s="29" t="s">
        <v>212</v>
      </c>
      <c r="C63" s="29">
        <v>8.789231599999999</v>
      </c>
      <c r="D63" s="29">
        <v>9.0374482</v>
      </c>
      <c r="E63" s="29">
        <v>9.1061385000000001</v>
      </c>
      <c r="F63" s="29">
        <v>9.9766410000000008</v>
      </c>
      <c r="G63" s="29">
        <v>22.046144999999999</v>
      </c>
      <c r="H63" s="29">
        <v>35.750999999999998</v>
      </c>
      <c r="I63" s="29">
        <v>55.868900000000004</v>
      </c>
      <c r="J63" s="29">
        <v>0.2</v>
      </c>
      <c r="K63" s="31">
        <v>150.57550430000001</v>
      </c>
    </row>
    <row r="64" spans="1:11" ht="22.05" customHeight="1">
      <c r="A64" s="76"/>
      <c r="B64" s="29" t="s">
        <v>207</v>
      </c>
      <c r="C64" s="29">
        <v>8.7920315999999996</v>
      </c>
      <c r="D64" s="29">
        <v>9.1030482000000017</v>
      </c>
      <c r="E64" s="29">
        <v>9.2061384999999998</v>
      </c>
      <c r="F64" s="29">
        <v>10.146641000000001</v>
      </c>
      <c r="G64" s="29">
        <v>22.176145000000002</v>
      </c>
      <c r="H64" s="29">
        <v>36.155000000000001</v>
      </c>
      <c r="I64" s="29">
        <v>56.7089</v>
      </c>
      <c r="J64" s="29">
        <v>0.2</v>
      </c>
      <c r="K64" s="31">
        <v>152.28790430000001</v>
      </c>
    </row>
    <row r="65" spans="1:11" ht="22.05" customHeight="1">
      <c r="A65" s="76"/>
      <c r="B65" s="29" t="s">
        <v>213</v>
      </c>
      <c r="C65" s="29">
        <v>8.7930316000000008</v>
      </c>
      <c r="D65" s="29">
        <v>9.1430482000000008</v>
      </c>
      <c r="E65" s="29">
        <v>9.2706385000000004</v>
      </c>
      <c r="F65" s="29">
        <v>10.196641</v>
      </c>
      <c r="G65" s="29">
        <v>22.174144999999999</v>
      </c>
      <c r="H65" s="29">
        <v>36.353000000000002</v>
      </c>
      <c r="I65" s="29">
        <v>57.008900000000004</v>
      </c>
      <c r="J65" s="29">
        <v>0.2</v>
      </c>
      <c r="K65" s="31">
        <v>152.93940430000001</v>
      </c>
    </row>
    <row r="66" spans="1:11" ht="22.05" customHeight="1">
      <c r="A66" s="283"/>
      <c r="B66" s="652" t="s">
        <v>214</v>
      </c>
      <c r="C66" s="652">
        <v>8.7950315999999997</v>
      </c>
      <c r="D66" s="652">
        <v>9.2410481999999998</v>
      </c>
      <c r="E66" s="652">
        <v>9.3956385000000004</v>
      </c>
      <c r="F66" s="652">
        <v>10.346641</v>
      </c>
      <c r="G66" s="652">
        <v>22.474145</v>
      </c>
      <c r="H66" s="652">
        <v>36.652999999999999</v>
      </c>
      <c r="I66" s="652">
        <v>58.258900000000004</v>
      </c>
      <c r="J66" s="652">
        <v>0.2</v>
      </c>
      <c r="K66" s="663">
        <v>155.1644043</v>
      </c>
    </row>
    <row r="67" spans="1:11" ht="18">
      <c r="A67" s="29" t="s">
        <v>463</v>
      </c>
      <c r="B67" s="76"/>
      <c r="C67" s="31"/>
      <c r="D67" s="31"/>
      <c r="E67" s="31"/>
      <c r="F67" s="31"/>
      <c r="G67" s="31"/>
      <c r="H67" s="31"/>
      <c r="I67" s="31"/>
      <c r="J67" s="76"/>
      <c r="K67" s="76"/>
    </row>
    <row r="68" spans="1:11" ht="15.6">
      <c r="A68" s="1"/>
      <c r="B68" s="99"/>
      <c r="C68" s="98"/>
      <c r="D68" s="98"/>
      <c r="E68" s="98"/>
      <c r="F68" s="98"/>
      <c r="G68" s="98"/>
      <c r="H68" s="98"/>
      <c r="I68" s="98"/>
      <c r="J68" s="100"/>
      <c r="K68" s="101"/>
    </row>
    <row r="69" spans="1:11" ht="15.6">
      <c r="A69" s="1"/>
      <c r="B69" s="99"/>
      <c r="C69" s="35"/>
      <c r="D69" s="35"/>
      <c r="E69" s="35"/>
      <c r="F69" s="35"/>
      <c r="G69" s="35"/>
      <c r="H69" s="35"/>
      <c r="I69" s="35"/>
      <c r="J69" s="35"/>
      <c r="K69" s="36"/>
    </row>
    <row r="70" spans="1:11" ht="15.6">
      <c r="A70" s="1"/>
      <c r="B70" s="99"/>
      <c r="C70" s="35"/>
      <c r="D70" s="35"/>
      <c r="E70" s="35"/>
      <c r="F70" s="35"/>
      <c r="G70" s="35"/>
      <c r="H70" s="35"/>
      <c r="I70" s="35"/>
      <c r="J70" s="35"/>
      <c r="K70" s="36"/>
    </row>
    <row r="71" spans="1:11">
      <c r="A71" s="1"/>
      <c r="B71" s="1"/>
      <c r="C71" s="1"/>
      <c r="D71" s="1"/>
      <c r="E71" s="1"/>
      <c r="F71" s="1"/>
      <c r="G71" s="1"/>
      <c r="H71" s="1"/>
      <c r="I71" s="1"/>
      <c r="J71" s="1"/>
      <c r="K71" s="1"/>
    </row>
    <row r="72" spans="1:11" ht="15.6">
      <c r="A72" s="94"/>
      <c r="B72" s="99"/>
      <c r="C72" s="35"/>
      <c r="D72" s="35"/>
      <c r="E72" s="35"/>
      <c r="F72" s="35"/>
      <c r="G72" s="35"/>
      <c r="H72" s="35"/>
      <c r="I72" s="35"/>
      <c r="J72" s="35"/>
      <c r="K72" s="36"/>
    </row>
    <row r="73" spans="1:11" ht="15.6">
      <c r="A73" s="99"/>
      <c r="B73" s="1"/>
      <c r="C73" s="33"/>
      <c r="D73" s="33"/>
      <c r="E73" s="33"/>
      <c r="F73" s="33"/>
      <c r="G73" s="33"/>
      <c r="H73" s="33"/>
      <c r="I73" s="33"/>
      <c r="J73" s="1"/>
      <c r="K73" s="1"/>
    </row>
  </sheetData>
  <hyperlinks>
    <hyperlink ref="L1" location="'Contents Page'!A1" display="BACK TO CONTENTS" xr:uid="{579810DF-D3B2-4B4A-99DD-02D56A54EAA2}"/>
  </hyperlinks>
  <pageMargins left="0.7" right="0.7" top="0.75" bottom="0.75" header="0.3" footer="0.3"/>
  <pageSetup paperSize="9" scale="4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B5F3-9685-4ED8-A3CD-3DA21561FFB4}">
  <dimension ref="A1:P81"/>
  <sheetViews>
    <sheetView topLeftCell="E1" zoomScaleNormal="100" workbookViewId="0">
      <selection activeCell="L1" sqref="L1"/>
    </sheetView>
  </sheetViews>
  <sheetFormatPr defaultColWidth="8.77734375" defaultRowHeight="14.4"/>
  <cols>
    <col min="1" max="1" width="14.33203125" customWidth="1"/>
    <col min="2" max="2" width="10" customWidth="1"/>
    <col min="3" max="4" width="18.6640625" customWidth="1"/>
    <col min="5" max="5" width="20.6640625" customWidth="1"/>
    <col min="6" max="6" width="16" customWidth="1"/>
    <col min="7" max="7" width="16.109375" customWidth="1"/>
    <col min="8" max="9" width="18.6640625" customWidth="1"/>
    <col min="10" max="10" width="14.44140625" customWidth="1"/>
    <col min="11" max="11" width="13.6640625" customWidth="1"/>
    <col min="12" max="13" width="18.6640625" customWidth="1"/>
    <col min="14" max="14" width="17.109375" customWidth="1"/>
    <col min="15" max="15" width="15" customWidth="1"/>
    <col min="16" max="16" width="18.6640625" customWidth="1"/>
  </cols>
  <sheetData>
    <row r="1" spans="1:16" ht="22.05" customHeight="1">
      <c r="A1" s="76" t="s">
        <v>464</v>
      </c>
      <c r="B1" s="76"/>
      <c r="C1" s="76"/>
      <c r="D1" s="76"/>
      <c r="E1" s="76"/>
      <c r="F1" s="76"/>
      <c r="G1" s="76"/>
      <c r="H1" s="76"/>
      <c r="I1" s="76"/>
      <c r="J1" s="76"/>
      <c r="K1" s="76"/>
      <c r="L1" s="10" t="s">
        <v>85</v>
      </c>
      <c r="M1" s="76"/>
      <c r="N1" s="76"/>
      <c r="O1" s="11"/>
      <c r="P1" s="11"/>
    </row>
    <row r="2" spans="1:16" ht="22.05" customHeight="1">
      <c r="A2" s="76"/>
      <c r="B2" s="76"/>
      <c r="C2" s="76"/>
      <c r="D2" s="76"/>
      <c r="E2" s="76"/>
      <c r="F2" s="76"/>
      <c r="G2" s="76"/>
      <c r="H2" s="76"/>
      <c r="I2" s="76"/>
      <c r="J2" s="76"/>
      <c r="K2" s="76"/>
      <c r="L2" s="76"/>
      <c r="M2" s="76"/>
      <c r="N2" s="76"/>
      <c r="O2" s="11"/>
      <c r="P2" s="11"/>
    </row>
    <row r="3" spans="1:16" ht="22.05" customHeight="1">
      <c r="A3" s="76" t="s">
        <v>465</v>
      </c>
      <c r="B3" s="76"/>
      <c r="C3" s="76"/>
      <c r="D3" s="76"/>
      <c r="E3" s="76"/>
      <c r="F3" s="76"/>
      <c r="G3" s="76"/>
      <c r="H3" s="76"/>
      <c r="I3" s="76"/>
      <c r="J3" s="76"/>
      <c r="K3" s="76"/>
      <c r="L3" s="76"/>
      <c r="M3" s="76"/>
      <c r="N3" s="76"/>
      <c r="O3" s="11"/>
      <c r="P3" s="11"/>
    </row>
    <row r="4" spans="1:16" ht="22.05" customHeight="1">
      <c r="A4" s="283" t="s">
        <v>90</v>
      </c>
      <c r="B4" s="283"/>
      <c r="C4" s="76"/>
      <c r="D4" s="283"/>
      <c r="E4" s="283"/>
      <c r="F4" s="283"/>
      <c r="G4" s="283"/>
      <c r="H4" s="283"/>
      <c r="I4" s="283"/>
      <c r="J4" s="283"/>
      <c r="K4" s="283"/>
      <c r="L4" s="283"/>
      <c r="M4" s="283"/>
      <c r="N4" s="283"/>
      <c r="O4" s="278"/>
      <c r="P4" s="278"/>
    </row>
    <row r="5" spans="1:16" ht="22.05" customHeight="1">
      <c r="A5" s="76"/>
      <c r="B5" s="76"/>
      <c r="C5" s="280"/>
      <c r="D5" s="11"/>
      <c r="E5" s="11"/>
      <c r="F5" s="11"/>
      <c r="G5" s="11"/>
      <c r="H5" s="280"/>
      <c r="I5" s="280"/>
      <c r="J5" s="280"/>
      <c r="K5" s="76"/>
      <c r="L5" s="76"/>
      <c r="M5" s="76"/>
      <c r="N5" s="76"/>
      <c r="O5" s="76"/>
      <c r="P5" s="76"/>
    </row>
    <row r="6" spans="1:16" ht="22.05" customHeight="1">
      <c r="A6" s="76"/>
      <c r="B6" s="76"/>
      <c r="C6" s="259"/>
      <c r="D6" s="283" t="s">
        <v>466</v>
      </c>
      <c r="E6" s="278"/>
      <c r="F6" s="278"/>
      <c r="G6" s="127"/>
      <c r="H6" s="259" t="s">
        <v>467</v>
      </c>
      <c r="I6" s="259" t="s">
        <v>468</v>
      </c>
      <c r="J6" s="259"/>
      <c r="K6" s="259" t="s">
        <v>467</v>
      </c>
      <c r="L6" s="259" t="s">
        <v>101</v>
      </c>
      <c r="M6" s="259"/>
      <c r="N6" s="259"/>
      <c r="O6" s="259"/>
      <c r="P6" s="259"/>
    </row>
    <row r="7" spans="1:16" ht="22.05" customHeight="1">
      <c r="A7" s="76"/>
      <c r="B7" s="76"/>
      <c r="C7" s="259"/>
      <c r="D7" s="127"/>
      <c r="E7" s="127"/>
      <c r="F7" s="127"/>
      <c r="G7" s="329" t="s">
        <v>469</v>
      </c>
      <c r="H7" s="259" t="s">
        <v>470</v>
      </c>
      <c r="I7" s="259" t="s">
        <v>471</v>
      </c>
      <c r="J7" s="259"/>
      <c r="K7" s="259" t="s">
        <v>470</v>
      </c>
      <c r="L7" s="259" t="s">
        <v>472</v>
      </c>
      <c r="M7" s="259"/>
      <c r="N7" s="259"/>
      <c r="O7" s="259"/>
      <c r="P7" s="259"/>
    </row>
    <row r="8" spans="1:16" ht="22.05" customHeight="1">
      <c r="A8" s="76"/>
      <c r="B8" s="76"/>
      <c r="C8" s="259" t="s">
        <v>101</v>
      </c>
      <c r="D8" s="259" t="s">
        <v>473</v>
      </c>
      <c r="E8" s="259" t="s">
        <v>441</v>
      </c>
      <c r="F8" s="259" t="s">
        <v>474</v>
      </c>
      <c r="G8" s="396" t="s">
        <v>475</v>
      </c>
      <c r="H8" s="259" t="s">
        <v>476</v>
      </c>
      <c r="I8" s="259" t="s">
        <v>477</v>
      </c>
      <c r="J8" s="259" t="s">
        <v>478</v>
      </c>
      <c r="K8" s="259" t="s">
        <v>479</v>
      </c>
      <c r="L8" s="259" t="s">
        <v>480</v>
      </c>
      <c r="M8" s="259" t="s">
        <v>481</v>
      </c>
      <c r="N8" s="259" t="s">
        <v>482</v>
      </c>
      <c r="O8" s="259" t="s">
        <v>364</v>
      </c>
      <c r="P8" s="259" t="s">
        <v>483</v>
      </c>
    </row>
    <row r="9" spans="1:16" ht="22.05" customHeight="1">
      <c r="A9" s="283" t="s">
        <v>484</v>
      </c>
      <c r="B9" s="283"/>
      <c r="C9" s="295" t="s">
        <v>485</v>
      </c>
      <c r="D9" s="295" t="s">
        <v>486</v>
      </c>
      <c r="E9" s="295" t="s">
        <v>487</v>
      </c>
      <c r="F9" s="295" t="s">
        <v>488</v>
      </c>
      <c r="G9" s="295" t="s">
        <v>489</v>
      </c>
      <c r="H9" s="295" t="s">
        <v>490</v>
      </c>
      <c r="I9" s="295" t="s">
        <v>491</v>
      </c>
      <c r="J9" s="295" t="s">
        <v>492</v>
      </c>
      <c r="K9" s="295" t="s">
        <v>490</v>
      </c>
      <c r="L9" s="295" t="s">
        <v>493</v>
      </c>
      <c r="M9" s="295" t="s">
        <v>494</v>
      </c>
      <c r="N9" s="295" t="s">
        <v>400</v>
      </c>
      <c r="O9" s="295" t="s">
        <v>495</v>
      </c>
      <c r="P9" s="295" t="s">
        <v>496</v>
      </c>
    </row>
    <row r="10" spans="1:16" ht="22.05" customHeight="1">
      <c r="A10" s="207">
        <v>2015</v>
      </c>
      <c r="B10" s="127"/>
      <c r="C10" s="13">
        <v>1544.4159999999999</v>
      </c>
      <c r="D10" s="13">
        <v>384.613</v>
      </c>
      <c r="E10" s="13">
        <v>2597.04</v>
      </c>
      <c r="F10" s="13">
        <v>1672.6489999999999</v>
      </c>
      <c r="G10" s="15" t="s">
        <v>119</v>
      </c>
      <c r="H10" s="13">
        <v>1272.221</v>
      </c>
      <c r="I10" s="13">
        <v>8188.8590000000004</v>
      </c>
      <c r="J10" s="13">
        <v>816.20399999999995</v>
      </c>
      <c r="K10" s="13">
        <v>9262.5920000000006</v>
      </c>
      <c r="L10" s="13">
        <v>46997.192999999999</v>
      </c>
      <c r="M10" s="13">
        <v>1530.028</v>
      </c>
      <c r="N10" s="13">
        <v>967.53399999999999</v>
      </c>
      <c r="O10" s="13">
        <v>1487.72</v>
      </c>
      <c r="P10" s="12">
        <v>76721.069000000003</v>
      </c>
    </row>
    <row r="11" spans="1:16" ht="22.05" customHeight="1">
      <c r="A11" s="207">
        <v>2016</v>
      </c>
      <c r="B11" s="11"/>
      <c r="C11" s="13">
        <v>1432.8969241500001</v>
      </c>
      <c r="D11" s="13">
        <v>1040.6953648600002</v>
      </c>
      <c r="E11" s="13">
        <v>2556.7159999999999</v>
      </c>
      <c r="F11" s="13">
        <v>1302.50555781</v>
      </c>
      <c r="G11" s="15" t="s">
        <v>119</v>
      </c>
      <c r="H11" s="13">
        <v>1882.0995635405636</v>
      </c>
      <c r="I11" s="13">
        <v>7916.813212634057</v>
      </c>
      <c r="J11" s="13">
        <v>982.83835753067092</v>
      </c>
      <c r="K11" s="13">
        <v>9046.686039395363</v>
      </c>
      <c r="L11" s="13">
        <v>49668.22711702891</v>
      </c>
      <c r="M11" s="13">
        <v>2440.0938186600001</v>
      </c>
      <c r="N11" s="13">
        <v>899.24888785823941</v>
      </c>
      <c r="O11" s="13">
        <v>1525.1499980761912</v>
      </c>
      <c r="P11" s="12">
        <v>80693.970841543982</v>
      </c>
    </row>
    <row r="12" spans="1:16" ht="22.05" customHeight="1">
      <c r="A12" s="207">
        <v>2017</v>
      </c>
      <c r="B12" s="127"/>
      <c r="C12" s="13">
        <v>1607.9509976199997</v>
      </c>
      <c r="D12" s="13">
        <v>242.15824025999993</v>
      </c>
      <c r="E12" s="13">
        <v>2693.18</v>
      </c>
      <c r="F12" s="13">
        <v>53.991999999999997</v>
      </c>
      <c r="G12" s="15" t="s">
        <v>119</v>
      </c>
      <c r="H12" s="13">
        <v>2548.5529929415202</v>
      </c>
      <c r="I12" s="13">
        <v>6293.5849757400001</v>
      </c>
      <c r="J12" s="13">
        <v>828.4667832143798</v>
      </c>
      <c r="K12" s="13">
        <v>11029.358039713185</v>
      </c>
      <c r="L12" s="13">
        <v>52147.004905785878</v>
      </c>
      <c r="M12" s="13">
        <v>3421.0029262128569</v>
      </c>
      <c r="N12" s="13">
        <v>926.2461069499999</v>
      </c>
      <c r="O12" s="13">
        <v>1676.6532983698194</v>
      </c>
      <c r="P12" s="12">
        <v>83468.151266807618</v>
      </c>
    </row>
    <row r="13" spans="1:16" ht="22.05" customHeight="1">
      <c r="A13" s="207">
        <v>2018</v>
      </c>
      <c r="B13" s="11"/>
      <c r="C13" s="13">
        <v>1901.4766795099997</v>
      </c>
      <c r="D13" s="13">
        <v>141.13041438999986</v>
      </c>
      <c r="E13" s="13">
        <v>2886.25</v>
      </c>
      <c r="F13" s="13">
        <v>1054.7378306399999</v>
      </c>
      <c r="G13" s="15" t="s">
        <v>119</v>
      </c>
      <c r="H13" s="13">
        <v>2249.6012502632975</v>
      </c>
      <c r="I13" s="13">
        <v>8194.5232087500008</v>
      </c>
      <c r="J13" s="13">
        <v>663.73998906561962</v>
      </c>
      <c r="K13" s="13">
        <v>12482.365574636144</v>
      </c>
      <c r="L13" s="13">
        <v>56185.438098365812</v>
      </c>
      <c r="M13" s="13">
        <v>3123.7285438310655</v>
      </c>
      <c r="N13" s="13">
        <v>956.19111753999994</v>
      </c>
      <c r="O13" s="13">
        <v>1491.8342505654859</v>
      </c>
      <c r="P13" s="12">
        <v>91331.016957557425</v>
      </c>
    </row>
    <row r="14" spans="1:16" ht="22.05" customHeight="1">
      <c r="A14" s="207">
        <v>2019</v>
      </c>
      <c r="B14" s="127"/>
      <c r="C14" s="13">
        <v>1849.8348444500002</v>
      </c>
      <c r="D14" s="13">
        <v>256.04840572000006</v>
      </c>
      <c r="E14" s="13">
        <v>2904.5509999999999</v>
      </c>
      <c r="F14" s="13">
        <v>1490.8854782069864</v>
      </c>
      <c r="G14" s="15" t="s">
        <v>119</v>
      </c>
      <c r="H14" s="13">
        <v>2128.8688105378196</v>
      </c>
      <c r="I14" s="13">
        <v>8853.146634525825</v>
      </c>
      <c r="J14" s="13">
        <v>697.48167962362641</v>
      </c>
      <c r="K14" s="13">
        <v>12679.996278772645</v>
      </c>
      <c r="L14" s="13">
        <v>60199.466498794238</v>
      </c>
      <c r="M14" s="13">
        <v>4436.449750323296</v>
      </c>
      <c r="N14" s="13">
        <v>1347.3621092489002</v>
      </c>
      <c r="O14" s="13">
        <v>1812.3305843330206</v>
      </c>
      <c r="P14" s="12">
        <v>98656.422074536371</v>
      </c>
    </row>
    <row r="15" spans="1:16" ht="22.05" customHeight="1">
      <c r="A15" s="207">
        <v>2020</v>
      </c>
      <c r="B15" s="127"/>
      <c r="C15" s="13">
        <v>2192.8770666599999</v>
      </c>
      <c r="D15" s="13">
        <v>256.09503100700061</v>
      </c>
      <c r="E15" s="13">
        <v>1832.2620000029992</v>
      </c>
      <c r="F15" s="13">
        <v>1417.7605972158628</v>
      </c>
      <c r="G15" s="15" t="s">
        <v>119</v>
      </c>
      <c r="H15" s="13">
        <v>1649.2827455052661</v>
      </c>
      <c r="I15" s="13">
        <v>8849.1304483885706</v>
      </c>
      <c r="J15" s="13">
        <v>1022.1478665945056</v>
      </c>
      <c r="K15" s="13">
        <v>13764.653123853544</v>
      </c>
      <c r="L15" s="13">
        <v>62784.587717361173</v>
      </c>
      <c r="M15" s="13">
        <v>5770.6412434913627</v>
      </c>
      <c r="N15" s="13">
        <v>1448.562014692445</v>
      </c>
      <c r="O15" s="13">
        <v>2270.6125293848004</v>
      </c>
      <c r="P15" s="12">
        <v>103258.61238415753</v>
      </c>
    </row>
    <row r="16" spans="1:16" ht="22.05" customHeight="1">
      <c r="A16" s="127"/>
      <c r="B16" s="11"/>
      <c r="C16" s="127"/>
      <c r="D16" s="127"/>
      <c r="E16" s="127"/>
      <c r="F16" s="127"/>
      <c r="G16" s="127"/>
      <c r="H16" s="127"/>
      <c r="I16" s="127"/>
      <c r="J16" s="127"/>
      <c r="K16" s="127"/>
      <c r="L16" s="127"/>
      <c r="M16" s="127"/>
      <c r="N16" s="127"/>
      <c r="O16" s="127"/>
      <c r="P16" s="127"/>
    </row>
    <row r="17" spans="1:16" ht="22.05" customHeight="1">
      <c r="A17" s="207">
        <v>2021</v>
      </c>
      <c r="B17" s="11" t="s">
        <v>206</v>
      </c>
      <c r="C17" s="13">
        <v>1856.3513934100001</v>
      </c>
      <c r="D17" s="13">
        <v>589.57975446000012</v>
      </c>
      <c r="E17" s="13">
        <v>1580.6236899999999</v>
      </c>
      <c r="F17" s="15" t="s">
        <v>119</v>
      </c>
      <c r="G17" s="15" t="s">
        <v>119</v>
      </c>
      <c r="H17" s="13">
        <v>2096.3918461435446</v>
      </c>
      <c r="I17" s="13">
        <v>8605.3813166200016</v>
      </c>
      <c r="J17" s="13">
        <v>3248.5918964053844</v>
      </c>
      <c r="K17" s="13">
        <v>13745.869486944335</v>
      </c>
      <c r="L17" s="13">
        <v>62612.481434504691</v>
      </c>
      <c r="M17" s="13">
        <v>6158.8909725648991</v>
      </c>
      <c r="N17" s="13">
        <v>1413.1501110603488</v>
      </c>
      <c r="O17" s="13">
        <v>2458.2639583564351</v>
      </c>
      <c r="P17" s="12">
        <v>104365.57586046963</v>
      </c>
    </row>
    <row r="18" spans="1:16" ht="22.05" customHeight="1">
      <c r="A18" s="127"/>
      <c r="B18" s="11" t="s">
        <v>207</v>
      </c>
      <c r="C18" s="13">
        <v>1619.4060529800001</v>
      </c>
      <c r="D18" s="13">
        <v>365.89756139999997</v>
      </c>
      <c r="E18" s="13">
        <v>977.85</v>
      </c>
      <c r="F18" s="13">
        <v>955.82120084999997</v>
      </c>
      <c r="G18" s="15" t="s">
        <v>119</v>
      </c>
      <c r="H18" s="13">
        <v>2658.5659314093714</v>
      </c>
      <c r="I18" s="13">
        <v>8036.39209527</v>
      </c>
      <c r="J18" s="13">
        <v>3334.1305100484615</v>
      </c>
      <c r="K18" s="13">
        <v>13883.005432096706</v>
      </c>
      <c r="L18" s="13">
        <v>64738.937849512098</v>
      </c>
      <c r="M18" s="13">
        <v>6282.3195675705465</v>
      </c>
      <c r="N18" s="13">
        <v>1389.771117495379</v>
      </c>
      <c r="O18" s="13">
        <v>2107.9681708221315</v>
      </c>
      <c r="P18" s="12">
        <v>106350.06548945469</v>
      </c>
    </row>
    <row r="19" spans="1:16" ht="22.05" customHeight="1">
      <c r="A19" s="127"/>
      <c r="B19" s="11" t="s">
        <v>208</v>
      </c>
      <c r="C19" s="13">
        <v>1652.5058463600001</v>
      </c>
      <c r="D19" s="13">
        <v>109.36528873</v>
      </c>
      <c r="E19" s="13">
        <v>1085.442</v>
      </c>
      <c r="F19" s="13">
        <v>1005.7936696666576</v>
      </c>
      <c r="G19" s="15" t="s">
        <v>119</v>
      </c>
      <c r="H19" s="13">
        <v>2468.3072515102704</v>
      </c>
      <c r="I19" s="13">
        <v>4620.0370312300001</v>
      </c>
      <c r="J19" s="13">
        <v>5350.8541725066616</v>
      </c>
      <c r="K19" s="13">
        <v>15260.027702341058</v>
      </c>
      <c r="L19" s="13">
        <v>65660.009216396516</v>
      </c>
      <c r="M19" s="13">
        <v>6102.5457173805689</v>
      </c>
      <c r="N19" s="13">
        <v>1361.2562160470156</v>
      </c>
      <c r="O19" s="13">
        <v>2775.6024762622778</v>
      </c>
      <c r="P19" s="12">
        <v>107451.74658843102</v>
      </c>
    </row>
    <row r="20" spans="1:16" ht="22.05" customHeight="1">
      <c r="A20" s="127"/>
      <c r="B20" s="11" t="s">
        <v>200</v>
      </c>
      <c r="C20" s="13">
        <v>1932.2563103700002</v>
      </c>
      <c r="D20" s="13">
        <v>634.11701784000002</v>
      </c>
      <c r="E20" s="13">
        <v>1290.7660000000001</v>
      </c>
      <c r="F20" s="13">
        <v>1478.7888822099999</v>
      </c>
      <c r="G20" s="15" t="s">
        <v>119</v>
      </c>
      <c r="H20" s="13">
        <v>2506.4281622228614</v>
      </c>
      <c r="I20" s="13">
        <v>2263.2593150300004</v>
      </c>
      <c r="J20" s="13">
        <v>4964.0709364890099</v>
      </c>
      <c r="K20" s="13">
        <v>16812.027330285935</v>
      </c>
      <c r="L20" s="13">
        <v>66107.360594691549</v>
      </c>
      <c r="M20" s="13">
        <v>6279.6817371918023</v>
      </c>
      <c r="N20" s="13">
        <v>1323.1222463696727</v>
      </c>
      <c r="O20" s="13">
        <v>2998.62680587264</v>
      </c>
      <c r="P20" s="12">
        <v>108590.50533857348</v>
      </c>
    </row>
    <row r="21" spans="1:16" ht="22.05" customHeight="1">
      <c r="A21" s="127"/>
      <c r="B21" s="127"/>
      <c r="C21" s="127"/>
      <c r="D21" s="127"/>
      <c r="E21" s="127"/>
      <c r="F21" s="127"/>
      <c r="G21" s="15"/>
      <c r="H21" s="127"/>
      <c r="I21" s="127"/>
      <c r="J21" s="127"/>
      <c r="K21" s="127"/>
      <c r="L21" s="127"/>
      <c r="M21" s="127"/>
      <c r="N21" s="127"/>
      <c r="O21" s="127"/>
      <c r="P21" s="127"/>
    </row>
    <row r="22" spans="1:16" ht="22.05" customHeight="1">
      <c r="A22" s="207">
        <v>2022</v>
      </c>
      <c r="B22" s="11" t="s">
        <v>209</v>
      </c>
      <c r="C22" s="13">
        <v>1489.4737867399999</v>
      </c>
      <c r="D22" s="13">
        <v>825.22313170000018</v>
      </c>
      <c r="E22" s="13">
        <v>1472.1769999999999</v>
      </c>
      <c r="F22" s="29">
        <v>801.95678663000012</v>
      </c>
      <c r="G22" s="15" t="s">
        <v>119</v>
      </c>
      <c r="H22" s="13">
        <v>1475.7012511353507</v>
      </c>
      <c r="I22" s="13">
        <v>4212.0979922500001</v>
      </c>
      <c r="J22" s="13">
        <v>5163.0803990980212</v>
      </c>
      <c r="K22" s="13">
        <v>16291.75551350639</v>
      </c>
      <c r="L22" s="13">
        <v>66209.566751925289</v>
      </c>
      <c r="M22" s="13">
        <v>6309.1203250533254</v>
      </c>
      <c r="N22" s="13">
        <v>1304.6109753247031</v>
      </c>
      <c r="O22" s="13">
        <v>3399.2522255524991</v>
      </c>
      <c r="P22" s="12">
        <v>108954.01613891558</v>
      </c>
    </row>
    <row r="23" spans="1:16" ht="22.05" customHeight="1">
      <c r="A23" s="127"/>
      <c r="B23" s="11" t="s">
        <v>210</v>
      </c>
      <c r="C23" s="13">
        <v>1381.49299365</v>
      </c>
      <c r="D23" s="13">
        <v>573.10888710000017</v>
      </c>
      <c r="E23" s="13">
        <v>1331.6829999999998</v>
      </c>
      <c r="F23" s="29">
        <v>587.97676271</v>
      </c>
      <c r="G23" s="15" t="s">
        <v>119</v>
      </c>
      <c r="H23" s="13">
        <v>2393.2093174022698</v>
      </c>
      <c r="I23" s="13">
        <v>2983.6715926899997</v>
      </c>
      <c r="J23" s="13">
        <v>5463.4471700501808</v>
      </c>
      <c r="K23" s="13">
        <v>17299.502248814195</v>
      </c>
      <c r="L23" s="13">
        <v>66214.910840436118</v>
      </c>
      <c r="M23" s="13">
        <v>6399.4742641564826</v>
      </c>
      <c r="N23" s="13">
        <v>1303.2957476297336</v>
      </c>
      <c r="O23" s="13">
        <v>3163.0440835943959</v>
      </c>
      <c r="P23" s="12">
        <v>109094.81690823338</v>
      </c>
    </row>
    <row r="24" spans="1:16" ht="22.05" customHeight="1">
      <c r="A24" s="127"/>
      <c r="B24" s="11" t="s">
        <v>206</v>
      </c>
      <c r="C24" s="13">
        <v>1569.5766068686059</v>
      </c>
      <c r="D24" s="13">
        <v>865.06084770999973</v>
      </c>
      <c r="E24" s="13">
        <v>1212.7325649534384</v>
      </c>
      <c r="F24" s="29">
        <v>822.38810500000022</v>
      </c>
      <c r="G24" s="15" t="s">
        <v>119</v>
      </c>
      <c r="H24" s="13">
        <v>2065.2301821050287</v>
      </c>
      <c r="I24" s="13">
        <v>3764.8506973942854</v>
      </c>
      <c r="J24" s="13">
        <v>4962.4207879538417</v>
      </c>
      <c r="K24" s="13">
        <v>16172.566541170809</v>
      </c>
      <c r="L24" s="13">
        <v>66816.798621946145</v>
      </c>
      <c r="M24" s="13">
        <v>6374.6776874592588</v>
      </c>
      <c r="N24" s="13">
        <v>1305.0484918304703</v>
      </c>
      <c r="O24" s="13">
        <v>2639.8972941389475</v>
      </c>
      <c r="P24" s="12">
        <v>108571.24842853085</v>
      </c>
    </row>
    <row r="25" spans="1:16" ht="22.05" customHeight="1">
      <c r="A25" s="127"/>
      <c r="B25" s="11" t="s">
        <v>211</v>
      </c>
      <c r="C25" s="13">
        <v>1399.20775738</v>
      </c>
      <c r="D25" s="13">
        <v>1045.07153999</v>
      </c>
      <c r="E25" s="13">
        <v>1474.6100000000004</v>
      </c>
      <c r="F25" s="15" t="s">
        <v>119</v>
      </c>
      <c r="G25" s="15" t="s">
        <v>119</v>
      </c>
      <c r="H25" s="13">
        <v>1704.8505998163082</v>
      </c>
      <c r="I25" s="13">
        <v>3102.8599728599997</v>
      </c>
      <c r="J25" s="13">
        <v>5499.4232799939509</v>
      </c>
      <c r="K25" s="13">
        <v>15901.155674308191</v>
      </c>
      <c r="L25" s="13">
        <v>67943.949861411777</v>
      </c>
      <c r="M25" s="13">
        <v>6387.4701563158915</v>
      </c>
      <c r="N25" s="13">
        <v>1314.5900612061985</v>
      </c>
      <c r="O25" s="13">
        <v>3135.5470247587132</v>
      </c>
      <c r="P25" s="12">
        <v>108908.73592804102</v>
      </c>
    </row>
    <row r="26" spans="1:16" ht="22.05" customHeight="1">
      <c r="A26" s="127"/>
      <c r="B26" s="11" t="s">
        <v>212</v>
      </c>
      <c r="C26" s="13">
        <v>1551.2667831000001</v>
      </c>
      <c r="D26" s="13">
        <v>743.45302181</v>
      </c>
      <c r="E26" s="13">
        <v>1455.2239999999999</v>
      </c>
      <c r="F26" s="123" t="s">
        <v>119</v>
      </c>
      <c r="G26" s="29">
        <v>1649.82844269</v>
      </c>
      <c r="H26" s="13">
        <v>2147.159335494699</v>
      </c>
      <c r="I26" s="13">
        <v>2065.1262565214283</v>
      </c>
      <c r="J26" s="13">
        <v>5503.7897040337321</v>
      </c>
      <c r="K26" s="13">
        <v>15839.399920410577</v>
      </c>
      <c r="L26" s="13">
        <v>68404.328168575725</v>
      </c>
      <c r="M26" s="13">
        <v>6439.1242044174114</v>
      </c>
      <c r="N26" s="13">
        <v>1290.9123483942935</v>
      </c>
      <c r="O26" s="13">
        <v>3014.6869309761014</v>
      </c>
      <c r="P26" s="12">
        <v>110104.29911642396</v>
      </c>
    </row>
    <row r="27" spans="1:16" ht="22.05" customHeight="1">
      <c r="A27" s="127"/>
      <c r="B27" s="11" t="s">
        <v>207</v>
      </c>
      <c r="C27" s="13">
        <v>1608.9353452800001</v>
      </c>
      <c r="D27" s="13">
        <v>437.01142671410958</v>
      </c>
      <c r="E27" s="13">
        <v>1273.1690000000001</v>
      </c>
      <c r="F27" s="14" t="s">
        <v>119</v>
      </c>
      <c r="G27" s="13">
        <v>1006.8059642465753</v>
      </c>
      <c r="H27" s="13">
        <v>3021.8103988596163</v>
      </c>
      <c r="I27" s="13">
        <v>1887.5990022500002</v>
      </c>
      <c r="J27" s="13">
        <v>5213.7466732099956</v>
      </c>
      <c r="K27" s="13">
        <v>18505.607293795387</v>
      </c>
      <c r="L27" s="13">
        <v>68802.28753696919</v>
      </c>
      <c r="M27" s="13">
        <v>6505.4264784693869</v>
      </c>
      <c r="N27" s="13">
        <v>1300.3481897617671</v>
      </c>
      <c r="O27" s="13">
        <v>2770.2697782577407</v>
      </c>
      <c r="P27" s="12">
        <v>112333.01708781376</v>
      </c>
    </row>
    <row r="28" spans="1:16" ht="22.05" customHeight="1">
      <c r="A28" s="127"/>
      <c r="B28" s="11" t="s">
        <v>213</v>
      </c>
      <c r="C28" s="13">
        <v>1591.7129343199997</v>
      </c>
      <c r="D28" s="13">
        <v>696.03299830260266</v>
      </c>
      <c r="E28" s="13">
        <v>2119.0410000000002</v>
      </c>
      <c r="F28" s="14" t="s">
        <v>119</v>
      </c>
      <c r="G28" s="13">
        <v>1526.3790821873974</v>
      </c>
      <c r="H28" s="13">
        <v>2083.6992545029989</v>
      </c>
      <c r="I28" s="13">
        <v>2612.5173428099997</v>
      </c>
      <c r="J28" s="13">
        <v>6262.1583654066999</v>
      </c>
      <c r="K28" s="13">
        <v>18567.147980990383</v>
      </c>
      <c r="L28" s="13">
        <v>69345.28801315192</v>
      </c>
      <c r="M28" s="13">
        <v>6598.4623468009077</v>
      </c>
      <c r="N28" s="13">
        <v>1247.7056569199999</v>
      </c>
      <c r="O28" s="13">
        <v>3589.4551875106145</v>
      </c>
      <c r="P28" s="12">
        <v>116239.60016290353</v>
      </c>
    </row>
    <row r="29" spans="1:16" ht="22.05" customHeight="1">
      <c r="A29" s="29"/>
      <c r="B29" s="11" t="s">
        <v>214</v>
      </c>
      <c r="C29" s="13">
        <v>1566.4681969200003</v>
      </c>
      <c r="D29" s="13">
        <v>913.23742985410968</v>
      </c>
      <c r="E29" s="13">
        <v>1469.6559054100001</v>
      </c>
      <c r="F29" s="14" t="s">
        <v>119</v>
      </c>
      <c r="G29" s="13">
        <v>1146.5545900958907</v>
      </c>
      <c r="H29" s="13">
        <v>2628.8508338047754</v>
      </c>
      <c r="I29" s="13">
        <v>2763.3346794499998</v>
      </c>
      <c r="J29" s="13">
        <v>5840.9371696934031</v>
      </c>
      <c r="K29" s="13">
        <v>20045.443822707301</v>
      </c>
      <c r="L29" s="13">
        <v>69785.423266074926</v>
      </c>
      <c r="M29" s="13">
        <v>6837.3137424124297</v>
      </c>
      <c r="N29" s="13">
        <v>1255.1036135223198</v>
      </c>
      <c r="O29" s="13">
        <v>3265.8697093883334</v>
      </c>
      <c r="P29" s="12">
        <v>117518.19295933349</v>
      </c>
    </row>
    <row r="30" spans="1:16" ht="22.05" customHeight="1">
      <c r="A30" s="127"/>
      <c r="B30" s="11" t="s">
        <v>208</v>
      </c>
      <c r="C30" s="13">
        <v>1531.0633711100002</v>
      </c>
      <c r="D30" s="13">
        <v>1184.8700381799999</v>
      </c>
      <c r="E30" s="13">
        <v>1630.4069798200001</v>
      </c>
      <c r="F30" s="14" t="s">
        <v>119</v>
      </c>
      <c r="G30" s="13">
        <v>809.53657267999984</v>
      </c>
      <c r="H30" s="13">
        <v>2561.8357886366039</v>
      </c>
      <c r="I30" s="13">
        <v>2610.4408844899995</v>
      </c>
      <c r="J30" s="13">
        <v>6369.9342669890311</v>
      </c>
      <c r="K30" s="13">
        <v>20788.662941878771</v>
      </c>
      <c r="L30" s="13">
        <v>70411.634365068414</v>
      </c>
      <c r="M30" s="13">
        <v>6791.1486165881033</v>
      </c>
      <c r="N30" s="13">
        <v>1259.6620665199996</v>
      </c>
      <c r="O30" s="13">
        <v>3697.4220634509979</v>
      </c>
      <c r="P30" s="12">
        <v>119646.61795541193</v>
      </c>
    </row>
    <row r="31" spans="1:16" ht="22.05" customHeight="1">
      <c r="A31" s="13"/>
      <c r="B31" s="11" t="s">
        <v>215</v>
      </c>
      <c r="C31" s="13">
        <v>1644.6462707200001</v>
      </c>
      <c r="D31" s="13">
        <v>895.36050203000002</v>
      </c>
      <c r="E31" s="13">
        <v>1601.81</v>
      </c>
      <c r="F31" s="14" t="s">
        <v>119</v>
      </c>
      <c r="G31" s="13">
        <v>1712.1517243963012</v>
      </c>
      <c r="H31" s="13">
        <v>1670.9482214968227</v>
      </c>
      <c r="I31" s="13">
        <v>3253.7561109571429</v>
      </c>
      <c r="J31" s="13">
        <v>5803.8226877483476</v>
      </c>
      <c r="K31" s="13">
        <v>20570.715178286478</v>
      </c>
      <c r="L31" s="13">
        <v>70026.833810468335</v>
      </c>
      <c r="M31" s="13">
        <v>6804.0554621496249</v>
      </c>
      <c r="N31" s="13">
        <v>1254.8236797700001</v>
      </c>
      <c r="O31" s="13">
        <v>3541.8678848728505</v>
      </c>
      <c r="P31" s="12">
        <v>118780.79153289589</v>
      </c>
    </row>
    <row r="32" spans="1:16" ht="22.05" customHeight="1">
      <c r="A32" s="127"/>
      <c r="B32" s="11" t="s">
        <v>216</v>
      </c>
      <c r="C32" s="13">
        <v>1753.65635303</v>
      </c>
      <c r="D32" s="13">
        <v>794.50606097999992</v>
      </c>
      <c r="E32" s="13">
        <v>1463.3150000000001</v>
      </c>
      <c r="F32" s="14" t="s">
        <v>119</v>
      </c>
      <c r="G32" s="13">
        <v>240</v>
      </c>
      <c r="H32" s="13">
        <v>2307.8277168989343</v>
      </c>
      <c r="I32" s="13">
        <v>3332.2395875499997</v>
      </c>
      <c r="J32" s="13">
        <v>6472.9847577826331</v>
      </c>
      <c r="K32" s="13">
        <v>19727.767102096117</v>
      </c>
      <c r="L32" s="13">
        <v>70492.374532536749</v>
      </c>
      <c r="M32" s="13">
        <v>6879.7736732662579</v>
      </c>
      <c r="N32" s="13">
        <v>1258.259196026667</v>
      </c>
      <c r="O32" s="13">
        <v>3953.9677589639145</v>
      </c>
      <c r="P32" s="12">
        <v>118676.67173913128</v>
      </c>
    </row>
    <row r="33" spans="1:16" ht="22.05" customHeight="1">
      <c r="A33" s="127"/>
      <c r="B33" s="11" t="s">
        <v>200</v>
      </c>
      <c r="C33" s="13">
        <v>1976.6666053662132</v>
      </c>
      <c r="D33" s="13">
        <v>280.22370454000003</v>
      </c>
      <c r="E33" s="13">
        <v>1248.079</v>
      </c>
      <c r="F33" s="14" t="s">
        <v>119</v>
      </c>
      <c r="G33" s="13">
        <v>98.002893150000006</v>
      </c>
      <c r="H33" s="13">
        <v>2615.166762898883</v>
      </c>
      <c r="I33" s="13">
        <v>3230.5173052700002</v>
      </c>
      <c r="J33" s="13">
        <v>5532.7680832073065</v>
      </c>
      <c r="K33" s="13">
        <v>20232.49953778386</v>
      </c>
      <c r="L33" s="13">
        <v>70577.302484909349</v>
      </c>
      <c r="M33" s="13">
        <v>6983.4285612204376</v>
      </c>
      <c r="N33" s="13">
        <v>1319.6120690949622</v>
      </c>
      <c r="O33" s="13">
        <v>2855.9643830409459</v>
      </c>
      <c r="P33" s="12">
        <v>116950.23139048196</v>
      </c>
    </row>
    <row r="34" spans="1:16" ht="22.05" customHeight="1">
      <c r="A34" s="127"/>
      <c r="B34" s="127"/>
      <c r="C34" s="29"/>
      <c r="D34" s="29"/>
      <c r="E34" s="29"/>
      <c r="F34" s="29"/>
      <c r="G34" s="29"/>
      <c r="H34" s="29"/>
      <c r="I34" s="29"/>
      <c r="J34" s="29"/>
      <c r="K34" s="29"/>
      <c r="L34" s="29"/>
      <c r="M34" s="29"/>
      <c r="N34" s="29"/>
      <c r="O34" s="29"/>
      <c r="P34" s="29"/>
    </row>
    <row r="35" spans="1:16" ht="22.05" customHeight="1">
      <c r="A35" s="207">
        <v>2023</v>
      </c>
      <c r="B35" s="11" t="s">
        <v>209</v>
      </c>
      <c r="C35" s="13">
        <v>1553.4284194299998</v>
      </c>
      <c r="D35" s="13">
        <v>496.06645168</v>
      </c>
      <c r="E35" s="13">
        <v>1392.596</v>
      </c>
      <c r="F35" s="14">
        <v>98.384053300000005</v>
      </c>
      <c r="G35" s="13">
        <v>507.85725930999996</v>
      </c>
      <c r="H35" s="13">
        <v>3374.4034710698479</v>
      </c>
      <c r="I35" s="13">
        <v>3717.04885534</v>
      </c>
      <c r="J35" s="13">
        <v>4834.6085128000004</v>
      </c>
      <c r="K35" s="13">
        <v>20246.128397073884</v>
      </c>
      <c r="L35" s="13">
        <v>73871.269028106777</v>
      </c>
      <c r="M35" s="13">
        <v>7035.7391002334034</v>
      </c>
      <c r="N35" s="13">
        <v>1407.2094048342174</v>
      </c>
      <c r="O35" s="13">
        <v>3295.9880864614479</v>
      </c>
      <c r="P35" s="12">
        <v>121830.72703963958</v>
      </c>
    </row>
    <row r="36" spans="1:16" ht="22.05" customHeight="1">
      <c r="A36" s="127"/>
      <c r="B36" s="11" t="s">
        <v>210</v>
      </c>
      <c r="C36" s="13">
        <v>1626.1245439700001</v>
      </c>
      <c r="D36" s="13">
        <v>745.03288142000008</v>
      </c>
      <c r="E36" s="13">
        <v>1202.1880000000001</v>
      </c>
      <c r="F36" s="14" t="s">
        <v>119</v>
      </c>
      <c r="G36" s="13">
        <v>218</v>
      </c>
      <c r="H36" s="13">
        <v>2323.2795341994829</v>
      </c>
      <c r="I36" s="13">
        <v>2649.8646516699996</v>
      </c>
      <c r="J36" s="13">
        <v>5411.49859242</v>
      </c>
      <c r="K36" s="13">
        <v>21523.804358310386</v>
      </c>
      <c r="L36" s="13">
        <v>74034.061788236373</v>
      </c>
      <c r="M36" s="13">
        <v>7240.9240817634018</v>
      </c>
      <c r="N36" s="13">
        <v>1401.8224193038843</v>
      </c>
      <c r="O36" s="13">
        <v>5147.0129907708078</v>
      </c>
      <c r="P36" s="12">
        <v>123523.61384206434</v>
      </c>
    </row>
    <row r="37" spans="1:16" ht="22.05" customHeight="1">
      <c r="A37" s="127"/>
      <c r="B37" s="11" t="s">
        <v>206</v>
      </c>
      <c r="C37" s="13">
        <v>1650.0617617199998</v>
      </c>
      <c r="D37" s="13">
        <v>964.81102733931516</v>
      </c>
      <c r="E37" s="13">
        <v>1688.4870000000001</v>
      </c>
      <c r="F37" s="14" t="s">
        <v>119</v>
      </c>
      <c r="G37" s="13">
        <v>1165.0259931506851</v>
      </c>
      <c r="H37" s="13">
        <v>2360.3412677742135</v>
      </c>
      <c r="I37" s="13">
        <v>2818.9996730800008</v>
      </c>
      <c r="J37" s="13">
        <v>5426.6196530321686</v>
      </c>
      <c r="K37" s="13">
        <v>20712.967741424651</v>
      </c>
      <c r="L37" s="13">
        <v>73753.156280474213</v>
      </c>
      <c r="M37" s="13">
        <v>7243.3819224866984</v>
      </c>
      <c r="N37" s="13">
        <v>1399.4789978280473</v>
      </c>
      <c r="O37" s="13">
        <v>5017.3644101747441</v>
      </c>
      <c r="P37" s="12">
        <v>124200.69572848474</v>
      </c>
    </row>
    <row r="38" spans="1:16" ht="22.05" customHeight="1">
      <c r="A38" s="127"/>
      <c r="B38" s="11" t="s">
        <v>211</v>
      </c>
      <c r="C38" s="13">
        <v>1571.6266659299997</v>
      </c>
      <c r="D38" s="13">
        <v>1293.0285900364379</v>
      </c>
      <c r="E38" s="13">
        <v>1545.9749999999999</v>
      </c>
      <c r="F38" s="14" t="s">
        <v>119</v>
      </c>
      <c r="G38" s="13">
        <v>1544.036164383562</v>
      </c>
      <c r="H38" s="13">
        <v>2503.7581863017513</v>
      </c>
      <c r="I38" s="13">
        <v>3607.5499814557143</v>
      </c>
      <c r="J38" s="13">
        <v>6084.2073882718523</v>
      </c>
      <c r="K38" s="13">
        <v>20914.413986317417</v>
      </c>
      <c r="L38" s="13">
        <v>73691.217622496304</v>
      </c>
      <c r="M38" s="13">
        <v>7508.8270362983467</v>
      </c>
      <c r="N38" s="13">
        <v>1390.6606709490577</v>
      </c>
      <c r="O38" s="13">
        <v>4825.2064106735033</v>
      </c>
      <c r="P38" s="12">
        <v>126480.50770311395</v>
      </c>
    </row>
    <row r="39" spans="1:16" ht="22.05" customHeight="1">
      <c r="A39" s="127"/>
      <c r="B39" s="11" t="s">
        <v>212</v>
      </c>
      <c r="C39" s="13">
        <v>1732.78672392</v>
      </c>
      <c r="D39" s="13">
        <v>1206.3523262660274</v>
      </c>
      <c r="E39" s="13">
        <v>1556.934</v>
      </c>
      <c r="F39" s="14" t="s">
        <v>119</v>
      </c>
      <c r="G39" s="13">
        <v>744.00226027397264</v>
      </c>
      <c r="H39" s="13">
        <v>2700.3364601327194</v>
      </c>
      <c r="I39" s="13">
        <v>2934.9241723600007</v>
      </c>
      <c r="J39" s="13">
        <v>6024.9556184131261</v>
      </c>
      <c r="K39" s="13">
        <v>18913.12697611787</v>
      </c>
      <c r="L39" s="13">
        <v>75252.752890280623</v>
      </c>
      <c r="M39" s="13">
        <v>7638.8884927136551</v>
      </c>
      <c r="N39" s="13">
        <v>1385.8939120984378</v>
      </c>
      <c r="O39" s="13">
        <v>5524.3986239471269</v>
      </c>
      <c r="P39" s="12">
        <v>125615.35245652356</v>
      </c>
    </row>
    <row r="40" spans="1:16" ht="22.05" customHeight="1">
      <c r="A40" s="127"/>
      <c r="B40" s="11" t="s">
        <v>207</v>
      </c>
      <c r="C40" s="13">
        <v>1706.1887497300004</v>
      </c>
      <c r="D40" s="13">
        <v>555.92541403999996</v>
      </c>
      <c r="E40" s="13">
        <v>1674.4670000000001</v>
      </c>
      <c r="F40" s="14" t="s">
        <v>119</v>
      </c>
      <c r="G40" s="13">
        <v>2244.8232024438357</v>
      </c>
      <c r="H40" s="13">
        <v>2826.4019744671714</v>
      </c>
      <c r="I40" s="13">
        <v>4577.2423891600001</v>
      </c>
      <c r="J40" s="13">
        <v>6373.21006850909</v>
      </c>
      <c r="K40" s="13">
        <v>18323.337878244576</v>
      </c>
      <c r="L40" s="13">
        <v>76432.233167136248</v>
      </c>
      <c r="M40" s="13">
        <v>5339.2777050854011</v>
      </c>
      <c r="N40" s="13">
        <v>1377.9277281669538</v>
      </c>
      <c r="O40" s="13">
        <v>4489.1690739960823</v>
      </c>
      <c r="P40" s="12">
        <v>125920.20435097936</v>
      </c>
    </row>
    <row r="41" spans="1:16" ht="22.05" customHeight="1">
      <c r="A41" s="127"/>
      <c r="B41" s="11" t="s">
        <v>213</v>
      </c>
      <c r="C41" s="13">
        <v>1691.4894212800004</v>
      </c>
      <c r="D41" s="13">
        <v>1045.9914396900001</v>
      </c>
      <c r="E41" s="13">
        <v>1896.2339999999999</v>
      </c>
      <c r="F41" s="14" t="s">
        <v>119</v>
      </c>
      <c r="G41" s="13">
        <v>2028.9773465769863</v>
      </c>
      <c r="H41" s="13">
        <v>1809.3313318182468</v>
      </c>
      <c r="I41" s="13">
        <v>5930.78365218</v>
      </c>
      <c r="J41" s="13">
        <v>7281.9628437354104</v>
      </c>
      <c r="K41" s="13">
        <v>18306.286441578017</v>
      </c>
      <c r="L41" s="13">
        <v>76665.638841061882</v>
      </c>
      <c r="M41" s="13">
        <v>5565.5065688001887</v>
      </c>
      <c r="N41" s="13">
        <v>1360.6900770157824</v>
      </c>
      <c r="O41" s="13">
        <v>5683.6601463805582</v>
      </c>
      <c r="P41" s="12">
        <v>129266.55211011707</v>
      </c>
    </row>
    <row r="42" spans="1:16" ht="22.05" customHeight="1">
      <c r="A42" s="127"/>
      <c r="B42" s="11" t="s">
        <v>214</v>
      </c>
      <c r="C42" s="13">
        <v>1755.3800060199994</v>
      </c>
      <c r="D42" s="13">
        <v>1298.29875487</v>
      </c>
      <c r="E42" s="13">
        <v>1832.597</v>
      </c>
      <c r="F42" s="14" t="s">
        <v>119</v>
      </c>
      <c r="G42" s="13">
        <v>1310.0960794786301</v>
      </c>
      <c r="H42" s="13">
        <v>1786.1765999815295</v>
      </c>
      <c r="I42" s="13">
        <v>6858.6289609199994</v>
      </c>
      <c r="J42" s="13">
        <v>7527.3990367118759</v>
      </c>
      <c r="K42" s="13">
        <v>19025.431774455719</v>
      </c>
      <c r="L42" s="13">
        <v>76949.166271260518</v>
      </c>
      <c r="M42" s="13">
        <v>5834.6446085347216</v>
      </c>
      <c r="N42" s="13">
        <v>1358.1607240636811</v>
      </c>
      <c r="O42" s="13">
        <v>5415.414713445045</v>
      </c>
      <c r="P42" s="12">
        <v>130951.39452974172</v>
      </c>
    </row>
    <row r="43" spans="1:16" ht="22.05" customHeight="1">
      <c r="A43" s="127"/>
      <c r="B43" s="11" t="s">
        <v>208</v>
      </c>
      <c r="C43" s="13">
        <v>1833.8392586700002</v>
      </c>
      <c r="D43" s="13">
        <v>61.313256119999984</v>
      </c>
      <c r="E43" s="13">
        <v>1697.92</v>
      </c>
      <c r="F43" s="14" t="s">
        <v>119</v>
      </c>
      <c r="G43" s="13">
        <v>1448.882355338219</v>
      </c>
      <c r="H43" s="13">
        <v>2922.9589139194454</v>
      </c>
      <c r="I43" s="13">
        <v>8151.470677246667</v>
      </c>
      <c r="J43" s="13">
        <v>6652.3201399494228</v>
      </c>
      <c r="K43" s="13">
        <v>19268.790865518902</v>
      </c>
      <c r="L43" s="13">
        <v>77412.594751834447</v>
      </c>
      <c r="M43" s="13">
        <v>6283.2998679150032</v>
      </c>
      <c r="N43" s="13">
        <v>1362.6673448143465</v>
      </c>
      <c r="O43" s="13">
        <v>5128.8932683408893</v>
      </c>
      <c r="P43" s="12">
        <v>132224.95069966733</v>
      </c>
    </row>
    <row r="44" spans="1:16" ht="22.05" customHeight="1">
      <c r="A44" s="127"/>
      <c r="B44" s="11" t="s">
        <v>215</v>
      </c>
      <c r="C44" s="13">
        <v>1902.9679655499999</v>
      </c>
      <c r="D44" s="13">
        <v>372.92096312000001</v>
      </c>
      <c r="E44" s="13">
        <v>1734.662</v>
      </c>
      <c r="F44" s="14" t="s">
        <v>119</v>
      </c>
      <c r="G44" s="13">
        <v>590.60854383561639</v>
      </c>
      <c r="H44" s="13">
        <v>2272.2148319317116</v>
      </c>
      <c r="I44" s="13">
        <v>7878.9089648999998</v>
      </c>
      <c r="J44" s="13">
        <v>9477.3100084680391</v>
      </c>
      <c r="K44" s="13">
        <v>17870.009341038789</v>
      </c>
      <c r="L44" s="13">
        <v>77985.846517973929</v>
      </c>
      <c r="M44" s="13">
        <v>5998.2566033523099</v>
      </c>
      <c r="N44" s="13">
        <v>1371.8985456741334</v>
      </c>
      <c r="O44" s="13">
        <v>4900.6058245384747</v>
      </c>
      <c r="P44" s="12">
        <v>132356.21011038299</v>
      </c>
    </row>
    <row r="45" spans="1:16" ht="22.05" customHeight="1">
      <c r="A45" s="127"/>
      <c r="B45" s="11" t="s">
        <v>216</v>
      </c>
      <c r="C45" s="13">
        <v>1841.9143570400001</v>
      </c>
      <c r="D45" s="13">
        <v>1833.470632</v>
      </c>
      <c r="E45" s="13">
        <v>1529.654</v>
      </c>
      <c r="F45" s="14" t="s">
        <v>119</v>
      </c>
      <c r="G45" s="13">
        <v>1923.068983560685</v>
      </c>
      <c r="H45" s="13">
        <v>1800.8496310407097</v>
      </c>
      <c r="I45" s="13">
        <v>7400.7737729200007</v>
      </c>
      <c r="J45" s="13">
        <v>6918.7066909251098</v>
      </c>
      <c r="K45" s="13">
        <v>18077.039271382953</v>
      </c>
      <c r="L45" s="13">
        <v>78617.724053361642</v>
      </c>
      <c r="M45" s="13">
        <v>6446.8686272220812</v>
      </c>
      <c r="N45" s="13">
        <v>1381.1090772188124</v>
      </c>
      <c r="O45" s="13">
        <v>6059.1128093987127</v>
      </c>
      <c r="P45" s="12">
        <v>133830.29190607072</v>
      </c>
    </row>
    <row r="46" spans="1:16" ht="22.05" customHeight="1">
      <c r="A46" s="127"/>
      <c r="B46" s="11" t="s">
        <v>200</v>
      </c>
      <c r="C46" s="13">
        <v>2246.3378671100004</v>
      </c>
      <c r="D46" s="13">
        <v>2388.3483943999995</v>
      </c>
      <c r="E46" s="13">
        <v>1963.605</v>
      </c>
      <c r="F46" s="14" t="s">
        <v>119</v>
      </c>
      <c r="G46" s="13">
        <v>2023.53702329</v>
      </c>
      <c r="H46" s="13">
        <v>1798.7897244171738</v>
      </c>
      <c r="I46" s="13">
        <v>5095.8174769300003</v>
      </c>
      <c r="J46" s="13">
        <v>8186.9825767770781</v>
      </c>
      <c r="K46" s="13">
        <v>18709.632710070327</v>
      </c>
      <c r="L46" s="13">
        <v>78935.657043306448</v>
      </c>
      <c r="M46" s="13">
        <v>6459.2022187570328</v>
      </c>
      <c r="N46" s="13">
        <v>1436.1805211117855</v>
      </c>
      <c r="O46" s="13">
        <v>4389.6116882399083</v>
      </c>
      <c r="P46" s="12">
        <v>133633.70324440976</v>
      </c>
    </row>
    <row r="47" spans="1:16" ht="22.05" customHeight="1">
      <c r="A47" s="127"/>
      <c r="B47" s="127"/>
      <c r="C47" s="13"/>
      <c r="D47" s="13"/>
      <c r="E47" s="13"/>
      <c r="F47" s="14"/>
      <c r="G47" s="13"/>
      <c r="H47" s="13"/>
      <c r="I47" s="13"/>
      <c r="J47" s="13"/>
      <c r="K47" s="13"/>
      <c r="L47" s="13"/>
      <c r="M47" s="13"/>
      <c r="N47" s="13"/>
      <c r="O47" s="13"/>
      <c r="P47" s="12"/>
    </row>
    <row r="48" spans="1:16" ht="22.05" customHeight="1">
      <c r="A48" s="207">
        <v>2024</v>
      </c>
      <c r="B48" s="11" t="s">
        <v>209</v>
      </c>
      <c r="C48" s="13">
        <v>1882.8146384000001</v>
      </c>
      <c r="D48" s="13">
        <v>688.04383301000007</v>
      </c>
      <c r="E48" s="13">
        <v>1762.819</v>
      </c>
      <c r="F48" s="14" t="s">
        <v>119</v>
      </c>
      <c r="G48" s="13">
        <v>1385.14006849</v>
      </c>
      <c r="H48" s="13">
        <v>1947.8130472795256</v>
      </c>
      <c r="I48" s="13">
        <v>8128.6500783979318</v>
      </c>
      <c r="J48" s="13">
        <v>5105.6848308180697</v>
      </c>
      <c r="K48" s="13">
        <v>21318.319009440555</v>
      </c>
      <c r="L48" s="13">
        <v>81043.400087264599</v>
      </c>
      <c r="M48" s="13">
        <v>6596.6080056652145</v>
      </c>
      <c r="N48" s="13">
        <v>1437.3902095015071</v>
      </c>
      <c r="O48" s="13">
        <v>6410.0356550914721</v>
      </c>
      <c r="P48" s="12">
        <v>137707.53662005858</v>
      </c>
    </row>
    <row r="49" spans="1:16" ht="22.05" customHeight="1">
      <c r="A49" s="127"/>
      <c r="B49" s="11" t="s">
        <v>210</v>
      </c>
      <c r="C49" s="13">
        <v>1731.9291757500002</v>
      </c>
      <c r="D49" s="13">
        <v>686.12833997000007</v>
      </c>
      <c r="E49" s="13">
        <v>1899.2170000000001</v>
      </c>
      <c r="F49" s="14" t="s">
        <v>119</v>
      </c>
      <c r="G49" s="13">
        <v>1011.20805479</v>
      </c>
      <c r="H49" s="13">
        <v>2006.2791600604039</v>
      </c>
      <c r="I49" s="13">
        <v>8423.7362086499998</v>
      </c>
      <c r="J49" s="13">
        <v>5434.9096464998347</v>
      </c>
      <c r="K49" s="13">
        <v>21632.298600656261</v>
      </c>
      <c r="L49" s="13">
        <v>79937.975017699326</v>
      </c>
      <c r="M49" s="13">
        <v>6662.5096717264187</v>
      </c>
      <c r="N49" s="13">
        <v>1507.5755828137517</v>
      </c>
      <c r="O49" s="13">
        <v>5050.3961414664609</v>
      </c>
      <c r="P49" s="12">
        <v>135984.16260008246</v>
      </c>
    </row>
    <row r="50" spans="1:16" ht="22.05" customHeight="1">
      <c r="A50" s="127"/>
      <c r="B50" s="11" t="s">
        <v>206</v>
      </c>
      <c r="C50" s="13">
        <v>1948.9987277599996</v>
      </c>
      <c r="D50" s="13">
        <v>1428.2415272300002</v>
      </c>
      <c r="E50" s="13">
        <v>1884.328</v>
      </c>
      <c r="F50" s="14" t="s">
        <v>119</v>
      </c>
      <c r="G50" s="13">
        <v>654.80153425000003</v>
      </c>
      <c r="H50" s="13">
        <v>2010.568437783252</v>
      </c>
      <c r="I50" s="13">
        <v>8235.3152933199999</v>
      </c>
      <c r="J50" s="13">
        <v>5082.7735118134424</v>
      </c>
      <c r="K50" s="13">
        <v>20449.071887529244</v>
      </c>
      <c r="L50" s="13">
        <v>79401.306348387327</v>
      </c>
      <c r="M50" s="13">
        <v>6651.9419805113803</v>
      </c>
      <c r="N50" s="13">
        <v>1504.0425716893983</v>
      </c>
      <c r="O50" s="13">
        <v>6507.483436778497</v>
      </c>
      <c r="P50" s="12">
        <v>135758.87325705253</v>
      </c>
    </row>
    <row r="51" spans="1:16" ht="22.05" customHeight="1">
      <c r="A51" s="127"/>
      <c r="B51" s="11" t="s">
        <v>211</v>
      </c>
      <c r="C51" s="13">
        <v>1839.2895042100004</v>
      </c>
      <c r="D51" s="13">
        <v>1792.7595708599999</v>
      </c>
      <c r="E51" s="13">
        <v>1863.5999045000001</v>
      </c>
      <c r="F51" s="14" t="s">
        <v>119</v>
      </c>
      <c r="G51" s="13">
        <v>1417.5233972599999</v>
      </c>
      <c r="H51" s="13">
        <v>1884.3044072964374</v>
      </c>
      <c r="I51" s="13">
        <v>12515.708040453334</v>
      </c>
      <c r="J51" s="13">
        <v>6026.4887108317143</v>
      </c>
      <c r="K51" s="13">
        <v>18362.853126577993</v>
      </c>
      <c r="L51" s="13">
        <v>80258.411457275171</v>
      </c>
      <c r="M51" s="13">
        <v>7049.4830125248209</v>
      </c>
      <c r="N51" s="13">
        <v>1503.0871479504506</v>
      </c>
      <c r="O51" s="13">
        <v>6141.7429018783696</v>
      </c>
      <c r="P51" s="12">
        <v>140655.25118161831</v>
      </c>
    </row>
    <row r="52" spans="1:16" ht="22.05" customHeight="1">
      <c r="A52" s="127"/>
      <c r="B52" s="11" t="s">
        <v>212</v>
      </c>
      <c r="C52" s="13">
        <v>1755.5506901800002</v>
      </c>
      <c r="D52" s="13">
        <v>586.77751615</v>
      </c>
      <c r="E52" s="13">
        <v>1983.136</v>
      </c>
      <c r="F52" s="14" t="s">
        <v>119</v>
      </c>
      <c r="G52" s="13">
        <v>1843.4395576700001</v>
      </c>
      <c r="H52" s="13">
        <v>1546.8739713387552</v>
      </c>
      <c r="I52" s="13">
        <v>11046.215474485516</v>
      </c>
      <c r="J52" s="13">
        <v>8208.0389396625196</v>
      </c>
      <c r="K52" s="13">
        <v>20522.444336730252</v>
      </c>
      <c r="L52" s="13">
        <v>80136.31491130912</v>
      </c>
      <c r="M52" s="13">
        <v>8057.1114588752089</v>
      </c>
      <c r="N52" s="13">
        <v>1504.5989691362961</v>
      </c>
      <c r="O52" s="13">
        <v>5206.4151576433851</v>
      </c>
      <c r="P52" s="12">
        <v>142396.91698318106</v>
      </c>
    </row>
    <row r="53" spans="1:16" ht="22.05" customHeight="1">
      <c r="A53" s="127"/>
      <c r="B53" s="11" t="s">
        <v>207</v>
      </c>
      <c r="C53" s="13">
        <v>1624.1617955700003</v>
      </c>
      <c r="D53" s="13">
        <v>623.28987319999987</v>
      </c>
      <c r="E53" s="13">
        <v>2049.933</v>
      </c>
      <c r="F53" s="14" t="s">
        <v>119</v>
      </c>
      <c r="G53" s="13">
        <v>1509.07609589</v>
      </c>
      <c r="H53" s="13">
        <v>2449.5418712660371</v>
      </c>
      <c r="I53" s="13">
        <v>9347.4167163367729</v>
      </c>
      <c r="J53" s="13">
        <v>8325.7098426789198</v>
      </c>
      <c r="K53" s="13">
        <v>21259.755358110728</v>
      </c>
      <c r="L53" s="13">
        <v>79660.750892442054</v>
      </c>
      <c r="M53" s="13">
        <v>8478.943183624684</v>
      </c>
      <c r="N53" s="13">
        <v>1463.5192115708069</v>
      </c>
      <c r="O53" s="13">
        <v>4935.9652278058493</v>
      </c>
      <c r="P53" s="12">
        <v>141728.06306849589</v>
      </c>
    </row>
    <row r="54" spans="1:16" ht="22.05" customHeight="1">
      <c r="A54" s="127"/>
      <c r="B54" s="11" t="s">
        <v>213</v>
      </c>
      <c r="C54" s="13">
        <v>1875.47705434</v>
      </c>
      <c r="D54" s="13">
        <v>1866.0474152700001</v>
      </c>
      <c r="E54" s="13">
        <v>2124.6610000000001</v>
      </c>
      <c r="F54" s="14" t="s">
        <v>119</v>
      </c>
      <c r="G54" s="13">
        <v>1110.7172972645205</v>
      </c>
      <c r="H54" s="13">
        <v>2355.2395314108257</v>
      </c>
      <c r="I54" s="13">
        <v>7046.6033582020691</v>
      </c>
      <c r="J54" s="13">
        <v>8274.0731103086382</v>
      </c>
      <c r="K54" s="13">
        <v>21516.907242253506</v>
      </c>
      <c r="L54" s="13">
        <v>79220.16612504411</v>
      </c>
      <c r="M54" s="13">
        <v>9357.9867793742469</v>
      </c>
      <c r="N54" s="13">
        <v>1455.3410766766133</v>
      </c>
      <c r="O54" s="13">
        <v>5882.7894172798133</v>
      </c>
      <c r="P54" s="12">
        <v>142086.00940742437</v>
      </c>
    </row>
    <row r="55" spans="1:16" ht="22.05" customHeight="1">
      <c r="A55" s="127"/>
      <c r="B55" s="11" t="s">
        <v>214</v>
      </c>
      <c r="C55" s="13">
        <v>1684.0681053399999</v>
      </c>
      <c r="D55" s="13">
        <v>902.98760914999991</v>
      </c>
      <c r="E55" s="13">
        <v>2307.04</v>
      </c>
      <c r="F55" s="14" t="s">
        <v>119</v>
      </c>
      <c r="G55" s="13">
        <v>996.07584932000009</v>
      </c>
      <c r="H55" s="13">
        <v>2704.4339769184576</v>
      </c>
      <c r="I55" s="13">
        <v>5597.4768863500012</v>
      </c>
      <c r="J55" s="13">
        <v>9913.8285491988809</v>
      </c>
      <c r="K55" s="13">
        <v>22595.1472122011</v>
      </c>
      <c r="L55" s="13">
        <v>80824.741919273409</v>
      </c>
      <c r="M55" s="13">
        <v>9456.9360801899984</v>
      </c>
      <c r="N55" s="13">
        <v>1466.7376003101037</v>
      </c>
      <c r="O55" s="13">
        <v>4907.2722768583189</v>
      </c>
      <c r="P55" s="12">
        <v>143356.74606511026</v>
      </c>
    </row>
    <row r="56" spans="1:16" ht="22.05" customHeight="1">
      <c r="A56" s="127"/>
      <c r="B56" s="11" t="s">
        <v>208</v>
      </c>
      <c r="C56" s="13">
        <v>1844.4546156500001</v>
      </c>
      <c r="D56" s="13">
        <v>834.77704655333605</v>
      </c>
      <c r="E56" s="13">
        <v>1345.6880000000001</v>
      </c>
      <c r="F56" s="14" t="s">
        <v>119</v>
      </c>
      <c r="G56" s="13">
        <v>54</v>
      </c>
      <c r="H56" s="13">
        <v>2209.6363790701466</v>
      </c>
      <c r="I56" s="13">
        <v>4673.12355947591</v>
      </c>
      <c r="J56" s="13">
        <v>9790.5010089947573</v>
      </c>
      <c r="K56" s="13">
        <v>24870.552875382997</v>
      </c>
      <c r="L56" s="13">
        <v>81059.554203317486</v>
      </c>
      <c r="M56" s="13">
        <v>9819.5725651344583</v>
      </c>
      <c r="N56" s="13">
        <v>1500.2480269808721</v>
      </c>
      <c r="O56" s="13">
        <v>4729.6117698128492</v>
      </c>
      <c r="P56" s="12">
        <v>142731.72005037282</v>
      </c>
    </row>
    <row r="57" spans="1:16" ht="22.05" customHeight="1">
      <c r="A57" s="127"/>
      <c r="B57" s="11" t="s">
        <v>215</v>
      </c>
      <c r="C57" s="13">
        <v>1890.6108658799999</v>
      </c>
      <c r="D57" s="13">
        <v>1806.5033889399997</v>
      </c>
      <c r="E57" s="13">
        <v>2106.002</v>
      </c>
      <c r="F57" s="14" t="s">
        <v>119</v>
      </c>
      <c r="G57" s="13">
        <v>363.62599999999998</v>
      </c>
      <c r="H57" s="13">
        <v>2927.4826886095384</v>
      </c>
      <c r="I57" s="13">
        <v>4379.1285586700005</v>
      </c>
      <c r="J57" s="13">
        <v>9072.6614226361726</v>
      </c>
      <c r="K57" s="13">
        <v>24354.447161686709</v>
      </c>
      <c r="L57" s="13">
        <v>81693.919589395475</v>
      </c>
      <c r="M57" s="13">
        <v>9463.6238363083557</v>
      </c>
      <c r="N57" s="13">
        <v>1497.9259053405242</v>
      </c>
      <c r="O57" s="13">
        <v>5623.7789331697559</v>
      </c>
      <c r="P57" s="12">
        <v>145179.71035063654</v>
      </c>
    </row>
    <row r="58" spans="1:16" ht="22.05" customHeight="1">
      <c r="A58" s="127"/>
      <c r="B58" s="11" t="s">
        <v>216</v>
      </c>
      <c r="C58" s="13">
        <v>1727.6461848700001</v>
      </c>
      <c r="D58" s="13">
        <v>1158.4368647254794</v>
      </c>
      <c r="E58" s="13">
        <v>2209.42861687</v>
      </c>
      <c r="F58" s="14" t="s">
        <v>119</v>
      </c>
      <c r="G58" s="13">
        <v>390</v>
      </c>
      <c r="H58" s="13">
        <v>2357.4676739621759</v>
      </c>
      <c r="I58" s="13">
        <v>2068.8864660199997</v>
      </c>
      <c r="J58" s="13">
        <v>9985.746772093371</v>
      </c>
      <c r="K58" s="13">
        <v>22648.247922502156</v>
      </c>
      <c r="L58" s="13">
        <v>83270.55417921253</v>
      </c>
      <c r="M58" s="13">
        <v>11204.152325612062</v>
      </c>
      <c r="N58" s="13">
        <v>1501.2715186603716</v>
      </c>
      <c r="O58" s="13">
        <v>4822.481035055036</v>
      </c>
      <c r="P58" s="12">
        <v>143344.31955958318</v>
      </c>
    </row>
    <row r="59" spans="1:16" ht="22.05" customHeight="1">
      <c r="A59" s="127"/>
      <c r="B59" s="11" t="s">
        <v>200</v>
      </c>
      <c r="C59" s="13">
        <v>2240.0861164700004</v>
      </c>
      <c r="D59" s="13">
        <v>965.48620688000005</v>
      </c>
      <c r="E59" s="14" t="s">
        <v>119</v>
      </c>
      <c r="F59" s="14" t="s">
        <v>119</v>
      </c>
      <c r="G59" s="13">
        <v>1448.0118356200001</v>
      </c>
      <c r="H59" s="13">
        <v>3985.0526590848231</v>
      </c>
      <c r="I59" s="13">
        <v>1199.74926663</v>
      </c>
      <c r="J59" s="13">
        <v>9980.66337933469</v>
      </c>
      <c r="K59" s="13">
        <v>22835.526579012447</v>
      </c>
      <c r="L59" s="13">
        <v>84296.442760485123</v>
      </c>
      <c r="M59" s="13">
        <v>11315.347252235222</v>
      </c>
      <c r="N59" s="13">
        <v>1490.5944230079419</v>
      </c>
      <c r="O59" s="13">
        <v>4161.7457175329682</v>
      </c>
      <c r="P59" s="12">
        <v>143918.70579629322</v>
      </c>
    </row>
    <row r="60" spans="1:16" ht="22.05" customHeight="1">
      <c r="A60" s="127"/>
      <c r="B60" s="127"/>
      <c r="C60" s="29"/>
      <c r="D60" s="29"/>
      <c r="E60" s="14"/>
      <c r="F60" s="29"/>
      <c r="G60" s="29"/>
      <c r="H60" s="29"/>
      <c r="I60" s="29"/>
      <c r="J60" s="29"/>
      <c r="K60" s="29"/>
      <c r="L60" s="29"/>
      <c r="M60" s="29"/>
      <c r="N60" s="29"/>
      <c r="O60" s="29"/>
      <c r="P60" s="29"/>
    </row>
    <row r="61" spans="1:16" ht="22.05" customHeight="1">
      <c r="A61" s="207">
        <v>2025</v>
      </c>
      <c r="B61" s="11" t="s">
        <v>209</v>
      </c>
      <c r="C61" s="13">
        <v>1802.4103704899997</v>
      </c>
      <c r="D61" s="13">
        <v>1079.5319898399998</v>
      </c>
      <c r="E61" s="14" t="s">
        <v>119</v>
      </c>
      <c r="F61" s="14" t="s">
        <v>119</v>
      </c>
      <c r="G61" s="13">
        <v>1613.3</v>
      </c>
      <c r="H61" s="13">
        <v>2679.5028876083875</v>
      </c>
      <c r="I61" s="13">
        <v>604.81298713000001</v>
      </c>
      <c r="J61" s="13">
        <v>11330.793120047552</v>
      </c>
      <c r="K61" s="13">
        <v>21765.247444943911</v>
      </c>
      <c r="L61" s="13">
        <v>84443.387000604009</v>
      </c>
      <c r="M61" s="13">
        <v>10288.403298887539</v>
      </c>
      <c r="N61" s="13">
        <v>1480.4948548789753</v>
      </c>
      <c r="O61" s="13">
        <v>3541.3845600967979</v>
      </c>
      <c r="P61" s="12">
        <v>140629.26861452719</v>
      </c>
    </row>
    <row r="62" spans="1:16" ht="22.05" customHeight="1">
      <c r="A62" s="127"/>
      <c r="B62" s="11" t="s">
        <v>210</v>
      </c>
      <c r="C62" s="13">
        <v>1666.6180456100001</v>
      </c>
      <c r="D62" s="13">
        <v>627.39166644000011</v>
      </c>
      <c r="E62" s="14" t="s">
        <v>119</v>
      </c>
      <c r="F62" s="14" t="s">
        <v>119</v>
      </c>
      <c r="G62" s="13">
        <v>734.00273973000003</v>
      </c>
      <c r="H62" s="13">
        <v>3321.9502120467005</v>
      </c>
      <c r="I62" s="13">
        <v>1104.8841921799999</v>
      </c>
      <c r="J62" s="13">
        <v>10884.782081932224</v>
      </c>
      <c r="K62" s="13">
        <v>22417.597180561916</v>
      </c>
      <c r="L62" s="13">
        <v>84883.024166414791</v>
      </c>
      <c r="M62" s="13">
        <v>10315.245065988593</v>
      </c>
      <c r="N62" s="13">
        <v>1478.8070671057992</v>
      </c>
      <c r="O62" s="13">
        <v>4530.5453426604827</v>
      </c>
      <c r="P62" s="12">
        <v>141964.8478606705</v>
      </c>
    </row>
    <row r="63" spans="1:16" ht="22.05" customHeight="1">
      <c r="A63" s="127"/>
      <c r="B63" s="11" t="s">
        <v>206</v>
      </c>
      <c r="C63" s="13">
        <v>1578.4454174439988</v>
      </c>
      <c r="D63" s="13">
        <v>887.87970467999992</v>
      </c>
      <c r="E63" s="14" t="s">
        <v>119</v>
      </c>
      <c r="F63" s="14" t="s">
        <v>119</v>
      </c>
      <c r="G63" s="13">
        <v>1446.50147945</v>
      </c>
      <c r="H63" s="13">
        <v>4941.6137742077372</v>
      </c>
      <c r="I63" s="13">
        <v>439.95461436999994</v>
      </c>
      <c r="J63" s="13">
        <v>11674.40364953981</v>
      </c>
      <c r="K63" s="13">
        <v>21577.282340455433</v>
      </c>
      <c r="L63" s="13">
        <v>86249.464665562729</v>
      </c>
      <c r="M63" s="13">
        <v>9095.6503005186059</v>
      </c>
      <c r="N63" s="13">
        <v>1455.6475031295536</v>
      </c>
      <c r="O63" s="13">
        <v>4089.2056465461369</v>
      </c>
      <c r="P63" s="12">
        <v>143436.04919590402</v>
      </c>
    </row>
    <row r="64" spans="1:16" ht="22.05" customHeight="1">
      <c r="A64" s="127"/>
      <c r="B64" s="11" t="s">
        <v>211</v>
      </c>
      <c r="C64" s="13">
        <v>1760.2509151499999</v>
      </c>
      <c r="D64" s="13">
        <v>1534.87851497</v>
      </c>
      <c r="E64" s="14" t="s">
        <v>119</v>
      </c>
      <c r="F64" s="14" t="s">
        <v>119</v>
      </c>
      <c r="G64" s="13">
        <v>875</v>
      </c>
      <c r="H64" s="13">
        <v>3406.358184822006</v>
      </c>
      <c r="I64" s="13">
        <v>959.8744107199999</v>
      </c>
      <c r="J64" s="13">
        <v>11815.004452222734</v>
      </c>
      <c r="K64" s="13">
        <v>21325.649256773384</v>
      </c>
      <c r="L64" s="13">
        <v>86440.008592480415</v>
      </c>
      <c r="M64" s="13">
        <v>9096.964982662108</v>
      </c>
      <c r="N64" s="13">
        <v>1465.5580810475903</v>
      </c>
      <c r="O64" s="13">
        <v>4098.3304033020713</v>
      </c>
      <c r="P64" s="12">
        <v>142777.8778941503</v>
      </c>
    </row>
    <row r="65" spans="1:16" ht="22.05" customHeight="1">
      <c r="A65" s="127"/>
      <c r="B65" s="11" t="s">
        <v>212</v>
      </c>
      <c r="C65" s="13">
        <v>1701.32084863</v>
      </c>
      <c r="D65" s="13">
        <v>516.48789663999992</v>
      </c>
      <c r="E65" s="14" t="s">
        <v>119</v>
      </c>
      <c r="F65" s="14" t="s">
        <v>119</v>
      </c>
      <c r="G65" s="13">
        <v>1692.0197260300001</v>
      </c>
      <c r="H65" s="13">
        <v>3778.8714386788242</v>
      </c>
      <c r="I65" s="13">
        <v>899.93455576999997</v>
      </c>
      <c r="J65" s="13">
        <v>12988.977760372374</v>
      </c>
      <c r="K65" s="13">
        <v>20351.410056517234</v>
      </c>
      <c r="L65" s="13">
        <v>87813.26694443365</v>
      </c>
      <c r="M65" s="13">
        <v>9307.848402436075</v>
      </c>
      <c r="N65" s="13">
        <v>1461.1183110109152</v>
      </c>
      <c r="O65" s="13">
        <v>4481.5571515752436</v>
      </c>
      <c r="P65" s="12">
        <v>144992.81319209433</v>
      </c>
    </row>
    <row r="66" spans="1:16" ht="22.05" customHeight="1">
      <c r="A66" s="127"/>
      <c r="B66" s="11" t="s">
        <v>207</v>
      </c>
      <c r="C66" s="13">
        <v>1663.46387099</v>
      </c>
      <c r="D66" s="13">
        <v>734.12678852999989</v>
      </c>
      <c r="E66" s="14" t="s">
        <v>119</v>
      </c>
      <c r="F66" s="14" t="s">
        <v>119</v>
      </c>
      <c r="G66" s="13">
        <v>1387.22540641</v>
      </c>
      <c r="H66" s="13">
        <v>4082.4793967251749</v>
      </c>
      <c r="I66" s="13">
        <v>1389.6635848799999</v>
      </c>
      <c r="J66" s="13">
        <v>13987.747279895453</v>
      </c>
      <c r="K66" s="13">
        <v>20819.323345241934</v>
      </c>
      <c r="L66" s="13">
        <v>87871.499908021215</v>
      </c>
      <c r="M66" s="13">
        <v>9151.2950844797488</v>
      </c>
      <c r="N66" s="13">
        <v>1515.8478175598266</v>
      </c>
      <c r="O66" s="13">
        <v>4126.6965286632412</v>
      </c>
      <c r="P66" s="12">
        <v>146729.36911139661</v>
      </c>
    </row>
    <row r="67" spans="1:16" ht="22.05" customHeight="1">
      <c r="A67" s="672"/>
      <c r="B67" s="278" t="s">
        <v>213</v>
      </c>
      <c r="C67" s="652">
        <v>1858.9975256499997</v>
      </c>
      <c r="D67" s="652">
        <v>940.43033878999984</v>
      </c>
      <c r="E67" s="300" t="s">
        <v>119</v>
      </c>
      <c r="F67" s="300" t="s">
        <v>119</v>
      </c>
      <c r="G67" s="652">
        <v>1770.9425676800001</v>
      </c>
      <c r="H67" s="652">
        <v>3491.7840382825902</v>
      </c>
      <c r="I67" s="652">
        <v>789.85799075</v>
      </c>
      <c r="J67" s="652">
        <v>13736.728339239311</v>
      </c>
      <c r="K67" s="652">
        <v>19477.196513630533</v>
      </c>
      <c r="L67" s="652">
        <v>86838.926644540319</v>
      </c>
      <c r="M67" s="652">
        <v>9645.0956490229546</v>
      </c>
      <c r="N67" s="652">
        <v>1516.828494441648</v>
      </c>
      <c r="O67" s="652">
        <v>3973.1258642099879</v>
      </c>
      <c r="P67" s="663">
        <v>144039.91406623734</v>
      </c>
    </row>
    <row r="68" spans="1:16" ht="22.05" customHeight="1">
      <c r="A68" s="145" t="s">
        <v>497</v>
      </c>
      <c r="B68" s="11"/>
      <c r="C68" s="29"/>
      <c r="D68" s="29"/>
      <c r="E68" s="29"/>
      <c r="F68" s="29"/>
      <c r="G68" s="29"/>
      <c r="H68" s="29"/>
      <c r="I68" s="29"/>
      <c r="J68" s="29"/>
      <c r="K68" s="29"/>
      <c r="L68" s="29"/>
      <c r="M68" s="29"/>
      <c r="N68" s="29"/>
      <c r="O68" s="29"/>
      <c r="P68" s="31"/>
    </row>
    <row r="69" spans="1:16" ht="22.05" customHeight="1">
      <c r="A69" s="145" t="s">
        <v>498</v>
      </c>
      <c r="B69" s="11"/>
      <c r="C69" s="29"/>
      <c r="D69" s="29"/>
      <c r="E69" s="29"/>
      <c r="F69" s="29"/>
      <c r="G69" s="29"/>
      <c r="H69" s="29"/>
      <c r="I69" s="29"/>
      <c r="J69" s="29"/>
      <c r="K69" s="29"/>
      <c r="L69" s="29"/>
      <c r="M69" s="29"/>
      <c r="N69" s="29"/>
      <c r="O69" s="29"/>
      <c r="P69" s="31"/>
    </row>
    <row r="70" spans="1:16" ht="22.05" customHeight="1">
      <c r="A70" s="397" t="s">
        <v>1596</v>
      </c>
      <c r="B70" s="127"/>
      <c r="C70" s="127"/>
      <c r="D70" s="127"/>
      <c r="E70" s="127"/>
      <c r="F70" s="127"/>
      <c r="G70" s="127"/>
      <c r="H70" s="127"/>
      <c r="I70" s="127"/>
      <c r="J70" s="127"/>
      <c r="K70" s="127"/>
      <c r="L70" s="127"/>
      <c r="M70" s="127"/>
      <c r="N70" s="127"/>
      <c r="O70" s="11"/>
      <c r="P70" s="11"/>
    </row>
    <row r="71" spans="1:16" ht="22.05" customHeight="1">
      <c r="A71" s="29" t="s">
        <v>499</v>
      </c>
      <c r="B71" s="127"/>
      <c r="C71" s="127"/>
      <c r="D71" s="127"/>
      <c r="E71" s="127"/>
      <c r="F71" s="127"/>
      <c r="G71" s="127"/>
      <c r="H71" s="127"/>
      <c r="I71" s="127"/>
      <c r="J71" s="127"/>
      <c r="K71" s="127"/>
      <c r="L71" s="127"/>
      <c r="M71" s="127"/>
      <c r="N71" s="127"/>
      <c r="O71" s="127"/>
      <c r="P71" s="127"/>
    </row>
    <row r="72" spans="1:16" ht="22.05" customHeight="1">
      <c r="A72" s="397" t="s">
        <v>500</v>
      </c>
      <c r="B72" s="29"/>
      <c r="C72" s="29"/>
      <c r="D72" s="29"/>
      <c r="E72" s="29"/>
      <c r="F72" s="127"/>
      <c r="G72" s="127"/>
      <c r="H72" s="127"/>
      <c r="I72" s="16"/>
      <c r="J72" s="29"/>
      <c r="K72" s="127"/>
      <c r="L72" s="127"/>
      <c r="M72" s="127"/>
      <c r="N72" s="127"/>
      <c r="O72" s="11"/>
      <c r="P72" s="11"/>
    </row>
    <row r="73" spans="1:16" ht="22.05" customHeight="1">
      <c r="A73" s="397" t="s">
        <v>501</v>
      </c>
      <c r="B73" s="29"/>
      <c r="C73" s="29"/>
      <c r="D73" s="29"/>
      <c r="E73" s="29"/>
      <c r="F73" s="127"/>
      <c r="G73" s="127"/>
      <c r="H73" s="127"/>
      <c r="I73" s="16"/>
      <c r="J73" s="29"/>
      <c r="K73" s="127"/>
      <c r="L73" s="127"/>
      <c r="M73" s="127"/>
      <c r="N73" s="127"/>
      <c r="O73" s="11"/>
      <c r="P73" s="11"/>
    </row>
    <row r="74" spans="1:16" ht="22.05" customHeight="1">
      <c r="A74" s="397" t="s">
        <v>502</v>
      </c>
      <c r="B74" s="11"/>
      <c r="C74" s="127"/>
      <c r="D74" s="29"/>
      <c r="E74" s="29"/>
      <c r="F74" s="127"/>
      <c r="G74" s="127"/>
      <c r="H74" s="127"/>
      <c r="I74" s="16"/>
      <c r="J74" s="29"/>
      <c r="K74" s="127"/>
      <c r="L74" s="127"/>
      <c r="M74" s="127"/>
      <c r="N74" s="127"/>
      <c r="O74" s="11"/>
      <c r="P74" s="11"/>
    </row>
    <row r="75" spans="1:16" ht="22.05" customHeight="1">
      <c r="A75" s="397" t="s">
        <v>503</v>
      </c>
      <c r="B75" s="29"/>
      <c r="C75" s="29"/>
      <c r="D75" s="29"/>
      <c r="E75" s="29"/>
      <c r="F75" s="127"/>
      <c r="G75" s="127"/>
      <c r="H75" s="127"/>
      <c r="I75" s="16"/>
      <c r="J75" s="29"/>
      <c r="K75" s="127"/>
      <c r="L75" s="127"/>
      <c r="M75" s="127"/>
      <c r="N75" s="127"/>
      <c r="O75" s="11"/>
      <c r="P75" s="11"/>
    </row>
    <row r="76" spans="1:16" ht="18">
      <c r="A76" s="127" t="s">
        <v>504</v>
      </c>
      <c r="B76" s="127"/>
      <c r="C76" s="127"/>
      <c r="D76" s="127"/>
      <c r="E76" s="127"/>
      <c r="F76" s="127"/>
      <c r="G76" s="127"/>
      <c r="H76" s="127"/>
      <c r="I76" s="127"/>
      <c r="J76" s="127"/>
      <c r="K76" s="127"/>
      <c r="L76" s="127"/>
      <c r="M76" s="127"/>
      <c r="N76" s="127"/>
      <c r="O76" s="127"/>
      <c r="P76" s="127"/>
    </row>
    <row r="77" spans="1:16" ht="15.6">
      <c r="A77" s="103"/>
      <c r="B77" s="99"/>
      <c r="C77" s="99"/>
      <c r="D77" s="99"/>
      <c r="E77" s="99"/>
      <c r="F77" s="104"/>
      <c r="G77" s="104"/>
      <c r="H77" s="104"/>
      <c r="I77" s="83"/>
      <c r="J77" s="99"/>
      <c r="K77" s="104"/>
      <c r="L77" s="104"/>
      <c r="M77" s="104"/>
      <c r="N77" s="104"/>
      <c r="O77" s="37"/>
      <c r="P77" s="37"/>
    </row>
    <row r="78" spans="1:16" ht="15.6">
      <c r="A78" s="103"/>
      <c r="B78" s="99"/>
      <c r="C78" s="99"/>
      <c r="D78" s="99"/>
      <c r="E78" s="99"/>
      <c r="F78" s="104"/>
      <c r="G78" s="104"/>
      <c r="H78" s="104"/>
      <c r="I78" s="83"/>
      <c r="J78" s="99"/>
      <c r="K78" s="104"/>
      <c r="L78" s="104"/>
      <c r="M78" s="104"/>
      <c r="N78" s="104"/>
      <c r="O78" s="37"/>
      <c r="P78" s="37"/>
    </row>
    <row r="79" spans="1:16" ht="15.6">
      <c r="A79" s="103"/>
      <c r="B79" s="1"/>
      <c r="C79" s="105"/>
      <c r="D79" s="99"/>
      <c r="E79" s="99"/>
      <c r="F79" s="104"/>
      <c r="G79" s="104"/>
      <c r="H79" s="104"/>
      <c r="I79" s="83"/>
      <c r="J79" s="99"/>
      <c r="K79" s="104"/>
      <c r="L79" s="104"/>
      <c r="M79" s="104"/>
      <c r="N79" s="104"/>
      <c r="O79" s="37"/>
      <c r="P79" s="37"/>
    </row>
    <row r="80" spans="1:16" ht="15.6">
      <c r="A80" s="103"/>
      <c r="B80" s="99"/>
      <c r="C80" s="99"/>
      <c r="D80" s="99"/>
      <c r="E80" s="99"/>
      <c r="F80" s="104"/>
      <c r="G80" s="104"/>
      <c r="H80" s="104"/>
      <c r="I80" s="83"/>
      <c r="J80" s="99"/>
      <c r="K80" s="104"/>
      <c r="L80" s="104"/>
      <c r="M80" s="104"/>
      <c r="N80" s="104"/>
      <c r="O80" s="37"/>
      <c r="P80" s="37"/>
    </row>
    <row r="81" spans="1:16" ht="15.6">
      <c r="A81" s="104"/>
      <c r="B81" s="38"/>
      <c r="C81" s="38"/>
      <c r="D81" s="38"/>
      <c r="E81" s="38"/>
      <c r="F81" s="38"/>
      <c r="G81" s="38"/>
      <c r="H81" s="38"/>
      <c r="I81" s="38"/>
      <c r="J81" s="38"/>
      <c r="K81" s="38"/>
      <c r="L81" s="38"/>
      <c r="M81" s="38"/>
      <c r="N81" s="38"/>
      <c r="O81" s="38"/>
      <c r="P81" s="38"/>
    </row>
  </sheetData>
  <hyperlinks>
    <hyperlink ref="L1" location="'Contents Page'!A1" display="BACK TO CONTENTS" xr:uid="{9EC4351B-54C8-40B3-A200-0C97775A097C}"/>
  </hyperlinks>
  <pageMargins left="0.7" right="0.7" top="0.75" bottom="0.75" header="0.3" footer="0.3"/>
  <pageSetup paperSize="9" scale="3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44AAF-BE86-450D-B1E6-CAFC0F7AD9DF}">
  <dimension ref="A1:O71"/>
  <sheetViews>
    <sheetView topLeftCell="C1" zoomScaleNormal="100" workbookViewId="0">
      <selection activeCell="M1" sqref="M1"/>
    </sheetView>
  </sheetViews>
  <sheetFormatPr defaultColWidth="8.77734375" defaultRowHeight="14.4"/>
  <cols>
    <col min="1" max="1" width="18.6640625" customWidth="1"/>
    <col min="2" max="2" width="8.6640625" customWidth="1"/>
    <col min="3" max="3" width="7.77734375" customWidth="1"/>
    <col min="4" max="6" width="18.6640625" customWidth="1"/>
    <col min="7" max="7" width="1.77734375" customWidth="1"/>
    <col min="8" max="14" width="18.6640625" customWidth="1"/>
  </cols>
  <sheetData>
    <row r="1" spans="1:15" ht="22.05" customHeight="1">
      <c r="A1" s="31" t="s">
        <v>505</v>
      </c>
      <c r="B1" s="11"/>
      <c r="C1" s="11"/>
      <c r="D1" s="29"/>
      <c r="E1" s="31"/>
      <c r="F1" s="31"/>
      <c r="G1" s="394"/>
      <c r="H1" s="31"/>
      <c r="I1" s="31"/>
      <c r="J1" s="31"/>
      <c r="K1" s="394"/>
      <c r="L1" s="31"/>
      <c r="M1" s="10" t="s">
        <v>85</v>
      </c>
      <c r="N1" s="31"/>
      <c r="O1" s="10"/>
    </row>
    <row r="2" spans="1:15" ht="22.05" customHeight="1">
      <c r="A2" s="29"/>
      <c r="B2" s="29"/>
      <c r="C2" s="29"/>
      <c r="D2" s="29"/>
      <c r="E2" s="31"/>
      <c r="F2" s="31"/>
      <c r="G2" s="394"/>
      <c r="H2" s="31"/>
      <c r="I2" s="31"/>
      <c r="J2" s="31"/>
      <c r="K2" s="394"/>
      <c r="L2" s="31"/>
      <c r="M2" s="31"/>
      <c r="N2" s="31"/>
    </row>
    <row r="3" spans="1:15" ht="22.05" customHeight="1">
      <c r="A3" s="31" t="s">
        <v>506</v>
      </c>
      <c r="B3" s="29"/>
      <c r="C3" s="29"/>
      <c r="D3" s="29"/>
      <c r="E3" s="31"/>
      <c r="F3" s="31"/>
      <c r="G3" s="394"/>
      <c r="H3" s="31"/>
      <c r="I3" s="31"/>
      <c r="J3" s="31"/>
      <c r="K3" s="394"/>
      <c r="L3" s="31"/>
      <c r="M3" s="31"/>
      <c r="N3" s="31"/>
    </row>
    <row r="4" spans="1:15" ht="22.05" customHeight="1">
      <c r="A4" s="31" t="s">
        <v>90</v>
      </c>
      <c r="B4" s="31"/>
      <c r="C4" s="31"/>
      <c r="D4" s="663"/>
      <c r="E4" s="672"/>
      <c r="F4" s="127"/>
      <c r="G4" s="127"/>
      <c r="H4" s="127"/>
      <c r="I4" s="127"/>
      <c r="J4" s="127"/>
      <c r="K4" s="127"/>
      <c r="L4" s="127"/>
      <c r="M4" s="127"/>
      <c r="N4" s="127"/>
    </row>
    <row r="5" spans="1:15" ht="22.05" customHeight="1">
      <c r="A5" s="673"/>
      <c r="B5" s="673"/>
      <c r="C5" s="673"/>
      <c r="D5" s="904" t="s">
        <v>507</v>
      </c>
      <c r="E5" s="904"/>
      <c r="F5" s="673"/>
      <c r="G5" s="673"/>
      <c r="H5" s="904" t="s">
        <v>508</v>
      </c>
      <c r="I5" s="904"/>
      <c r="J5" s="904"/>
      <c r="K5" s="329" t="s">
        <v>405</v>
      </c>
      <c r="L5" s="673" t="s">
        <v>440</v>
      </c>
      <c r="M5" s="673"/>
      <c r="N5" s="673"/>
    </row>
    <row r="6" spans="1:15" ht="22.05" customHeight="1">
      <c r="A6" s="398"/>
      <c r="B6" s="398"/>
      <c r="C6" s="398"/>
      <c r="D6" s="398" t="s">
        <v>364</v>
      </c>
      <c r="E6" s="398" t="s">
        <v>468</v>
      </c>
      <c r="F6" s="399" t="s">
        <v>509</v>
      </c>
      <c r="G6" s="398"/>
      <c r="H6" s="398" t="s">
        <v>510</v>
      </c>
      <c r="I6" s="398"/>
      <c r="J6" s="398" t="s">
        <v>511</v>
      </c>
      <c r="K6" s="204" t="s">
        <v>512</v>
      </c>
      <c r="L6" s="398" t="s">
        <v>513</v>
      </c>
      <c r="M6" s="398" t="s">
        <v>364</v>
      </c>
      <c r="N6" s="398" t="s">
        <v>405</v>
      </c>
    </row>
    <row r="7" spans="1:15" ht="22.05" customHeight="1">
      <c r="A7" s="674" t="s">
        <v>408</v>
      </c>
      <c r="B7" s="675"/>
      <c r="C7" s="675"/>
      <c r="D7" s="675" t="s">
        <v>490</v>
      </c>
      <c r="E7" s="675" t="s">
        <v>471</v>
      </c>
      <c r="F7" s="675" t="s">
        <v>512</v>
      </c>
      <c r="G7" s="675"/>
      <c r="H7" s="675" t="s">
        <v>514</v>
      </c>
      <c r="I7" s="675" t="s">
        <v>515</v>
      </c>
      <c r="J7" s="675" t="s">
        <v>516</v>
      </c>
      <c r="K7" s="675" t="s">
        <v>517</v>
      </c>
      <c r="L7" s="675" t="s">
        <v>412</v>
      </c>
      <c r="M7" s="675" t="s">
        <v>518</v>
      </c>
      <c r="N7" s="675" t="s">
        <v>518</v>
      </c>
    </row>
    <row r="8" spans="1:15" ht="22.05" customHeight="1">
      <c r="A8" s="207">
        <v>2015</v>
      </c>
      <c r="B8" s="29"/>
      <c r="C8" s="400"/>
      <c r="D8" s="14">
        <v>3249.3490000000002</v>
      </c>
      <c r="E8" s="14">
        <v>2.0249999999999999</v>
      </c>
      <c r="F8" s="401">
        <v>311.18400000000003</v>
      </c>
      <c r="G8" s="402"/>
      <c r="H8" s="383">
        <v>32403.677</v>
      </c>
      <c r="I8" s="401">
        <v>4027.3530000000001</v>
      </c>
      <c r="J8" s="383">
        <v>23218.941999999999</v>
      </c>
      <c r="K8" s="383">
        <v>59649.971999999994</v>
      </c>
      <c r="L8" s="403">
        <v>8325.18</v>
      </c>
      <c r="M8" s="383">
        <v>5183.3590000000004</v>
      </c>
      <c r="N8" s="247">
        <v>76721.068999999989</v>
      </c>
    </row>
    <row r="9" spans="1:15" ht="22.05" customHeight="1">
      <c r="A9" s="207">
        <v>2016</v>
      </c>
      <c r="B9" s="29"/>
      <c r="C9" s="400"/>
      <c r="D9" s="13">
        <v>3834.7967580760751</v>
      </c>
      <c r="E9" s="13">
        <v>11.49</v>
      </c>
      <c r="F9" s="13">
        <v>171.36559030999996</v>
      </c>
      <c r="G9" s="13"/>
      <c r="H9" s="13">
        <v>34622.388740791313</v>
      </c>
      <c r="I9" s="13">
        <v>4416.769650629999</v>
      </c>
      <c r="J9" s="13">
        <v>23227.321088929424</v>
      </c>
      <c r="K9" s="13">
        <v>62266.479480350739</v>
      </c>
      <c r="L9" s="13">
        <v>9049.5806503212025</v>
      </c>
      <c r="M9" s="13">
        <v>5360.2599636359746</v>
      </c>
      <c r="N9" s="12">
        <v>80693.972442694008</v>
      </c>
    </row>
    <row r="10" spans="1:15" ht="22.05" customHeight="1">
      <c r="A10" s="207">
        <v>2017</v>
      </c>
      <c r="B10" s="400"/>
      <c r="C10" s="400"/>
      <c r="D10" s="13">
        <v>4241.9349629257486</v>
      </c>
      <c r="E10" s="13">
        <v>26.550999999999998</v>
      </c>
      <c r="F10" s="13">
        <v>302.53857970000001</v>
      </c>
      <c r="G10" s="402"/>
      <c r="H10" s="13">
        <v>35244.407797251661</v>
      </c>
      <c r="I10" s="13">
        <v>4728.8651021999422</v>
      </c>
      <c r="J10" s="13">
        <v>23305.411543190225</v>
      </c>
      <c r="K10" s="13">
        <v>63278.684442641825</v>
      </c>
      <c r="L10" s="13">
        <v>9383.0117773826059</v>
      </c>
      <c r="M10" s="13">
        <v>6235.4305041807811</v>
      </c>
      <c r="N10" s="12">
        <v>83468.151266830959</v>
      </c>
    </row>
    <row r="11" spans="1:15" ht="22.05" customHeight="1">
      <c r="A11" s="207">
        <v>2018</v>
      </c>
      <c r="B11" s="29"/>
      <c r="C11" s="400"/>
      <c r="D11" s="13">
        <v>4709.9314571723162</v>
      </c>
      <c r="E11" s="13">
        <v>13.661</v>
      </c>
      <c r="F11" s="13">
        <v>229.32135228072309</v>
      </c>
      <c r="G11" s="404"/>
      <c r="H11" s="13">
        <v>37395.410693933176</v>
      </c>
      <c r="I11" s="13">
        <v>4808.6002542789583</v>
      </c>
      <c r="J11" s="13">
        <v>26837.532064899035</v>
      </c>
      <c r="K11" s="13">
        <v>69041.543013111164</v>
      </c>
      <c r="L11" s="13">
        <v>10389.690609526642</v>
      </c>
      <c r="M11" s="13">
        <v>6946.869525436422</v>
      </c>
      <c r="N11" s="12">
        <v>91331.016957527274</v>
      </c>
    </row>
    <row r="12" spans="1:15" ht="22.05" customHeight="1">
      <c r="A12" s="207">
        <v>2019</v>
      </c>
      <c r="B12" s="400"/>
      <c r="C12" s="400"/>
      <c r="D12" s="13">
        <v>4491.8681973607145</v>
      </c>
      <c r="E12" s="14" t="s">
        <v>119</v>
      </c>
      <c r="F12" s="13">
        <v>167.64207365999997</v>
      </c>
      <c r="G12" s="402"/>
      <c r="H12" s="13">
        <v>42774.263739846589</v>
      </c>
      <c r="I12" s="13">
        <v>5281.455113858925</v>
      </c>
      <c r="J12" s="13">
        <v>27483.25923614675</v>
      </c>
      <c r="K12" s="13">
        <v>75538.978089852259</v>
      </c>
      <c r="L12" s="13">
        <v>11089.619665246781</v>
      </c>
      <c r="M12" s="13">
        <v>7368.3139566829486</v>
      </c>
      <c r="N12" s="12">
        <v>98656.421982802698</v>
      </c>
    </row>
    <row r="13" spans="1:15" ht="22.05" customHeight="1">
      <c r="A13" s="207">
        <v>2020</v>
      </c>
      <c r="B13" s="400"/>
      <c r="C13" s="400"/>
      <c r="D13" s="13">
        <v>3019.6497972732936</v>
      </c>
      <c r="E13" s="13">
        <v>45.028151460000011</v>
      </c>
      <c r="F13" s="13">
        <v>138.45571979999664</v>
      </c>
      <c r="G13" s="402"/>
      <c r="H13" s="13">
        <v>46322.156426209527</v>
      </c>
      <c r="I13" s="13">
        <v>6253.7961894307464</v>
      </c>
      <c r="J13" s="13">
        <v>27825.776459389646</v>
      </c>
      <c r="K13" s="13">
        <v>80401.729075029914</v>
      </c>
      <c r="L13" s="13">
        <v>11298.712514953753</v>
      </c>
      <c r="M13" s="13">
        <v>8355.0371256407525</v>
      </c>
      <c r="N13" s="12">
        <v>103258.61238415772</v>
      </c>
    </row>
    <row r="14" spans="1:15" ht="22.05" customHeight="1">
      <c r="A14" s="400"/>
      <c r="B14" s="29"/>
      <c r="C14" s="400"/>
      <c r="D14" s="400"/>
      <c r="E14" s="400"/>
      <c r="F14" s="400"/>
      <c r="G14" s="402"/>
      <c r="H14" s="400"/>
      <c r="I14" s="400"/>
      <c r="J14" s="400"/>
      <c r="K14" s="402"/>
      <c r="L14" s="400"/>
      <c r="M14" s="400"/>
      <c r="N14" s="400"/>
    </row>
    <row r="15" spans="1:15" ht="22.05" customHeight="1">
      <c r="A15" s="207">
        <v>2021</v>
      </c>
      <c r="B15" s="29" t="s">
        <v>206</v>
      </c>
      <c r="C15" s="400"/>
      <c r="D15" s="13">
        <v>3805.8014075523247</v>
      </c>
      <c r="E15" s="13">
        <v>67.148567200000002</v>
      </c>
      <c r="F15" s="13">
        <v>87.956640060000012</v>
      </c>
      <c r="G15" s="402"/>
      <c r="H15" s="13">
        <v>46078.65562878528</v>
      </c>
      <c r="I15" s="13">
        <v>6283.8080211238757</v>
      </c>
      <c r="J15" s="13">
        <v>27425.144672049482</v>
      </c>
      <c r="K15" s="13">
        <v>79787.608321958644</v>
      </c>
      <c r="L15" s="13">
        <v>11394.815178699855</v>
      </c>
      <c r="M15" s="13">
        <v>9222.2457449987905</v>
      </c>
      <c r="N15" s="12">
        <v>104365.5758604696</v>
      </c>
    </row>
    <row r="16" spans="1:15" ht="22.05" customHeight="1">
      <c r="A16" s="400"/>
      <c r="B16" s="29" t="s">
        <v>207</v>
      </c>
      <c r="C16" s="400"/>
      <c r="D16" s="13">
        <v>4295.360532382002</v>
      </c>
      <c r="E16" s="13">
        <v>274.22756305000001</v>
      </c>
      <c r="F16" s="13">
        <v>95.648340380000008</v>
      </c>
      <c r="G16" s="402"/>
      <c r="H16" s="13">
        <v>44281.488288516739</v>
      </c>
      <c r="I16" s="13">
        <v>6371.0365532733858</v>
      </c>
      <c r="J16" s="13">
        <v>30717.060425903452</v>
      </c>
      <c r="K16" s="13">
        <v>81369.585267693576</v>
      </c>
      <c r="L16" s="13">
        <v>11486.264954021221</v>
      </c>
      <c r="M16" s="13">
        <v>8828.9788319279105</v>
      </c>
      <c r="N16" s="12">
        <v>106350.06548945469</v>
      </c>
    </row>
    <row r="17" spans="1:14" ht="22.05" customHeight="1">
      <c r="A17" s="400"/>
      <c r="B17" s="29" t="s">
        <v>208</v>
      </c>
      <c r="C17" s="400"/>
      <c r="D17" s="13">
        <v>3987.5962442056129</v>
      </c>
      <c r="E17" s="13">
        <v>6.01572803</v>
      </c>
      <c r="F17" s="13">
        <v>110.63622196000001</v>
      </c>
      <c r="G17" s="402"/>
      <c r="H17" s="13">
        <v>44598.35791039015</v>
      </c>
      <c r="I17" s="13">
        <v>6490.3330056666709</v>
      </c>
      <c r="J17" s="13">
        <v>31000.468016831914</v>
      </c>
      <c r="K17" s="13">
        <v>82089.158932888735</v>
      </c>
      <c r="L17" s="13">
        <v>10495.702663816704</v>
      </c>
      <c r="M17" s="13">
        <v>10762.636797529969</v>
      </c>
      <c r="N17" s="12">
        <v>107451.74658843101</v>
      </c>
    </row>
    <row r="18" spans="1:14" ht="22.05" customHeight="1">
      <c r="A18" s="400"/>
      <c r="B18" s="29" t="s">
        <v>200</v>
      </c>
      <c r="C18" s="400"/>
      <c r="D18" s="13">
        <v>3948.0093461030342</v>
      </c>
      <c r="E18" s="14" t="s">
        <v>119</v>
      </c>
      <c r="F18" s="13">
        <v>157.35364881999996</v>
      </c>
      <c r="G18" s="404"/>
      <c r="H18" s="13">
        <v>47242.951902717949</v>
      </c>
      <c r="I18" s="13">
        <v>6445.2230170800003</v>
      </c>
      <c r="J18" s="13">
        <v>30518.227221078309</v>
      </c>
      <c r="K18" s="13">
        <v>84206.402140876264</v>
      </c>
      <c r="L18" s="13">
        <v>10755.901215260697</v>
      </c>
      <c r="M18" s="13">
        <v>9522.8394501352777</v>
      </c>
      <c r="N18" s="12">
        <v>108590.50457552647</v>
      </c>
    </row>
    <row r="19" spans="1:14" ht="22.05" customHeight="1">
      <c r="A19" s="400"/>
      <c r="B19" s="400"/>
      <c r="C19" s="400"/>
      <c r="D19" s="400"/>
      <c r="E19" s="400"/>
      <c r="F19" s="400"/>
      <c r="G19" s="402"/>
      <c r="H19" s="400"/>
      <c r="I19" s="400"/>
      <c r="J19" s="400"/>
      <c r="K19" s="402"/>
      <c r="L19" s="400"/>
      <c r="M19" s="400"/>
      <c r="N19" s="400"/>
    </row>
    <row r="20" spans="1:14" ht="22.05" customHeight="1">
      <c r="A20" s="207">
        <v>2022</v>
      </c>
      <c r="B20" s="29" t="s">
        <v>209</v>
      </c>
      <c r="C20" s="127"/>
      <c r="D20" s="383">
        <v>3021.2575979539265</v>
      </c>
      <c r="E20" s="403" t="s">
        <v>119</v>
      </c>
      <c r="F20" s="383">
        <v>173.10412506</v>
      </c>
      <c r="G20" s="405"/>
      <c r="H20" s="383">
        <v>46827.510008764002</v>
      </c>
      <c r="I20" s="383">
        <v>6163.2547350799996</v>
      </c>
      <c r="J20" s="383">
        <v>32109.669904353759</v>
      </c>
      <c r="K20" s="383">
        <v>85100.434648197755</v>
      </c>
      <c r="L20" s="383">
        <v>11171.282198201794</v>
      </c>
      <c r="M20" s="383">
        <v>9487.9375695020826</v>
      </c>
      <c r="N20" s="247">
        <v>108954.01613891555</v>
      </c>
    </row>
    <row r="21" spans="1:14" ht="22.05" customHeight="1">
      <c r="A21" s="400"/>
      <c r="B21" s="29" t="s">
        <v>210</v>
      </c>
      <c r="C21" s="400"/>
      <c r="D21" s="383">
        <v>4224.4513138544735</v>
      </c>
      <c r="E21" s="383">
        <v>28.156287600000002</v>
      </c>
      <c r="F21" s="383">
        <v>184.28213275999698</v>
      </c>
      <c r="G21" s="405"/>
      <c r="H21" s="383">
        <v>47364.295571923918</v>
      </c>
      <c r="I21" s="383">
        <v>6176.3960530300037</v>
      </c>
      <c r="J21" s="383">
        <v>30795.341093637689</v>
      </c>
      <c r="K21" s="383">
        <v>84336.03271859161</v>
      </c>
      <c r="L21" s="383">
        <v>11095.467074038013</v>
      </c>
      <c r="M21" s="383">
        <v>9226.4273813892942</v>
      </c>
      <c r="N21" s="247">
        <v>109094.81690823339</v>
      </c>
    </row>
    <row r="22" spans="1:14" ht="22.05" customHeight="1">
      <c r="A22" s="400"/>
      <c r="B22" s="29" t="s">
        <v>206</v>
      </c>
      <c r="C22" s="400"/>
      <c r="D22" s="383">
        <v>3798.9368726711632</v>
      </c>
      <c r="E22" s="403" t="s">
        <v>119</v>
      </c>
      <c r="F22" s="383">
        <v>202.04111979943002</v>
      </c>
      <c r="G22" s="405"/>
      <c r="H22" s="383">
        <v>46797.433742491958</v>
      </c>
      <c r="I22" s="383">
        <v>6454.6180879400017</v>
      </c>
      <c r="J22" s="383">
        <v>31098.949340075636</v>
      </c>
      <c r="K22" s="383">
        <v>84351.001170507589</v>
      </c>
      <c r="L22" s="383">
        <v>11273.630545226357</v>
      </c>
      <c r="M22" s="383">
        <v>8945.638720326262</v>
      </c>
      <c r="N22" s="247">
        <v>108571.2484285308</v>
      </c>
    </row>
    <row r="23" spans="1:14" ht="22.05" customHeight="1">
      <c r="A23" s="400"/>
      <c r="B23" s="29" t="s">
        <v>211</v>
      </c>
      <c r="C23" s="400"/>
      <c r="D23" s="383">
        <v>3732.0542461918471</v>
      </c>
      <c r="E23" s="403" t="s">
        <v>119</v>
      </c>
      <c r="F23" s="383">
        <v>157.97033999484</v>
      </c>
      <c r="G23" s="405"/>
      <c r="H23" s="383">
        <v>45435.233323022716</v>
      </c>
      <c r="I23" s="383">
        <v>7142.234855749999</v>
      </c>
      <c r="J23" s="383">
        <v>32052.590666810003</v>
      </c>
      <c r="K23" s="383">
        <v>84630.058845582724</v>
      </c>
      <c r="L23" s="383">
        <v>11316.126015280928</v>
      </c>
      <c r="M23" s="383">
        <v>9072.5264809906785</v>
      </c>
      <c r="N23" s="247">
        <v>108908.73592804102</v>
      </c>
    </row>
    <row r="24" spans="1:14" ht="22.05" customHeight="1">
      <c r="A24" s="400"/>
      <c r="B24" s="29" t="s">
        <v>212</v>
      </c>
      <c r="C24" s="400"/>
      <c r="D24" s="383">
        <v>3735.6412157779455</v>
      </c>
      <c r="E24" s="383">
        <v>201.09039180519733</v>
      </c>
      <c r="F24" s="383">
        <v>224.12063041907001</v>
      </c>
      <c r="G24" s="405"/>
      <c r="H24" s="383">
        <v>45378.565107439041</v>
      </c>
      <c r="I24" s="383">
        <v>6526.7378874300002</v>
      </c>
      <c r="J24" s="383">
        <v>33885.668001599995</v>
      </c>
      <c r="K24" s="383">
        <v>85790.970996469026</v>
      </c>
      <c r="L24" s="383">
        <v>11296.926218891438</v>
      </c>
      <c r="M24" s="383">
        <v>8855.549663061287</v>
      </c>
      <c r="N24" s="247">
        <v>110104.29911642398</v>
      </c>
    </row>
    <row r="25" spans="1:14" ht="22.05" customHeight="1">
      <c r="A25" s="400"/>
      <c r="B25" s="29" t="s">
        <v>207</v>
      </c>
      <c r="C25" s="400"/>
      <c r="D25" s="383">
        <v>5040.8529997656133</v>
      </c>
      <c r="E25" s="383">
        <v>245.47499999999999</v>
      </c>
      <c r="F25" s="383">
        <v>204.25435498720003</v>
      </c>
      <c r="G25" s="405"/>
      <c r="H25" s="383">
        <v>46387.458162870644</v>
      </c>
      <c r="I25" s="383">
        <v>6672.5367273699994</v>
      </c>
      <c r="J25" s="383">
        <v>33344.409680370001</v>
      </c>
      <c r="K25" s="383">
        <v>86404.404570610641</v>
      </c>
      <c r="L25" s="383">
        <v>11468.542008735754</v>
      </c>
      <c r="M25" s="383">
        <v>8969.4881537148867</v>
      </c>
      <c r="N25" s="247">
        <v>112333.01708781409</v>
      </c>
    </row>
    <row r="26" spans="1:14" ht="22.05" customHeight="1">
      <c r="A26" s="400"/>
      <c r="B26" s="29" t="s">
        <v>213</v>
      </c>
      <c r="C26" s="400"/>
      <c r="D26" s="13">
        <v>5340.3747912849021</v>
      </c>
      <c r="E26" s="13">
        <v>27.959763356164384</v>
      </c>
      <c r="F26" s="13">
        <v>192.46893051441003</v>
      </c>
      <c r="G26" s="402"/>
      <c r="H26" s="13">
        <v>47884.979107952742</v>
      </c>
      <c r="I26" s="13">
        <v>6637.3906679000011</v>
      </c>
      <c r="J26" s="13">
        <v>35028.314693679269</v>
      </c>
      <c r="K26" s="13">
        <v>89550.684469532018</v>
      </c>
      <c r="L26" s="13">
        <v>11708.513272956601</v>
      </c>
      <c r="M26" s="13">
        <v>9419.5989352593933</v>
      </c>
      <c r="N26" s="12">
        <v>116239.60016290349</v>
      </c>
    </row>
    <row r="27" spans="1:14" ht="22.05" customHeight="1">
      <c r="A27" s="400"/>
      <c r="B27" s="29" t="s">
        <v>214</v>
      </c>
      <c r="C27" s="400"/>
      <c r="D27" s="383">
        <v>5780.4318530532591</v>
      </c>
      <c r="E27" s="383">
        <v>206.346</v>
      </c>
      <c r="F27" s="383">
        <v>226.02495298826003</v>
      </c>
      <c r="G27" s="402"/>
      <c r="H27" s="383">
        <v>48991.067737102225</v>
      </c>
      <c r="I27" s="383">
        <v>6681.3758747100019</v>
      </c>
      <c r="J27" s="383">
        <v>35165.183207159986</v>
      </c>
      <c r="K27" s="383">
        <v>90837.626818972203</v>
      </c>
      <c r="L27" s="383">
        <v>11695.635006033015</v>
      </c>
      <c r="M27" s="383">
        <v>8772.1283282867171</v>
      </c>
      <c r="N27" s="247">
        <v>117518.19295933346</v>
      </c>
    </row>
    <row r="28" spans="1:14" ht="22.05" customHeight="1">
      <c r="A28" s="400"/>
      <c r="B28" s="29" t="s">
        <v>208</v>
      </c>
      <c r="C28" s="400"/>
      <c r="D28" s="383">
        <v>5762.5175459015909</v>
      </c>
      <c r="E28" s="383">
        <v>550.46904440000003</v>
      </c>
      <c r="F28" s="383">
        <v>131.68620705683</v>
      </c>
      <c r="G28" s="402"/>
      <c r="H28" s="383">
        <v>48898.435124039133</v>
      </c>
      <c r="I28" s="383">
        <v>9043.6272343799992</v>
      </c>
      <c r="J28" s="383">
        <v>33366.994793441401</v>
      </c>
      <c r="K28" s="383">
        <v>91309.057151860528</v>
      </c>
      <c r="L28" s="383">
        <v>11864.858604253264</v>
      </c>
      <c r="M28" s="383">
        <v>10028.028954479716</v>
      </c>
      <c r="N28" s="247">
        <v>119646.61750795193</v>
      </c>
    </row>
    <row r="29" spans="1:14" ht="22.05" customHeight="1">
      <c r="A29" s="400"/>
      <c r="B29" s="29" t="s">
        <v>215</v>
      </c>
      <c r="C29" s="400"/>
      <c r="D29" s="383">
        <v>4548.5158944104824</v>
      </c>
      <c r="E29" s="383">
        <v>404.63764695999993</v>
      </c>
      <c r="F29" s="383">
        <v>108.40033289059002</v>
      </c>
      <c r="G29" s="402"/>
      <c r="H29" s="383">
        <v>51204.206500059001</v>
      </c>
      <c r="I29" s="383">
        <v>6623.5229063899988</v>
      </c>
      <c r="J29" s="383">
        <v>33656.47322279877</v>
      </c>
      <c r="K29" s="383">
        <v>91484.202629247768</v>
      </c>
      <c r="L29" s="383">
        <v>12081.426554969979</v>
      </c>
      <c r="M29" s="383">
        <v>10153.608678247041</v>
      </c>
      <c r="N29" s="247">
        <v>118780.79173672585</v>
      </c>
    </row>
    <row r="30" spans="1:14" ht="22.05" customHeight="1">
      <c r="A30" s="400"/>
      <c r="B30" s="29" t="s">
        <v>216</v>
      </c>
      <c r="C30" s="400"/>
      <c r="D30" s="13">
        <v>5452.5191633946433</v>
      </c>
      <c r="E30" s="13">
        <v>284.43960046000001</v>
      </c>
      <c r="F30" s="13">
        <v>145.00876565232002</v>
      </c>
      <c r="G30" s="404"/>
      <c r="H30" s="13">
        <v>48603.808755846243</v>
      </c>
      <c r="I30" s="13">
        <v>6550.2112401462036</v>
      </c>
      <c r="J30" s="13">
        <v>35500.715464529989</v>
      </c>
      <c r="K30" s="13">
        <v>90654.735460522439</v>
      </c>
      <c r="L30" s="13">
        <v>12294.687689535473</v>
      </c>
      <c r="M30" s="13">
        <v>9845.2811575964133</v>
      </c>
      <c r="N30" s="12">
        <v>118676.6718371613</v>
      </c>
    </row>
    <row r="31" spans="1:14" ht="22.05" customHeight="1">
      <c r="A31" s="400"/>
      <c r="B31" s="29" t="s">
        <v>200</v>
      </c>
      <c r="C31" s="400"/>
      <c r="D31" s="13">
        <v>4972.615572992202</v>
      </c>
      <c r="E31" s="13">
        <v>249.08955796000001</v>
      </c>
      <c r="F31" s="13">
        <v>203.69898044702998</v>
      </c>
      <c r="G31" s="402"/>
      <c r="H31" s="13">
        <v>49608.65624810617</v>
      </c>
      <c r="I31" s="13">
        <v>6459.3638055719857</v>
      </c>
      <c r="J31" s="13">
        <v>34657.665236879591</v>
      </c>
      <c r="K31" s="13">
        <v>90725.68529055774</v>
      </c>
      <c r="L31" s="13">
        <v>12270.141787922368</v>
      </c>
      <c r="M31" s="13">
        <v>8529.0002006026152</v>
      </c>
      <c r="N31" s="12">
        <v>116950.23139048196</v>
      </c>
    </row>
    <row r="32" spans="1:14" ht="22.05" customHeight="1">
      <c r="A32" s="400"/>
      <c r="B32" s="400"/>
      <c r="C32" s="400"/>
      <c r="D32" s="29"/>
      <c r="E32" s="29"/>
      <c r="F32" s="29"/>
      <c r="G32" s="31"/>
      <c r="H32" s="29"/>
      <c r="I32" s="29"/>
      <c r="J32" s="29"/>
      <c r="K32" s="31"/>
      <c r="L32" s="29"/>
      <c r="M32" s="29"/>
      <c r="N32" s="29"/>
    </row>
    <row r="33" spans="1:14" ht="22.05" customHeight="1">
      <c r="A33" s="207">
        <v>2023</v>
      </c>
      <c r="B33" s="29" t="s">
        <v>209</v>
      </c>
      <c r="C33" s="127"/>
      <c r="D33" s="13">
        <v>5543.3127853213246</v>
      </c>
      <c r="E33" s="13">
        <v>451.22339246999996</v>
      </c>
      <c r="F33" s="13">
        <v>272.26086750408996</v>
      </c>
      <c r="G33" s="404"/>
      <c r="H33" s="13">
        <v>50148.002721046396</v>
      </c>
      <c r="I33" s="13">
        <v>7615.8100741119815</v>
      </c>
      <c r="J33" s="13">
        <v>35448.336937076951</v>
      </c>
      <c r="K33" s="13">
        <v>93212.149732235324</v>
      </c>
      <c r="L33" s="13">
        <v>13050.488053480214</v>
      </c>
      <c r="M33" s="13">
        <v>9301.2922485686395</v>
      </c>
      <c r="N33" s="12">
        <v>121830.72707957961</v>
      </c>
    </row>
    <row r="34" spans="1:14" ht="22.05" customHeight="1">
      <c r="A34" s="400"/>
      <c r="B34" s="29" t="s">
        <v>210</v>
      </c>
      <c r="C34" s="400"/>
      <c r="D34" s="13">
        <v>6104.445649013106</v>
      </c>
      <c r="E34" s="13">
        <v>254.89348680000001</v>
      </c>
      <c r="F34" s="13">
        <v>235.0222372419</v>
      </c>
      <c r="G34" s="404"/>
      <c r="H34" s="13">
        <v>48306.097676032696</v>
      </c>
      <c r="I34" s="13">
        <v>7423.680055720004</v>
      </c>
      <c r="J34" s="13">
        <v>37592.309952301068</v>
      </c>
      <c r="K34" s="13">
        <v>93322.087684053768</v>
      </c>
      <c r="L34" s="13">
        <v>12956.33925495688</v>
      </c>
      <c r="M34" s="13">
        <v>10650.825271138698</v>
      </c>
      <c r="N34" s="12">
        <v>123523.61358320437</v>
      </c>
    </row>
    <row r="35" spans="1:14" ht="22.05" customHeight="1">
      <c r="A35" s="400"/>
      <c r="B35" s="29" t="s">
        <v>206</v>
      </c>
      <c r="C35" s="400"/>
      <c r="D35" s="13">
        <v>6033.7175783155599</v>
      </c>
      <c r="E35" s="14" t="s">
        <v>119</v>
      </c>
      <c r="F35" s="13">
        <v>209.21971543999993</v>
      </c>
      <c r="G35" s="404"/>
      <c r="H35" s="13">
        <v>49862.81125878459</v>
      </c>
      <c r="I35" s="13">
        <v>7744.8540754521091</v>
      </c>
      <c r="J35" s="13">
        <v>37363.108992403482</v>
      </c>
      <c r="K35" s="13">
        <v>94970.774326640181</v>
      </c>
      <c r="L35" s="13">
        <v>13198.903670772832</v>
      </c>
      <c r="M35" s="13">
        <v>9788.0803499861777</v>
      </c>
      <c r="N35" s="12">
        <v>124200.69564115476</v>
      </c>
    </row>
    <row r="36" spans="1:14" ht="22.05" customHeight="1">
      <c r="A36" s="400"/>
      <c r="B36" s="29" t="s">
        <v>211</v>
      </c>
      <c r="C36" s="400"/>
      <c r="D36" s="13">
        <v>7051.5990451839734</v>
      </c>
      <c r="E36" s="14" t="s">
        <v>119</v>
      </c>
      <c r="F36" s="13">
        <v>255.38299850641999</v>
      </c>
      <c r="G36" s="404"/>
      <c r="H36" s="13">
        <v>50782.647102713279</v>
      </c>
      <c r="I36" s="13">
        <v>7685.1928160121061</v>
      </c>
      <c r="J36" s="13">
        <v>37694.041573071678</v>
      </c>
      <c r="K36" s="13">
        <v>96161.881491797059</v>
      </c>
      <c r="L36" s="13">
        <v>13128.987068313378</v>
      </c>
      <c r="M36" s="13">
        <v>9882.6576626930873</v>
      </c>
      <c r="N36" s="12">
        <v>126480.50826649393</v>
      </c>
    </row>
    <row r="37" spans="1:14" ht="22.05" customHeight="1">
      <c r="A37" s="400"/>
      <c r="B37" s="29" t="s">
        <v>212</v>
      </c>
      <c r="C37" s="400"/>
      <c r="D37" s="13">
        <v>7343.1438535298184</v>
      </c>
      <c r="E37" s="14" t="s">
        <v>119</v>
      </c>
      <c r="F37" s="13">
        <v>155.54740443316999</v>
      </c>
      <c r="G37" s="404"/>
      <c r="H37" s="13">
        <v>48782.899001526275</v>
      </c>
      <c r="I37" s="13">
        <v>7938.2541922063192</v>
      </c>
      <c r="J37" s="13">
        <v>38987.311260827177</v>
      </c>
      <c r="K37" s="13">
        <v>95708.464454559769</v>
      </c>
      <c r="L37" s="13">
        <v>13283.582383769613</v>
      </c>
      <c r="M37" s="13">
        <v>9124.6142734415498</v>
      </c>
      <c r="N37" s="12">
        <v>125615.35236973391</v>
      </c>
    </row>
    <row r="38" spans="1:14" ht="22.05" customHeight="1">
      <c r="A38" s="400"/>
      <c r="B38" s="29" t="s">
        <v>207</v>
      </c>
      <c r="C38" s="400"/>
      <c r="D38" s="13">
        <v>7335.4409462797175</v>
      </c>
      <c r="E38" s="13">
        <v>300.57505450000002</v>
      </c>
      <c r="F38" s="13">
        <v>160.18798200250998</v>
      </c>
      <c r="G38" s="404"/>
      <c r="H38" s="13">
        <v>48812.446513941562</v>
      </c>
      <c r="I38" s="13">
        <v>7944.6016325293558</v>
      </c>
      <c r="J38" s="13">
        <v>39102.165697143872</v>
      </c>
      <c r="K38" s="13">
        <v>95859.213843614794</v>
      </c>
      <c r="L38" s="13">
        <v>13348.917175036027</v>
      </c>
      <c r="M38" s="13">
        <v>8915.8689103663237</v>
      </c>
      <c r="N38" s="12">
        <v>125920.20391179937</v>
      </c>
    </row>
    <row r="39" spans="1:14" ht="22.05" customHeight="1">
      <c r="A39" s="400"/>
      <c r="B39" s="29" t="s">
        <v>213</v>
      </c>
      <c r="C39" s="400"/>
      <c r="D39" s="13">
        <v>6006.7741170913578</v>
      </c>
      <c r="E39" s="14" t="s">
        <v>119</v>
      </c>
      <c r="F39" s="13">
        <v>141.70119026585999</v>
      </c>
      <c r="G39" s="404"/>
      <c r="H39" s="13">
        <v>51576.290256761211</v>
      </c>
      <c r="I39" s="13">
        <v>7896.628029919355</v>
      </c>
      <c r="J39" s="13">
        <v>40097.627278565349</v>
      </c>
      <c r="K39" s="13">
        <v>99570.545565245906</v>
      </c>
      <c r="L39" s="13">
        <v>13583.300196630662</v>
      </c>
      <c r="M39" s="13">
        <v>9964.2314612133159</v>
      </c>
      <c r="N39" s="12">
        <v>129266.55253044711</v>
      </c>
    </row>
    <row r="40" spans="1:14" ht="22.05" customHeight="1">
      <c r="A40" s="400"/>
      <c r="B40" s="29" t="s">
        <v>214</v>
      </c>
      <c r="C40" s="400"/>
      <c r="D40" s="13">
        <v>5986.7244791200728</v>
      </c>
      <c r="E40" s="14" t="s">
        <v>119</v>
      </c>
      <c r="F40" s="13">
        <v>200.76586340470999</v>
      </c>
      <c r="G40" s="404"/>
      <c r="H40" s="13">
        <v>52514.184836110267</v>
      </c>
      <c r="I40" s="13">
        <v>8032.1158388932372</v>
      </c>
      <c r="J40" s="13">
        <v>41403.370415906385</v>
      </c>
      <c r="K40" s="13">
        <v>101949.67109090989</v>
      </c>
      <c r="L40" s="13">
        <v>13692.935539323969</v>
      </c>
      <c r="M40" s="13">
        <v>9121.2975943731017</v>
      </c>
      <c r="N40" s="12">
        <v>130951.39456713173</v>
      </c>
    </row>
    <row r="41" spans="1:14" ht="22.05" customHeight="1">
      <c r="A41" s="400"/>
      <c r="B41" s="29" t="s">
        <v>208</v>
      </c>
      <c r="C41" s="400"/>
      <c r="D41" s="13">
        <v>6413.8185456829997</v>
      </c>
      <c r="E41" s="13">
        <v>126.66165793</v>
      </c>
      <c r="F41" s="13">
        <v>218.33035890000002</v>
      </c>
      <c r="G41" s="404"/>
      <c r="H41" s="13">
        <v>54904.300704191868</v>
      </c>
      <c r="I41" s="13">
        <v>8184.9695090186897</v>
      </c>
      <c r="J41" s="13">
        <v>39357.054916989473</v>
      </c>
      <c r="K41" s="13">
        <v>102446.32513020003</v>
      </c>
      <c r="L41" s="13">
        <v>13849.035897714217</v>
      </c>
      <c r="M41" s="13">
        <v>9170.7787629602117</v>
      </c>
      <c r="N41" s="12">
        <v>132224.95035338745</v>
      </c>
    </row>
    <row r="42" spans="1:14" ht="22.05" customHeight="1">
      <c r="A42" s="400"/>
      <c r="B42" s="29" t="s">
        <v>215</v>
      </c>
      <c r="C42" s="400"/>
      <c r="D42" s="13">
        <v>6841.879361414186</v>
      </c>
      <c r="E42" s="14" t="s">
        <v>119</v>
      </c>
      <c r="F42" s="13">
        <v>309.26474173000003</v>
      </c>
      <c r="G42" s="404"/>
      <c r="H42" s="13">
        <v>53153.875936082535</v>
      </c>
      <c r="I42" s="13">
        <v>8398.8586316037272</v>
      </c>
      <c r="J42" s="13">
        <v>40059.468729917404</v>
      </c>
      <c r="K42" s="13">
        <v>101612.20329760367</v>
      </c>
      <c r="L42" s="13">
        <v>14195.009128845057</v>
      </c>
      <c r="M42" s="13">
        <v>9397.8536330101015</v>
      </c>
      <c r="N42" s="12">
        <v>132356.21016260301</v>
      </c>
    </row>
    <row r="43" spans="1:14" ht="22.05" customHeight="1">
      <c r="A43" s="400"/>
      <c r="B43" s="29" t="s">
        <v>216</v>
      </c>
      <c r="C43" s="400"/>
      <c r="D43" s="13">
        <v>5420.4345816302857</v>
      </c>
      <c r="E43" s="14" t="s">
        <v>119</v>
      </c>
      <c r="F43" s="13">
        <v>286.45290389000007</v>
      </c>
      <c r="G43" s="404"/>
      <c r="H43" s="13">
        <v>57186.205683153719</v>
      </c>
      <c r="I43" s="13">
        <v>8120.9225154237356</v>
      </c>
      <c r="J43" s="13">
        <v>39719.836070010817</v>
      </c>
      <c r="K43" s="13">
        <v>105026.96426858827</v>
      </c>
      <c r="L43" s="13">
        <v>13975.145845481158</v>
      </c>
      <c r="M43" s="13">
        <v>9121.2942927310105</v>
      </c>
      <c r="N43" s="12">
        <v>133830.29189232073</v>
      </c>
    </row>
    <row r="44" spans="1:14" ht="22.05" customHeight="1">
      <c r="A44" s="400"/>
      <c r="B44" s="29" t="s">
        <v>200</v>
      </c>
      <c r="C44" s="400"/>
      <c r="D44" s="13">
        <v>6150.5448595723929</v>
      </c>
      <c r="E44" s="14" t="s">
        <v>119</v>
      </c>
      <c r="F44" s="13">
        <v>245.91076839000002</v>
      </c>
      <c r="G44" s="404"/>
      <c r="H44" s="13">
        <v>54907.621271829696</v>
      </c>
      <c r="I44" s="13">
        <v>8262.1296521937311</v>
      </c>
      <c r="J44" s="13">
        <v>40711.631130548718</v>
      </c>
      <c r="K44" s="13">
        <v>103881.04376075215</v>
      </c>
      <c r="L44" s="13">
        <v>14121.278082346502</v>
      </c>
      <c r="M44" s="13">
        <v>9235.0060579887231</v>
      </c>
      <c r="N44" s="12">
        <v>133633.70282682977</v>
      </c>
    </row>
    <row r="45" spans="1:14" ht="22.05" customHeight="1">
      <c r="A45" s="400"/>
      <c r="B45" s="400"/>
      <c r="C45" s="400"/>
      <c r="D45" s="381"/>
      <c r="E45" s="381"/>
      <c r="F45" s="381"/>
      <c r="G45" s="404"/>
      <c r="H45" s="381"/>
      <c r="I45" s="381"/>
      <c r="J45" s="381"/>
      <c r="K45" s="404"/>
      <c r="L45" s="381"/>
      <c r="M45" s="381"/>
      <c r="N45" s="381"/>
    </row>
    <row r="46" spans="1:14" ht="22.05" customHeight="1">
      <c r="A46" s="207">
        <v>2024</v>
      </c>
      <c r="B46" s="29" t="s">
        <v>209</v>
      </c>
      <c r="C46" s="127"/>
      <c r="D46" s="13">
        <v>6042.1935765757471</v>
      </c>
      <c r="E46" s="13">
        <v>12.367000000000001</v>
      </c>
      <c r="F46" s="13">
        <v>279.97142222999997</v>
      </c>
      <c r="G46" s="404"/>
      <c r="H46" s="13">
        <v>60300.55652881608</v>
      </c>
      <c r="I46" s="13">
        <v>7152.3479549137292</v>
      </c>
      <c r="J46" s="13">
        <v>39905.423936494597</v>
      </c>
      <c r="K46" s="13">
        <v>107358.32842022441</v>
      </c>
      <c r="L46" s="13">
        <v>14485.187776717381</v>
      </c>
      <c r="M46" s="13">
        <v>9529.739117651081</v>
      </c>
      <c r="N46" s="12">
        <v>137707.53665565862</v>
      </c>
    </row>
    <row r="47" spans="1:14" ht="22.05" customHeight="1">
      <c r="A47" s="400"/>
      <c r="B47" s="29" t="s">
        <v>210</v>
      </c>
      <c r="C47" s="400"/>
      <c r="D47" s="13">
        <v>5034.8390217940232</v>
      </c>
      <c r="E47" s="13">
        <v>67.602000000000004</v>
      </c>
      <c r="F47" s="13">
        <v>324.56576567000002</v>
      </c>
      <c r="G47" s="404"/>
      <c r="H47" s="13">
        <v>60010.487398781988</v>
      </c>
      <c r="I47" s="13">
        <v>7261.9925877337328</v>
      </c>
      <c r="J47" s="13">
        <v>39693.037214493983</v>
      </c>
      <c r="K47" s="13">
        <v>106965.5172010097</v>
      </c>
      <c r="L47" s="13">
        <v>14748.638923204038</v>
      </c>
      <c r="M47" s="13">
        <v>8842.9996884046195</v>
      </c>
      <c r="N47" s="12">
        <v>135984.16260008237</v>
      </c>
    </row>
    <row r="48" spans="1:14" ht="22.05" customHeight="1">
      <c r="A48" s="400"/>
      <c r="B48" s="29" t="s">
        <v>206</v>
      </c>
      <c r="C48" s="400"/>
      <c r="D48" s="13">
        <v>4925.8845104081665</v>
      </c>
      <c r="E48" s="14" t="s">
        <v>119</v>
      </c>
      <c r="F48" s="13">
        <v>303.30029977999999</v>
      </c>
      <c r="G48" s="404"/>
      <c r="H48" s="13">
        <v>59867.987031626843</v>
      </c>
      <c r="I48" s="13">
        <v>7489.1648689027343</v>
      </c>
      <c r="J48" s="13">
        <v>38011.093947137211</v>
      </c>
      <c r="K48" s="13">
        <v>105368.24584766678</v>
      </c>
      <c r="L48" s="13">
        <v>14900.558032101029</v>
      </c>
      <c r="M48" s="13">
        <v>10260.88456709654</v>
      </c>
      <c r="N48" s="12">
        <v>135758.87325705253</v>
      </c>
    </row>
    <row r="49" spans="1:14" ht="22.05" customHeight="1">
      <c r="A49" s="400"/>
      <c r="B49" s="29" t="s">
        <v>211</v>
      </c>
      <c r="C49" s="400"/>
      <c r="D49" s="13">
        <v>4660.8551789616695</v>
      </c>
      <c r="E49" s="13">
        <v>36.283999999999999</v>
      </c>
      <c r="F49" s="13">
        <v>225.64054493999998</v>
      </c>
      <c r="G49" s="404"/>
      <c r="H49" s="13">
        <v>61138.35849520746</v>
      </c>
      <c r="I49" s="13">
        <v>7609.4045343048174</v>
      </c>
      <c r="J49" s="13">
        <v>42924.697768856582</v>
      </c>
      <c r="K49" s="13">
        <v>111672.46079836886</v>
      </c>
      <c r="L49" s="13">
        <v>14855.787013190113</v>
      </c>
      <c r="M49" s="13">
        <v>9204.2231658076907</v>
      </c>
      <c r="N49" s="12">
        <v>140655.25070126832</v>
      </c>
    </row>
    <row r="50" spans="1:14" ht="22.05" customHeight="1">
      <c r="A50" s="400"/>
      <c r="B50" s="29" t="s">
        <v>212</v>
      </c>
      <c r="C50" s="400"/>
      <c r="D50" s="13">
        <v>4493.9794951917993</v>
      </c>
      <c r="E50" s="13">
        <v>7.306</v>
      </c>
      <c r="F50" s="13">
        <v>201.89857939999996</v>
      </c>
      <c r="G50" s="404"/>
      <c r="H50" s="13">
        <v>64262.284207525467</v>
      </c>
      <c r="I50" s="13">
        <v>7828.3927776048176</v>
      </c>
      <c r="J50" s="13">
        <v>40916.028223920002</v>
      </c>
      <c r="K50" s="13">
        <v>113006.70520905028</v>
      </c>
      <c r="L50" s="13">
        <v>14844.950728790956</v>
      </c>
      <c r="M50" s="13">
        <v>9842.0770810779904</v>
      </c>
      <c r="N50" s="12">
        <v>142396.91709351103</v>
      </c>
    </row>
    <row r="51" spans="1:14" ht="22.05" customHeight="1">
      <c r="A51" s="400"/>
      <c r="B51" s="29" t="s">
        <v>207</v>
      </c>
      <c r="C51" s="400"/>
      <c r="D51" s="13">
        <v>5505.9955545832618</v>
      </c>
      <c r="E51" s="13">
        <v>387.30895022999999</v>
      </c>
      <c r="F51" s="13">
        <v>188.52839718000001</v>
      </c>
      <c r="G51" s="404"/>
      <c r="H51" s="13">
        <v>64424.156098273139</v>
      </c>
      <c r="I51" s="13">
        <v>8265.8948138348187</v>
      </c>
      <c r="J51" s="13">
        <v>38328.656915320389</v>
      </c>
      <c r="K51" s="13">
        <v>111018.70782742834</v>
      </c>
      <c r="L51" s="13">
        <v>15202.296805455029</v>
      </c>
      <c r="M51" s="13">
        <v>9425.2256580292105</v>
      </c>
      <c r="N51" s="12">
        <v>141728.06319290583</v>
      </c>
    </row>
    <row r="52" spans="1:14" ht="22.05" customHeight="1">
      <c r="A52" s="400"/>
      <c r="B52" s="29" t="s">
        <v>213</v>
      </c>
      <c r="C52" s="400"/>
      <c r="D52" s="13">
        <v>5211.3979998254908</v>
      </c>
      <c r="E52" s="13">
        <v>10.538</v>
      </c>
      <c r="F52" s="13">
        <v>254.97864058000002</v>
      </c>
      <c r="G52" s="404"/>
      <c r="H52" s="13">
        <v>64957.301807504053</v>
      </c>
      <c r="I52" s="13">
        <v>8416.194708244815</v>
      </c>
      <c r="J52" s="13">
        <v>38408.193138045935</v>
      </c>
      <c r="K52" s="13">
        <v>111781.68965379481</v>
      </c>
      <c r="L52" s="13">
        <v>15572.43597673861</v>
      </c>
      <c r="M52" s="13">
        <v>9254.9691364854043</v>
      </c>
      <c r="N52" s="12">
        <v>142086.00940742431</v>
      </c>
    </row>
    <row r="53" spans="1:14" ht="22.05" customHeight="1">
      <c r="A53" s="400"/>
      <c r="B53" s="29" t="s">
        <v>214</v>
      </c>
      <c r="C53" s="400"/>
      <c r="D53" s="13">
        <v>5296.6642855117343</v>
      </c>
      <c r="E53" s="13">
        <v>145.99600000000001</v>
      </c>
      <c r="F53" s="13">
        <v>261.63778923000001</v>
      </c>
      <c r="G53" s="404"/>
      <c r="H53" s="13">
        <v>63501.724624548115</v>
      </c>
      <c r="I53" s="13">
        <v>9449.6308716630374</v>
      </c>
      <c r="J53" s="13">
        <v>39719.150674312237</v>
      </c>
      <c r="K53" s="13">
        <v>112670.50617052338</v>
      </c>
      <c r="L53" s="13">
        <v>15973.532882250187</v>
      </c>
      <c r="M53" s="13">
        <v>9008.4094104349606</v>
      </c>
      <c r="N53" s="12">
        <v>143356.74653795024</v>
      </c>
    </row>
    <row r="54" spans="1:14" ht="22.05" customHeight="1">
      <c r="A54" s="400"/>
      <c r="B54" s="29" t="s">
        <v>208</v>
      </c>
      <c r="C54" s="400"/>
      <c r="D54" s="13">
        <v>6302.9731366362203</v>
      </c>
      <c r="E54" s="13">
        <v>1537.2312840382192</v>
      </c>
      <c r="F54" s="13">
        <v>290.68549361000004</v>
      </c>
      <c r="G54" s="13"/>
      <c r="H54" s="13">
        <v>60885.773072775512</v>
      </c>
      <c r="I54" s="13">
        <v>10577.694589722172</v>
      </c>
      <c r="J54" s="13">
        <v>37094.397507034279</v>
      </c>
      <c r="K54" s="13">
        <v>108557.86516953196</v>
      </c>
      <c r="L54" s="13">
        <v>15820.627809870657</v>
      </c>
      <c r="M54" s="13">
        <v>10222.337295785774</v>
      </c>
      <c r="N54" s="12">
        <v>142731.72018947284</v>
      </c>
    </row>
    <row r="55" spans="1:14" ht="22.05" customHeight="1">
      <c r="A55" s="400"/>
      <c r="B55" s="29" t="s">
        <v>215</v>
      </c>
      <c r="C55" s="400"/>
      <c r="D55" s="13">
        <v>5528.0059308654554</v>
      </c>
      <c r="E55" s="13">
        <v>747.50673926000002</v>
      </c>
      <c r="F55" s="13">
        <v>398.68729626417996</v>
      </c>
      <c r="G55" s="404"/>
      <c r="H55" s="13">
        <v>64490.313854921602</v>
      </c>
      <c r="I55" s="13">
        <v>9367.6099652304638</v>
      </c>
      <c r="J55" s="13">
        <v>38054.902014224208</v>
      </c>
      <c r="K55" s="13">
        <v>111912.82583437627</v>
      </c>
      <c r="L55" s="13">
        <v>15991.938480283519</v>
      </c>
      <c r="M55" s="13">
        <v>10600.745257487235</v>
      </c>
      <c r="N55" s="12">
        <v>145179.70953853667</v>
      </c>
    </row>
    <row r="56" spans="1:14" ht="22.05" customHeight="1">
      <c r="A56" s="400"/>
      <c r="B56" s="29" t="s">
        <v>216</v>
      </c>
      <c r="C56" s="400"/>
      <c r="D56" s="13">
        <v>6498.5504507454098</v>
      </c>
      <c r="E56" s="13">
        <v>2671.4559814400004</v>
      </c>
      <c r="F56" s="13">
        <v>287.41472681000005</v>
      </c>
      <c r="G56" s="404"/>
      <c r="H56" s="13">
        <v>61810.100529632364</v>
      </c>
      <c r="I56" s="13">
        <v>9354.0554301505617</v>
      </c>
      <c r="J56" s="13">
        <v>37135.302599989976</v>
      </c>
      <c r="K56" s="13">
        <v>108299.4585597729</v>
      </c>
      <c r="L56" s="13">
        <v>16352.600201397676</v>
      </c>
      <c r="M56" s="13">
        <v>9234.8387786272015</v>
      </c>
      <c r="N56" s="12">
        <v>143344.31869879318</v>
      </c>
    </row>
    <row r="57" spans="1:14" ht="22.05" customHeight="1">
      <c r="A57" s="400"/>
      <c r="B57" s="29" t="s">
        <v>200</v>
      </c>
      <c r="C57" s="400"/>
      <c r="D57" s="13">
        <v>7293.6359334868284</v>
      </c>
      <c r="E57" s="13">
        <v>4174.1956759000004</v>
      </c>
      <c r="F57" s="13">
        <v>223.40713007000002</v>
      </c>
      <c r="G57" s="404"/>
      <c r="H57" s="13">
        <v>61488.682853107952</v>
      </c>
      <c r="I57" s="13">
        <v>9311.5700042799781</v>
      </c>
      <c r="J57" s="13">
        <v>36252.604698276482</v>
      </c>
      <c r="K57" s="13">
        <v>107052.85755566441</v>
      </c>
      <c r="L57" s="13">
        <v>15034.441655558679</v>
      </c>
      <c r="M57" s="13">
        <v>10140.167346033277</v>
      </c>
      <c r="N57" s="12">
        <v>143918.70559671317</v>
      </c>
    </row>
    <row r="58" spans="1:14" ht="22.05" customHeight="1">
      <c r="A58" s="400"/>
      <c r="B58" s="400"/>
      <c r="C58" s="400"/>
      <c r="D58" s="29"/>
      <c r="E58" s="29"/>
      <c r="F58" s="29"/>
      <c r="G58" s="31"/>
      <c r="H58" s="29"/>
      <c r="I58" s="29"/>
      <c r="J58" s="29"/>
      <c r="K58" s="31"/>
      <c r="L58" s="29"/>
      <c r="M58" s="29"/>
      <c r="N58" s="29"/>
    </row>
    <row r="59" spans="1:14" ht="22.05" customHeight="1">
      <c r="A59" s="207">
        <v>2025</v>
      </c>
      <c r="B59" s="29" t="s">
        <v>209</v>
      </c>
      <c r="C59" s="127"/>
      <c r="D59" s="13">
        <v>5921.6179309289864</v>
      </c>
      <c r="E59" s="13">
        <v>2584.9306148299997</v>
      </c>
      <c r="F59" s="13">
        <v>235.57767141760002</v>
      </c>
      <c r="G59" s="404"/>
      <c r="H59" s="13">
        <v>61318.855928123441</v>
      </c>
      <c r="I59" s="13">
        <v>9366.2756136404805</v>
      </c>
      <c r="J59" s="13">
        <v>36332.67028321563</v>
      </c>
      <c r="K59" s="13">
        <v>107017.80182497956</v>
      </c>
      <c r="L59" s="13">
        <v>15945.436956903246</v>
      </c>
      <c r="M59" s="13">
        <v>8923.9036522777751</v>
      </c>
      <c r="N59" s="12">
        <v>140629.26865133716</v>
      </c>
    </row>
    <row r="60" spans="1:14" ht="22.05" customHeight="1">
      <c r="A60" s="400"/>
      <c r="B60" s="29" t="s">
        <v>210</v>
      </c>
      <c r="C60" s="400"/>
      <c r="D60" s="13">
        <v>7820.9044954660094</v>
      </c>
      <c r="E60" s="13">
        <v>3009.360221012334</v>
      </c>
      <c r="F60" s="13">
        <v>185.76612577</v>
      </c>
      <c r="G60" s="404"/>
      <c r="H60" s="13">
        <v>58540.985821932394</v>
      </c>
      <c r="I60" s="13">
        <v>9403.1469275404688</v>
      </c>
      <c r="J60" s="13">
        <v>38023.143545905121</v>
      </c>
      <c r="K60" s="13">
        <v>105967.27629537799</v>
      </c>
      <c r="L60" s="13">
        <v>16260.426831436145</v>
      </c>
      <c r="M60" s="13">
        <v>8721.113665448016</v>
      </c>
      <c r="N60" s="12">
        <v>141964.84763451049</v>
      </c>
    </row>
    <row r="61" spans="1:14" ht="22.05" customHeight="1">
      <c r="A61" s="400"/>
      <c r="B61" s="29" t="s">
        <v>206</v>
      </c>
      <c r="C61" s="400"/>
      <c r="D61" s="13">
        <v>8554.1969317931489</v>
      </c>
      <c r="E61" s="13">
        <v>3318.1215943799998</v>
      </c>
      <c r="F61" s="13">
        <v>139.13477752999998</v>
      </c>
      <c r="G61" s="404"/>
      <c r="H61" s="13">
        <v>57064.341942452964</v>
      </c>
      <c r="I61" s="13">
        <v>9604.5254479704217</v>
      </c>
      <c r="J61" s="13">
        <v>39313.06385244611</v>
      </c>
      <c r="K61" s="13">
        <v>105981.9312428695</v>
      </c>
      <c r="L61" s="13">
        <v>16567.696650358819</v>
      </c>
      <c r="M61" s="13">
        <v>8874.9682620925378</v>
      </c>
      <c r="N61" s="12">
        <v>143436.04945902401</v>
      </c>
    </row>
    <row r="62" spans="1:14" ht="22.05" customHeight="1">
      <c r="A62" s="400"/>
      <c r="B62" s="29" t="s">
        <v>211</v>
      </c>
      <c r="C62" s="400"/>
      <c r="D62" s="13">
        <v>6160.4025979991466</v>
      </c>
      <c r="E62" s="13">
        <v>1832.6592065690743</v>
      </c>
      <c r="F62" s="13">
        <v>371.38317726021006</v>
      </c>
      <c r="G62" s="404"/>
      <c r="H62" s="13">
        <v>58667.79987519297</v>
      </c>
      <c r="I62" s="13">
        <v>9588.185133630599</v>
      </c>
      <c r="J62" s="13">
        <v>40768.987213686654</v>
      </c>
      <c r="K62" s="13">
        <v>109024.97222251023</v>
      </c>
      <c r="L62" s="13">
        <v>16821.55223740463</v>
      </c>
      <c r="M62" s="13">
        <v>8566.9084091170116</v>
      </c>
      <c r="N62" s="12">
        <v>142777.87785086033</v>
      </c>
    </row>
    <row r="63" spans="1:14" ht="22.05" customHeight="1">
      <c r="A63" s="400"/>
      <c r="B63" s="29" t="s">
        <v>212</v>
      </c>
      <c r="C63" s="400"/>
      <c r="D63" s="13">
        <v>6604.822280873399</v>
      </c>
      <c r="E63" s="13">
        <v>1323.4048084599999</v>
      </c>
      <c r="F63" s="13">
        <v>411.45962914524</v>
      </c>
      <c r="G63" s="404"/>
      <c r="H63" s="13">
        <v>60972.037296720548</v>
      </c>
      <c r="I63" s="13">
        <v>9658.114719036621</v>
      </c>
      <c r="J63" s="13">
        <v>41414.341074877149</v>
      </c>
      <c r="K63" s="13">
        <v>112044.49309063432</v>
      </c>
      <c r="L63" s="13">
        <v>16428.984164542773</v>
      </c>
      <c r="M63" s="13">
        <v>8179.6490276085497</v>
      </c>
      <c r="N63" s="12">
        <v>144992.81300126427</v>
      </c>
    </row>
    <row r="64" spans="1:14" ht="22.05" customHeight="1">
      <c r="A64" s="400"/>
      <c r="B64" s="29" t="s">
        <v>207</v>
      </c>
      <c r="C64" s="400"/>
      <c r="D64" s="13">
        <v>7493.8833598776009</v>
      </c>
      <c r="E64" s="13">
        <v>2638.5840491381941</v>
      </c>
      <c r="F64" s="13">
        <v>390.38460781693999</v>
      </c>
      <c r="G64" s="404"/>
      <c r="H64" s="13">
        <v>58570.737826345154</v>
      </c>
      <c r="I64" s="13">
        <v>9706.4730773370829</v>
      </c>
      <c r="J64" s="13">
        <v>42094.307423588449</v>
      </c>
      <c r="K64" s="13">
        <v>110371.51832727069</v>
      </c>
      <c r="L64" s="13">
        <v>16617.784312846492</v>
      </c>
      <c r="M64" s="13">
        <v>9217.2147804966935</v>
      </c>
      <c r="N64" s="12">
        <v>146729.36943744661</v>
      </c>
    </row>
    <row r="65" spans="1:14" ht="22.05" customHeight="1">
      <c r="A65" s="400"/>
      <c r="B65" s="29" t="s">
        <v>213</v>
      </c>
      <c r="C65" s="400"/>
      <c r="D65" s="652">
        <v>6822.8999074674002</v>
      </c>
      <c r="E65" s="652">
        <v>1462.0795786209042</v>
      </c>
      <c r="F65" s="652">
        <v>406.03470876901002</v>
      </c>
      <c r="G65" s="402"/>
      <c r="H65" s="652">
        <v>57262.407792154474</v>
      </c>
      <c r="I65" s="652">
        <v>9453.8284266371738</v>
      </c>
      <c r="J65" s="652">
        <v>43465.535432337427</v>
      </c>
      <c r="K65" s="652">
        <v>110181.77165112906</v>
      </c>
      <c r="L65" s="652">
        <v>16902.398928956987</v>
      </c>
      <c r="M65" s="652">
        <v>8264.728919113968</v>
      </c>
      <c r="N65" s="663">
        <v>144039.91369405732</v>
      </c>
    </row>
    <row r="66" spans="1:14" ht="22.05" customHeight="1">
      <c r="A66" s="290" t="s">
        <v>277</v>
      </c>
      <c r="B66" s="676" t="s">
        <v>519</v>
      </c>
      <c r="C66" s="677"/>
      <c r="D66" s="677"/>
      <c r="E66" s="677"/>
      <c r="F66" s="677"/>
      <c r="G66" s="279"/>
      <c r="H66" s="677"/>
      <c r="I66" s="677"/>
      <c r="J66" s="677"/>
      <c r="K66" s="279"/>
      <c r="L66" s="677"/>
      <c r="M66" s="677"/>
      <c r="N66" s="677"/>
    </row>
    <row r="67" spans="1:14" ht="21">
      <c r="A67" s="38"/>
      <c r="B67" s="48"/>
      <c r="C67" s="38"/>
      <c r="D67" s="88"/>
      <c r="E67" s="88"/>
      <c r="F67" s="88"/>
      <c r="G67" s="88"/>
      <c r="H67" s="88"/>
      <c r="I67" s="88"/>
      <c r="J67" s="88"/>
      <c r="K67" s="88"/>
      <c r="L67" s="88"/>
      <c r="M67" s="88"/>
      <c r="N67" s="87"/>
    </row>
    <row r="68" spans="1:14" ht="21">
      <c r="A68" s="38"/>
      <c r="B68" s="48"/>
      <c r="C68" s="38"/>
      <c r="D68" s="88"/>
      <c r="E68" s="88"/>
      <c r="F68" s="88"/>
      <c r="G68" s="107"/>
      <c r="H68" s="88"/>
      <c r="I68" s="88"/>
      <c r="J68" s="88"/>
      <c r="K68" s="88"/>
      <c r="L68" s="88"/>
      <c r="M68" s="88"/>
      <c r="N68" s="87"/>
    </row>
    <row r="69" spans="1:14" ht="21">
      <c r="A69" s="38"/>
      <c r="B69" s="48"/>
      <c r="C69" s="38"/>
      <c r="D69" s="88"/>
      <c r="E69" s="88"/>
      <c r="F69" s="88"/>
      <c r="G69" s="107"/>
      <c r="H69" s="88"/>
      <c r="I69" s="88"/>
      <c r="J69" s="88"/>
      <c r="K69" s="88"/>
      <c r="L69" s="88"/>
      <c r="M69" s="88"/>
      <c r="N69" s="87"/>
    </row>
    <row r="70" spans="1:14" ht="21">
      <c r="A70" s="38"/>
      <c r="B70" s="48"/>
      <c r="C70" s="38"/>
      <c r="D70" s="88"/>
      <c r="E70" s="88"/>
      <c r="F70" s="88"/>
      <c r="G70" s="107"/>
      <c r="H70" s="88"/>
      <c r="I70" s="88"/>
      <c r="J70" s="88"/>
      <c r="K70" s="88"/>
      <c r="L70" s="88"/>
      <c r="M70" s="88"/>
      <c r="N70" s="87"/>
    </row>
    <row r="71" spans="1:14" ht="21">
      <c r="A71" s="85"/>
      <c r="B71" s="108"/>
      <c r="C71" s="106"/>
      <c r="D71" s="106"/>
      <c r="E71" s="106"/>
      <c r="F71" s="106"/>
      <c r="G71" s="109"/>
      <c r="H71" s="106"/>
      <c r="I71" s="106"/>
      <c r="J71" s="106"/>
      <c r="K71" s="109"/>
      <c r="L71" s="106"/>
      <c r="M71" s="106"/>
      <c r="N71" s="106"/>
    </row>
  </sheetData>
  <mergeCells count="2">
    <mergeCell ref="D5:E5"/>
    <mergeCell ref="H5:J5"/>
  </mergeCells>
  <hyperlinks>
    <hyperlink ref="M1" location="'Contents Page'!A1" display="BACK TO CONTENTS" xr:uid="{42801714-8664-4565-8B25-DCBADD1C96DB}"/>
  </hyperlinks>
  <pageMargins left="0.7" right="0.7" top="0.75" bottom="0.75" header="0.3" footer="0.3"/>
  <pageSetup paperSize="9" scale="3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4489-833A-425E-B2BA-5AAB3E13F1CE}">
  <dimension ref="A1:M79"/>
  <sheetViews>
    <sheetView topLeftCell="B1" zoomScaleNormal="100" workbookViewId="0">
      <selection activeCell="K1" sqref="K1"/>
    </sheetView>
  </sheetViews>
  <sheetFormatPr defaultColWidth="8.77734375" defaultRowHeight="14.4"/>
  <cols>
    <col min="1" max="1" width="16.109375" customWidth="1"/>
    <col min="2" max="2" width="10.44140625" customWidth="1"/>
    <col min="3" max="3" width="18.6640625" customWidth="1"/>
    <col min="4" max="4" width="2.33203125" customWidth="1"/>
    <col min="5" max="9" width="18.6640625" customWidth="1"/>
    <col min="10" max="10" width="23.6640625" customWidth="1"/>
    <col min="11" max="11" width="22.33203125" customWidth="1"/>
    <col min="12" max="12" width="24.44140625" customWidth="1"/>
  </cols>
  <sheetData>
    <row r="1" spans="1:13" ht="22.05" customHeight="1">
      <c r="A1" s="406" t="s">
        <v>520</v>
      </c>
      <c r="B1" s="407"/>
      <c r="C1" s="407"/>
      <c r="D1" s="407"/>
      <c r="E1" s="407"/>
      <c r="F1" s="407"/>
      <c r="G1" s="407"/>
      <c r="H1" s="407"/>
      <c r="I1" s="407"/>
      <c r="J1" s="407"/>
      <c r="K1" s="10" t="s">
        <v>85</v>
      </c>
      <c r="L1" s="112"/>
      <c r="M1" s="10"/>
    </row>
    <row r="2" spans="1:13" ht="22.05" customHeight="1">
      <c r="A2" s="406"/>
      <c r="B2" s="407"/>
      <c r="C2" s="407"/>
      <c r="D2" s="407"/>
      <c r="E2" s="407"/>
      <c r="F2" s="407"/>
      <c r="G2" s="407"/>
      <c r="H2" s="407"/>
      <c r="I2" s="407"/>
      <c r="J2" s="407"/>
      <c r="K2" s="407"/>
      <c r="L2" s="112"/>
    </row>
    <row r="3" spans="1:13" ht="22.05" customHeight="1">
      <c r="A3" s="406" t="s">
        <v>521</v>
      </c>
      <c r="B3" s="407"/>
      <c r="C3" s="407"/>
      <c r="D3" s="407"/>
      <c r="E3" s="407"/>
      <c r="F3" s="407"/>
      <c r="G3" s="407"/>
      <c r="H3" s="407"/>
      <c r="I3" s="407"/>
      <c r="J3" s="407"/>
      <c r="K3" s="407"/>
      <c r="L3" s="112"/>
    </row>
    <row r="4" spans="1:13" ht="22.05" customHeight="1">
      <c r="A4" s="406" t="s">
        <v>90</v>
      </c>
      <c r="B4" s="407"/>
      <c r="C4" s="407"/>
      <c r="D4" s="407"/>
      <c r="E4" s="407"/>
      <c r="F4" s="407" t="s">
        <v>101</v>
      </c>
      <c r="G4" s="407"/>
      <c r="H4" s="678"/>
      <c r="I4" s="678"/>
      <c r="J4" s="407"/>
      <c r="K4" s="407"/>
      <c r="L4" s="112"/>
    </row>
    <row r="5" spans="1:13" ht="22.05" customHeight="1">
      <c r="A5" s="679"/>
      <c r="B5" s="679"/>
      <c r="C5" s="679"/>
      <c r="D5" s="679"/>
      <c r="E5" s="679"/>
      <c r="F5" s="679"/>
      <c r="G5" s="679"/>
      <c r="H5" s="112"/>
      <c r="I5" s="112"/>
      <c r="J5" s="679"/>
      <c r="K5" s="679"/>
      <c r="L5" s="679"/>
    </row>
    <row r="6" spans="1:13" ht="22.05" customHeight="1">
      <c r="A6" s="408"/>
      <c r="B6" s="408"/>
      <c r="C6" s="408"/>
      <c r="D6" s="408"/>
      <c r="E6" s="408"/>
      <c r="F6" s="408"/>
      <c r="G6" s="408"/>
      <c r="H6" s="112"/>
      <c r="I6" s="112"/>
      <c r="J6" s="408"/>
      <c r="K6" s="408"/>
      <c r="L6" s="399" t="s">
        <v>522</v>
      </c>
    </row>
    <row r="7" spans="1:13" ht="22.05" customHeight="1">
      <c r="A7" s="408"/>
      <c r="B7" s="408"/>
      <c r="C7" s="408"/>
      <c r="D7" s="408"/>
      <c r="E7" s="408" t="s">
        <v>523</v>
      </c>
      <c r="F7" s="408"/>
      <c r="G7" s="408"/>
      <c r="H7" s="680"/>
      <c r="I7" s="680"/>
      <c r="J7" s="408"/>
      <c r="K7" s="681"/>
      <c r="L7" s="399" t="s">
        <v>524</v>
      </c>
    </row>
    <row r="8" spans="1:13" ht="22.05" customHeight="1">
      <c r="A8" s="408"/>
      <c r="B8" s="408"/>
      <c r="C8" s="399" t="s">
        <v>525</v>
      </c>
      <c r="D8" s="399"/>
      <c r="E8" s="682" t="s">
        <v>526</v>
      </c>
      <c r="F8" s="682" t="s">
        <v>467</v>
      </c>
      <c r="G8" s="682"/>
      <c r="H8" s="112"/>
      <c r="I8" s="409" t="s">
        <v>364</v>
      </c>
      <c r="J8" s="682" t="s">
        <v>468</v>
      </c>
      <c r="K8" s="399" t="s">
        <v>483</v>
      </c>
      <c r="L8" s="399" t="s">
        <v>527</v>
      </c>
    </row>
    <row r="9" spans="1:13" ht="22.05" customHeight="1">
      <c r="A9" s="408"/>
      <c r="B9" s="408"/>
      <c r="C9" s="399" t="s">
        <v>528</v>
      </c>
      <c r="D9" s="399"/>
      <c r="E9" s="399" t="s">
        <v>513</v>
      </c>
      <c r="F9" s="399" t="s">
        <v>529</v>
      </c>
      <c r="G9" s="399" t="s">
        <v>478</v>
      </c>
      <c r="H9" s="259" t="s">
        <v>435</v>
      </c>
      <c r="I9" s="409" t="s">
        <v>530</v>
      </c>
      <c r="J9" s="399" t="s">
        <v>471</v>
      </c>
      <c r="K9" s="399" t="s">
        <v>531</v>
      </c>
      <c r="L9" s="399" t="s">
        <v>496</v>
      </c>
    </row>
    <row r="10" spans="1:13" ht="22.05" customHeight="1">
      <c r="A10" s="408"/>
      <c r="B10" s="408"/>
      <c r="C10" s="399" t="s">
        <v>532</v>
      </c>
      <c r="D10" s="399"/>
      <c r="E10" s="399" t="s">
        <v>533</v>
      </c>
      <c r="F10" s="399" t="s">
        <v>534</v>
      </c>
      <c r="G10" s="399" t="s">
        <v>492</v>
      </c>
      <c r="H10" s="259" t="s">
        <v>535</v>
      </c>
      <c r="I10" s="683" t="s">
        <v>416</v>
      </c>
      <c r="J10" s="399" t="s">
        <v>536</v>
      </c>
      <c r="K10" s="399" t="s">
        <v>537</v>
      </c>
      <c r="L10" s="399" t="s">
        <v>538</v>
      </c>
    </row>
    <row r="11" spans="1:13" ht="22.05" customHeight="1">
      <c r="A11" s="681" t="s">
        <v>484</v>
      </c>
      <c r="B11" s="684"/>
      <c r="C11" s="685" t="s">
        <v>539</v>
      </c>
      <c r="D11" s="685"/>
      <c r="E11" s="685" t="s">
        <v>540</v>
      </c>
      <c r="F11" s="685" t="s">
        <v>541</v>
      </c>
      <c r="G11" s="685">
        <v>4</v>
      </c>
      <c r="H11" s="685">
        <v>5</v>
      </c>
      <c r="I11" s="685">
        <v>6</v>
      </c>
      <c r="J11" s="685">
        <v>7</v>
      </c>
      <c r="K11" s="685">
        <v>8</v>
      </c>
      <c r="L11" s="685">
        <v>9</v>
      </c>
    </row>
    <row r="12" spans="1:13" ht="22.05" customHeight="1">
      <c r="A12" s="410">
        <v>2015</v>
      </c>
      <c r="B12" s="130"/>
      <c r="C12" s="95">
        <v>6436.2862000000005</v>
      </c>
      <c r="D12" s="112"/>
      <c r="E12" s="411">
        <v>2668.395</v>
      </c>
      <c r="F12" s="412">
        <v>531.72</v>
      </c>
      <c r="G12" s="413">
        <v>498.45299999999997</v>
      </c>
      <c r="H12" s="414" t="s">
        <v>119</v>
      </c>
      <c r="I12" s="415">
        <v>2052.4639999999999</v>
      </c>
      <c r="J12" s="415">
        <v>6086.4290000000001</v>
      </c>
      <c r="K12" s="416">
        <v>11837.460999999999</v>
      </c>
      <c r="L12" s="416">
        <v>5401.1747999999989</v>
      </c>
    </row>
    <row r="13" spans="1:13" ht="22.05" customHeight="1">
      <c r="A13" s="417" t="s">
        <v>202</v>
      </c>
      <c r="B13" s="130"/>
      <c r="C13" s="95">
        <v>6715.7085221743582</v>
      </c>
      <c r="D13" s="95"/>
      <c r="E13" s="95">
        <v>3991.6319968443204</v>
      </c>
      <c r="F13" s="95">
        <v>362.99147963786436</v>
      </c>
      <c r="G13" s="95">
        <v>465.43835753067088</v>
      </c>
      <c r="H13" s="95">
        <v>72.010302419999988</v>
      </c>
      <c r="I13" s="95">
        <v>1536.5685578100001</v>
      </c>
      <c r="J13" s="95">
        <v>7053.5642126340572</v>
      </c>
      <c r="K13" s="96">
        <v>13482.204906876912</v>
      </c>
      <c r="L13" s="96">
        <v>6766.4963847025538</v>
      </c>
    </row>
    <row r="14" spans="1:13" ht="22.05" customHeight="1">
      <c r="A14" s="410">
        <v>2017</v>
      </c>
      <c r="B14" s="112"/>
      <c r="C14" s="95">
        <v>6861.1101847210293</v>
      </c>
      <c r="D14" s="112"/>
      <c r="E14" s="95">
        <v>3941.3273457118066</v>
      </c>
      <c r="F14" s="95">
        <v>381.89725422660968</v>
      </c>
      <c r="G14" s="95">
        <v>409.36678321437984</v>
      </c>
      <c r="H14" s="95">
        <v>946.06958053999995</v>
      </c>
      <c r="I14" s="95">
        <v>394.45299999999997</v>
      </c>
      <c r="J14" s="95">
        <v>5325.3849757399994</v>
      </c>
      <c r="K14" s="96">
        <v>11398.498939432797</v>
      </c>
      <c r="L14" s="96">
        <v>4537.3887547117674</v>
      </c>
    </row>
    <row r="15" spans="1:13" ht="22.05" customHeight="1">
      <c r="A15" s="410">
        <v>2018</v>
      </c>
      <c r="B15" s="112"/>
      <c r="C15" s="95">
        <v>7474.3458627143036</v>
      </c>
      <c r="D15" s="96"/>
      <c r="E15" s="95">
        <v>3685.3476572088193</v>
      </c>
      <c r="F15" s="95">
        <v>605.7900231428498</v>
      </c>
      <c r="G15" s="95">
        <v>444.63998906561966</v>
      </c>
      <c r="H15" s="416" t="s">
        <v>119</v>
      </c>
      <c r="I15" s="415">
        <v>1197.0628306399999</v>
      </c>
      <c r="J15" s="95">
        <v>7250.4283541600007</v>
      </c>
      <c r="K15" s="96">
        <v>13183.268854217287</v>
      </c>
      <c r="L15" s="96">
        <v>5708.9229915029837</v>
      </c>
    </row>
    <row r="16" spans="1:13" ht="22.05" customHeight="1">
      <c r="A16" s="410">
        <v>2019</v>
      </c>
      <c r="B16" s="112"/>
      <c r="C16" s="95">
        <v>8142.2415631905596</v>
      </c>
      <c r="D16" s="102"/>
      <c r="E16" s="95">
        <v>4060.9624373226507</v>
      </c>
      <c r="F16" s="95">
        <v>172.72182677499998</v>
      </c>
      <c r="G16" s="95">
        <v>215.99505324999998</v>
      </c>
      <c r="H16" s="95">
        <v>119.97545681999996</v>
      </c>
      <c r="I16" s="415">
        <v>1750.8872754169863</v>
      </c>
      <c r="J16" s="95">
        <v>8330.4466345258261</v>
      </c>
      <c r="K16" s="96">
        <v>14650.988684110464</v>
      </c>
      <c r="L16" s="96">
        <v>6508.7471209199039</v>
      </c>
    </row>
    <row r="17" spans="1:12" ht="22.05" customHeight="1">
      <c r="A17" s="410">
        <v>2020</v>
      </c>
      <c r="B17" s="112"/>
      <c r="C17" s="95">
        <v>8507.2911973687678</v>
      </c>
      <c r="D17" s="112"/>
      <c r="E17" s="95">
        <v>3923.7810439615828</v>
      </c>
      <c r="F17" s="95">
        <v>173.37014515663</v>
      </c>
      <c r="G17" s="95">
        <v>915.14786659450556</v>
      </c>
      <c r="H17" s="416" t="s">
        <v>166</v>
      </c>
      <c r="I17" s="95">
        <v>1576.6232199558631</v>
      </c>
      <c r="J17" s="95">
        <v>8820.9304483885717</v>
      </c>
      <c r="K17" s="96">
        <v>15409.852724057153</v>
      </c>
      <c r="L17" s="96">
        <v>6902.5615266883851</v>
      </c>
    </row>
    <row r="18" spans="1:12" ht="22.05" customHeight="1">
      <c r="A18" s="112"/>
      <c r="B18" s="130"/>
      <c r="C18" s="112"/>
      <c r="D18" s="112"/>
      <c r="E18" s="112"/>
      <c r="F18" s="112"/>
      <c r="G18" s="112"/>
      <c r="H18" s="112"/>
      <c r="I18" s="112"/>
      <c r="J18" s="112"/>
      <c r="K18" s="112"/>
      <c r="L18" s="112"/>
    </row>
    <row r="19" spans="1:12" ht="22.05" customHeight="1">
      <c r="A19" s="410">
        <v>2021</v>
      </c>
      <c r="B19" s="130" t="s">
        <v>206</v>
      </c>
      <c r="C19" s="95">
        <v>8589.2135205926224</v>
      </c>
      <c r="D19" s="112"/>
      <c r="E19" s="95">
        <v>4362.7157767935068</v>
      </c>
      <c r="F19" s="95">
        <v>178.48041810304002</v>
      </c>
      <c r="G19" s="95">
        <v>2945.4875395053846</v>
      </c>
      <c r="H19" s="95">
        <v>196.10435690000003</v>
      </c>
      <c r="I19" s="95">
        <v>332.42893325</v>
      </c>
      <c r="J19" s="95">
        <v>8577.1813166200009</v>
      </c>
      <c r="K19" s="96">
        <v>16592.398341171931</v>
      </c>
      <c r="L19" s="96">
        <v>8003.1848205793085</v>
      </c>
    </row>
    <row r="20" spans="1:12" ht="22.05" customHeight="1">
      <c r="A20" s="112"/>
      <c r="B20" s="130" t="s">
        <v>207</v>
      </c>
      <c r="C20" s="95">
        <v>8737.9776375036981</v>
      </c>
      <c r="D20" s="112"/>
      <c r="E20" s="95">
        <v>4461.5040905775531</v>
      </c>
      <c r="F20" s="95">
        <v>181.25210536907002</v>
      </c>
      <c r="G20" s="95">
        <v>2940.7757849184618</v>
      </c>
      <c r="H20" s="95">
        <v>393.35516249999995</v>
      </c>
      <c r="I20" s="95">
        <v>990.76695772000005</v>
      </c>
      <c r="J20" s="95">
        <v>8036.3912607599996</v>
      </c>
      <c r="K20" s="96">
        <v>17004.045361845085</v>
      </c>
      <c r="L20" s="96">
        <v>8266.0677243413866</v>
      </c>
    </row>
    <row r="21" spans="1:12" ht="22.05" customHeight="1">
      <c r="A21" s="112"/>
      <c r="B21" s="130" t="s">
        <v>208</v>
      </c>
      <c r="C21" s="95">
        <v>8777.5991086369213</v>
      </c>
      <c r="D21" s="112"/>
      <c r="E21" s="95">
        <v>4104.3660157302702</v>
      </c>
      <c r="F21" s="95">
        <v>125.81237086999998</v>
      </c>
      <c r="G21" s="95">
        <v>3205.4676043066606</v>
      </c>
      <c r="H21" s="95">
        <v>393.23649999999998</v>
      </c>
      <c r="I21" s="95">
        <v>1292.0779966466575</v>
      </c>
      <c r="J21" s="95">
        <v>4620.0370312300001</v>
      </c>
      <c r="K21" s="96">
        <v>13740.997518783588</v>
      </c>
      <c r="L21" s="96">
        <v>4963.3984101466667</v>
      </c>
    </row>
    <row r="22" spans="1:12" ht="22.05" customHeight="1">
      <c r="A22" s="112"/>
      <c r="B22" s="130" t="s">
        <v>200</v>
      </c>
      <c r="C22" s="95">
        <v>9008.6314477473752</v>
      </c>
      <c r="D22" s="95"/>
      <c r="E22" s="95">
        <v>4875.8964058666625</v>
      </c>
      <c r="F22" s="95">
        <v>196.90508456619997</v>
      </c>
      <c r="G22" s="95">
        <v>4861.0091627690099</v>
      </c>
      <c r="H22" s="95">
        <v>103.061677</v>
      </c>
      <c r="I22" s="95">
        <v>1755.7541150300001</v>
      </c>
      <c r="J22" s="95">
        <v>2218.2593150300004</v>
      </c>
      <c r="K22" s="96">
        <v>14010.885760261872</v>
      </c>
      <c r="L22" s="96">
        <v>5002.2543125144966</v>
      </c>
    </row>
    <row r="23" spans="1:12" ht="22.05" customHeight="1">
      <c r="A23" s="112"/>
      <c r="B23" s="112"/>
      <c r="C23" s="112"/>
      <c r="D23" s="112"/>
      <c r="E23" s="112"/>
      <c r="F23" s="112"/>
      <c r="G23" s="112"/>
      <c r="H23" s="112"/>
      <c r="I23" s="112"/>
      <c r="J23" s="112"/>
      <c r="K23" s="112"/>
      <c r="L23" s="112"/>
    </row>
    <row r="24" spans="1:12" ht="22.05" customHeight="1">
      <c r="A24" s="410">
        <v>2022</v>
      </c>
      <c r="B24" s="130" t="s">
        <v>209</v>
      </c>
      <c r="C24" s="95">
        <v>9046.2051046926445</v>
      </c>
      <c r="D24" s="95"/>
      <c r="E24" s="95">
        <v>3609.7069133509108</v>
      </c>
      <c r="F24" s="95">
        <v>180.69125622444002</v>
      </c>
      <c r="G24" s="95">
        <v>4664.131166518021</v>
      </c>
      <c r="H24" s="95">
        <v>103.38623258</v>
      </c>
      <c r="I24" s="95">
        <v>1423.1293730700002</v>
      </c>
      <c r="J24" s="95">
        <v>4202.0979922500001</v>
      </c>
      <c r="K24" s="96">
        <v>14183.142933993371</v>
      </c>
      <c r="L24" s="96">
        <v>5136.9378293007267</v>
      </c>
    </row>
    <row r="25" spans="1:12" ht="22.05" customHeight="1">
      <c r="A25" s="112"/>
      <c r="B25" s="130" t="s">
        <v>210</v>
      </c>
      <c r="C25" s="95">
        <v>9069.9535876383088</v>
      </c>
      <c r="D25" s="96"/>
      <c r="E25" s="95">
        <v>4184.3834290037794</v>
      </c>
      <c r="F25" s="95">
        <v>163.42776914848997</v>
      </c>
      <c r="G25" s="95">
        <v>4481.4098579301808</v>
      </c>
      <c r="H25" s="95">
        <v>586.47451947000002</v>
      </c>
      <c r="I25" s="95">
        <v>1211.63018412</v>
      </c>
      <c r="J25" s="95">
        <v>2978.6715926899997</v>
      </c>
      <c r="K25" s="96">
        <v>13605.99735236245</v>
      </c>
      <c r="L25" s="96">
        <v>4536.0437647241415</v>
      </c>
    </row>
    <row r="26" spans="1:12" ht="22.05" customHeight="1">
      <c r="A26" s="112"/>
      <c r="B26" s="130" t="s">
        <v>206</v>
      </c>
      <c r="C26" s="95">
        <v>9041.1684571336064</v>
      </c>
      <c r="D26" s="95"/>
      <c r="E26" s="95">
        <v>4252.4821551547284</v>
      </c>
      <c r="F26" s="95">
        <v>247.38548152890584</v>
      </c>
      <c r="G26" s="95">
        <v>3980.0447879538419</v>
      </c>
      <c r="H26" s="95">
        <v>586.81299999999999</v>
      </c>
      <c r="I26" s="95">
        <v>1098.7576482200004</v>
      </c>
      <c r="J26" s="95">
        <v>3759.8506973942854</v>
      </c>
      <c r="K26" s="96">
        <v>13925.333770251762</v>
      </c>
      <c r="L26" s="96">
        <v>4884.1653131181556</v>
      </c>
    </row>
    <row r="27" spans="1:12" ht="22.05" customHeight="1">
      <c r="A27" s="112"/>
      <c r="B27" s="130" t="s">
        <v>211</v>
      </c>
      <c r="C27" s="95">
        <v>9025.4051571849523</v>
      </c>
      <c r="D27" s="96"/>
      <c r="E27" s="95">
        <v>3978.8094433574688</v>
      </c>
      <c r="F27" s="95">
        <v>170.32045382883999</v>
      </c>
      <c r="G27" s="95">
        <v>4320.9286556239522</v>
      </c>
      <c r="H27" s="95">
        <v>782.93162437000001</v>
      </c>
      <c r="I27" s="95">
        <v>578.82978103999994</v>
      </c>
      <c r="J27" s="95">
        <v>3097.8599728599997</v>
      </c>
      <c r="K27" s="96">
        <v>12929.67993108026</v>
      </c>
      <c r="L27" s="96">
        <v>3904.2747738953076</v>
      </c>
    </row>
    <row r="28" spans="1:12" ht="22.05" customHeight="1">
      <c r="A28" s="112"/>
      <c r="B28" s="130" t="s">
        <v>212</v>
      </c>
      <c r="C28" s="95">
        <v>9179.3538959494981</v>
      </c>
      <c r="D28" s="96"/>
      <c r="E28" s="95">
        <v>4253.7259881805994</v>
      </c>
      <c r="F28" s="95">
        <v>188.15315222409998</v>
      </c>
      <c r="G28" s="95">
        <v>4621.152990193732</v>
      </c>
      <c r="H28" s="95">
        <v>731.09871383999996</v>
      </c>
      <c r="I28" s="95">
        <v>624.69282072999999</v>
      </c>
      <c r="J28" s="95">
        <v>2211.6642565214283</v>
      </c>
      <c r="K28" s="96">
        <v>12630.487921689861</v>
      </c>
      <c r="L28" s="96">
        <v>3451.1340257403626</v>
      </c>
    </row>
    <row r="29" spans="1:12" ht="22.05" customHeight="1">
      <c r="A29" s="112"/>
      <c r="B29" s="130" t="s">
        <v>207</v>
      </c>
      <c r="C29" s="95">
        <v>9403.0919577963305</v>
      </c>
      <c r="D29" s="112"/>
      <c r="E29" s="95">
        <v>4894.5062704085158</v>
      </c>
      <c r="F29" s="95">
        <v>173.25090044521002</v>
      </c>
      <c r="G29" s="95">
        <v>4530.7053719699961</v>
      </c>
      <c r="H29" s="95">
        <v>2595.7818006899997</v>
      </c>
      <c r="I29" s="95">
        <v>7.3846930899999998</v>
      </c>
      <c r="J29" s="95">
        <v>1877.6030022500001</v>
      </c>
      <c r="K29" s="96">
        <v>14079.232038853723</v>
      </c>
      <c r="L29" s="96">
        <v>4676.1400810573923</v>
      </c>
    </row>
    <row r="30" spans="1:12" ht="22.05" customHeight="1">
      <c r="A30" s="112"/>
      <c r="B30" s="130" t="s">
        <v>213</v>
      </c>
      <c r="C30" s="95">
        <v>9734.4168242698561</v>
      </c>
      <c r="D30" s="112"/>
      <c r="E30" s="95">
        <v>4170.8379838142009</v>
      </c>
      <c r="F30" s="95">
        <v>200.60720331139999</v>
      </c>
      <c r="G30" s="95">
        <v>5520.8366654066995</v>
      </c>
      <c r="H30" s="95">
        <v>2584.5304115099998</v>
      </c>
      <c r="I30" s="95">
        <v>756.37062784000011</v>
      </c>
      <c r="J30" s="95">
        <v>2607.5173428099997</v>
      </c>
      <c r="K30" s="96">
        <v>15840.7002346923</v>
      </c>
      <c r="L30" s="96">
        <v>6106.2834104224439</v>
      </c>
    </row>
    <row r="31" spans="1:12" ht="22.05" customHeight="1">
      <c r="A31" s="112"/>
      <c r="B31" s="130" t="s">
        <v>214</v>
      </c>
      <c r="C31" s="413">
        <v>9868.5457415249584</v>
      </c>
      <c r="D31" s="112"/>
      <c r="E31" s="413">
        <v>4919.1743316796164</v>
      </c>
      <c r="F31" s="413">
        <v>189.38212889926996</v>
      </c>
      <c r="G31" s="413">
        <v>5415.2649920034028</v>
      </c>
      <c r="H31" s="413">
        <v>2144.5398687399997</v>
      </c>
      <c r="I31" s="413">
        <v>760.39183120000007</v>
      </c>
      <c r="J31" s="413">
        <v>2758.3346794499998</v>
      </c>
      <c r="K31" s="418">
        <v>16187.087831972289</v>
      </c>
      <c r="L31" s="418">
        <v>6318.5420904473303</v>
      </c>
    </row>
    <row r="32" spans="1:12" ht="22.05" customHeight="1">
      <c r="A32" s="112"/>
      <c r="B32" s="130" t="s">
        <v>208</v>
      </c>
      <c r="C32" s="95">
        <v>9965.1696713987531</v>
      </c>
      <c r="D32" s="112"/>
      <c r="E32" s="95">
        <v>5078.8834035183936</v>
      </c>
      <c r="F32" s="95">
        <v>198.88579440820996</v>
      </c>
      <c r="G32" s="95">
        <v>5587.2021440390308</v>
      </c>
      <c r="H32" s="95">
        <v>2095.2676039600001</v>
      </c>
      <c r="I32" s="95">
        <v>364.18340128</v>
      </c>
      <c r="J32" s="95">
        <v>2605.4408844899995</v>
      </c>
      <c r="K32" s="96">
        <v>15929.863231695632</v>
      </c>
      <c r="L32" s="96">
        <v>5964.6935602968788</v>
      </c>
    </row>
    <row r="33" spans="1:12" ht="22.05" customHeight="1">
      <c r="A33" s="112"/>
      <c r="B33" s="130" t="s">
        <v>215</v>
      </c>
      <c r="C33" s="95">
        <v>9897.3981536139017</v>
      </c>
      <c r="D33" s="112"/>
      <c r="E33" s="95">
        <v>3997.2570600625727</v>
      </c>
      <c r="F33" s="95">
        <v>213.69793418424996</v>
      </c>
      <c r="G33" s="95">
        <v>5227.312495228347</v>
      </c>
      <c r="H33" s="95">
        <v>1906.6489729</v>
      </c>
      <c r="I33" s="95">
        <v>730.25205842999992</v>
      </c>
      <c r="J33" s="95">
        <v>3248.7561109571429</v>
      </c>
      <c r="K33" s="96">
        <v>15323.924631762313</v>
      </c>
      <c r="L33" s="96">
        <v>5426.5264781484111</v>
      </c>
    </row>
    <row r="34" spans="1:12" ht="22.05" customHeight="1">
      <c r="A34" s="112"/>
      <c r="B34" s="130" t="s">
        <v>216</v>
      </c>
      <c r="C34" s="95">
        <v>9872.1609382502174</v>
      </c>
      <c r="D34" s="96"/>
      <c r="E34" s="95">
        <v>4623.6039356081037</v>
      </c>
      <c r="F34" s="95">
        <v>232.38619530083</v>
      </c>
      <c r="G34" s="95">
        <v>5644.6734227426332</v>
      </c>
      <c r="H34" s="95">
        <v>1843.3955584100001</v>
      </c>
      <c r="I34" s="95">
        <v>779.44776399</v>
      </c>
      <c r="J34" s="95">
        <v>3327.2395875499997</v>
      </c>
      <c r="K34" s="96">
        <v>16450.746463601568</v>
      </c>
      <c r="L34" s="96">
        <v>6578.585525351351</v>
      </c>
    </row>
    <row r="35" spans="1:12" ht="22.05" customHeight="1">
      <c r="A35" s="112"/>
      <c r="B35" s="130" t="s">
        <v>200</v>
      </c>
      <c r="C35" s="95">
        <v>9795.9459007914247</v>
      </c>
      <c r="D35" s="112"/>
      <c r="E35" s="95">
        <v>4684.569548848096</v>
      </c>
      <c r="F35" s="95">
        <v>187.48752395699998</v>
      </c>
      <c r="G35" s="95">
        <v>4820.435858237307</v>
      </c>
      <c r="H35" s="95">
        <v>2073.84891113</v>
      </c>
      <c r="I35" s="95">
        <v>333.61477275999994</v>
      </c>
      <c r="J35" s="95">
        <v>3225.5173052700002</v>
      </c>
      <c r="K35" s="96">
        <v>15325.473920202403</v>
      </c>
      <c r="L35" s="96">
        <v>5529.5280194109782</v>
      </c>
    </row>
    <row r="36" spans="1:12" ht="22.05" customHeight="1">
      <c r="A36" s="112"/>
      <c r="B36" s="112"/>
      <c r="C36" s="95"/>
      <c r="D36" s="112"/>
      <c r="E36" s="95"/>
      <c r="F36" s="95"/>
      <c r="G36" s="95"/>
      <c r="H36" s="95"/>
      <c r="I36" s="95"/>
      <c r="J36" s="95"/>
      <c r="K36" s="96"/>
      <c r="L36" s="96"/>
    </row>
    <row r="37" spans="1:12" ht="22.05" customHeight="1">
      <c r="A37" s="410">
        <v>2023</v>
      </c>
      <c r="B37" s="130" t="s">
        <v>209</v>
      </c>
      <c r="C37" s="95">
        <v>10114.589936773033</v>
      </c>
      <c r="D37" s="112"/>
      <c r="E37" s="95">
        <v>5231.5987618028475</v>
      </c>
      <c r="F37" s="95">
        <v>192.29958037699998</v>
      </c>
      <c r="G37" s="95">
        <v>4630.06996678</v>
      </c>
      <c r="H37" s="95">
        <v>2079.4486558399999</v>
      </c>
      <c r="I37" s="95">
        <v>845.91060142000003</v>
      </c>
      <c r="J37" s="95">
        <v>3712.04885534</v>
      </c>
      <c r="K37" s="96">
        <v>16691.376421559849</v>
      </c>
      <c r="L37" s="96">
        <v>6576.7864847868168</v>
      </c>
    </row>
    <row r="38" spans="1:12" ht="22.05" customHeight="1">
      <c r="A38" s="112"/>
      <c r="B38" s="130" t="s">
        <v>210</v>
      </c>
      <c r="C38" s="95">
        <v>10224.454447375329</v>
      </c>
      <c r="D38" s="112"/>
      <c r="E38" s="95">
        <v>4502.9152493694837</v>
      </c>
      <c r="F38" s="95">
        <v>191.52171022000002</v>
      </c>
      <c r="G38" s="95">
        <v>3786.3255525599998</v>
      </c>
      <c r="H38" s="95">
        <v>2513.9662782599999</v>
      </c>
      <c r="I38" s="95">
        <v>782.69549634000009</v>
      </c>
      <c r="J38" s="95">
        <v>3121.2896516699998</v>
      </c>
      <c r="K38" s="96">
        <v>14898.713938419485</v>
      </c>
      <c r="L38" s="96">
        <v>4674.2594910441567</v>
      </c>
    </row>
    <row r="39" spans="1:12" ht="22.05" customHeight="1">
      <c r="A39" s="112"/>
      <c r="B39" s="130" t="s">
        <v>206</v>
      </c>
      <c r="C39" s="95">
        <v>10365.000209292048</v>
      </c>
      <c r="D39" s="112"/>
      <c r="E39" s="95">
        <v>4727.1814987008293</v>
      </c>
      <c r="F39" s="95">
        <v>248.03255813269999</v>
      </c>
      <c r="G39" s="95">
        <v>4529.9108517449449</v>
      </c>
      <c r="H39" s="95">
        <v>2775.3232079187819</v>
      </c>
      <c r="I39" s="95">
        <v>337.22225793999996</v>
      </c>
      <c r="J39" s="95">
        <v>2813.9996730800008</v>
      </c>
      <c r="K39" s="96">
        <v>15431.670047517257</v>
      </c>
      <c r="L39" s="96">
        <v>5066.6698382252089</v>
      </c>
    </row>
    <row r="40" spans="1:12" ht="22.05" customHeight="1">
      <c r="A40" s="112"/>
      <c r="B40" s="130" t="s">
        <v>211</v>
      </c>
      <c r="C40" s="95">
        <v>10599.831870154314</v>
      </c>
      <c r="D40" s="112"/>
      <c r="E40" s="95">
        <v>5127.9678254531291</v>
      </c>
      <c r="F40" s="95">
        <v>240.44561681505999</v>
      </c>
      <c r="G40" s="95">
        <v>4508.0682824019214</v>
      </c>
      <c r="H40" s="95">
        <v>2618.9862813883465</v>
      </c>
      <c r="I40" s="95">
        <v>711.26150387000007</v>
      </c>
      <c r="J40" s="95">
        <v>3602.5499814557143</v>
      </c>
      <c r="K40" s="96">
        <v>16809.279491384172</v>
      </c>
      <c r="L40" s="96">
        <v>6209.4476212298578</v>
      </c>
    </row>
    <row r="41" spans="1:12" ht="22.05" customHeight="1">
      <c r="A41" s="112"/>
      <c r="B41" s="130" t="s">
        <v>212</v>
      </c>
      <c r="C41" s="95">
        <v>10497.046737257866</v>
      </c>
      <c r="D41" s="112"/>
      <c r="E41" s="95">
        <v>5384.7779932769463</v>
      </c>
      <c r="F41" s="95">
        <v>254.69751704180001</v>
      </c>
      <c r="G41" s="95">
        <v>4508.1916706861612</v>
      </c>
      <c r="H41" s="95">
        <v>2460.8121313076372</v>
      </c>
      <c r="I41" s="95">
        <v>735.60169429999996</v>
      </c>
      <c r="J41" s="95">
        <v>2929.9241723600007</v>
      </c>
      <c r="K41" s="96">
        <v>16274.005178972546</v>
      </c>
      <c r="L41" s="96">
        <v>5776.9584417146798</v>
      </c>
    </row>
    <row r="42" spans="1:12" ht="22.05" customHeight="1">
      <c r="A42" s="112"/>
      <c r="B42" s="130" t="s">
        <v>207</v>
      </c>
      <c r="C42" s="95">
        <v>10547.912515366304</v>
      </c>
      <c r="D42" s="112"/>
      <c r="E42" s="95">
        <v>4836.2952206099417</v>
      </c>
      <c r="F42" s="95">
        <v>252.22473304722999</v>
      </c>
      <c r="G42" s="95">
        <v>4679.8974697492313</v>
      </c>
      <c r="H42" s="95">
        <v>577.40058510999995</v>
      </c>
      <c r="I42" s="95">
        <v>15.17820659</v>
      </c>
      <c r="J42" s="95">
        <v>4572.2423891600001</v>
      </c>
      <c r="K42" s="96">
        <v>14933.238604266404</v>
      </c>
      <c r="L42" s="96">
        <v>4385.3222734800984</v>
      </c>
    </row>
    <row r="43" spans="1:12" ht="22.05" customHeight="1">
      <c r="A43" s="112"/>
      <c r="B43" s="130" t="s">
        <v>213</v>
      </c>
      <c r="C43" s="95">
        <v>10862.314823939892</v>
      </c>
      <c r="D43" s="112"/>
      <c r="E43" s="95">
        <v>4306.4559497899872</v>
      </c>
      <c r="F43" s="95">
        <v>240.35624299826003</v>
      </c>
      <c r="G43" s="95">
        <v>5851.1698702054109</v>
      </c>
      <c r="H43" s="95">
        <v>580.62828468999987</v>
      </c>
      <c r="I43" s="95">
        <v>844.26312023999992</v>
      </c>
      <c r="J43" s="95">
        <v>5925.78365218</v>
      </c>
      <c r="K43" s="96">
        <v>17748.657120103657</v>
      </c>
      <c r="L43" s="96">
        <v>6886.3422961637643</v>
      </c>
    </row>
    <row r="44" spans="1:12" ht="22.05" customHeight="1">
      <c r="A44" s="112"/>
      <c r="B44" s="130" t="s">
        <v>214</v>
      </c>
      <c r="C44" s="95">
        <v>11009.678645411994</v>
      </c>
      <c r="D44" s="112"/>
      <c r="E44" s="95">
        <v>4583.0967152854491</v>
      </c>
      <c r="F44" s="95">
        <v>256.75864558607998</v>
      </c>
      <c r="G44" s="95">
        <v>6069.4239759818765</v>
      </c>
      <c r="H44" s="95">
        <v>585.20177804000002</v>
      </c>
      <c r="I44" s="95">
        <v>849.68910175999997</v>
      </c>
      <c r="J44" s="95">
        <v>6853.6289609199994</v>
      </c>
      <c r="K44" s="96">
        <v>19197.799177573404</v>
      </c>
      <c r="L44" s="96">
        <v>8188.1205321614107</v>
      </c>
    </row>
    <row r="45" spans="1:12" ht="22.05" customHeight="1">
      <c r="A45" s="112"/>
      <c r="B45" s="130" t="s">
        <v>208</v>
      </c>
      <c r="C45" s="95">
        <v>11096.508950745651</v>
      </c>
      <c r="D45" s="112"/>
      <c r="E45" s="95">
        <v>4568.130889863236</v>
      </c>
      <c r="F45" s="95">
        <v>249.98053884621007</v>
      </c>
      <c r="G45" s="95">
        <v>5338.0658848394232</v>
      </c>
      <c r="H45" s="95">
        <v>820</v>
      </c>
      <c r="I45" s="95">
        <v>404.44996709999998</v>
      </c>
      <c r="J45" s="95">
        <v>8146.470677246667</v>
      </c>
      <c r="K45" s="96">
        <v>19527.097957895538</v>
      </c>
      <c r="L45" s="96">
        <v>8430.589007149887</v>
      </c>
    </row>
    <row r="46" spans="1:12" ht="22.05" customHeight="1">
      <c r="A46" s="112"/>
      <c r="B46" s="130" t="s">
        <v>215</v>
      </c>
      <c r="C46" s="95">
        <v>11101.759261172701</v>
      </c>
      <c r="D46" s="112"/>
      <c r="E46" s="95">
        <v>4253.4602784506314</v>
      </c>
      <c r="F46" s="95">
        <v>294.64348215107998</v>
      </c>
      <c r="G46" s="95">
        <v>5317.6656654280414</v>
      </c>
      <c r="H46" s="95">
        <v>800</v>
      </c>
      <c r="I46" s="95">
        <v>840.25356527999998</v>
      </c>
      <c r="J46" s="95">
        <v>7873.9089648999998</v>
      </c>
      <c r="K46" s="96">
        <v>19379.931956209752</v>
      </c>
      <c r="L46" s="96">
        <v>8278.1726950370503</v>
      </c>
    </row>
    <row r="47" spans="1:12" ht="22.05" customHeight="1">
      <c r="A47" s="112"/>
      <c r="B47" s="130" t="s">
        <v>216</v>
      </c>
      <c r="C47" s="95">
        <v>11300.509771978057</v>
      </c>
      <c r="D47" s="112"/>
      <c r="E47" s="95">
        <v>5224.4375817148393</v>
      </c>
      <c r="F47" s="95">
        <v>251.79703836587001</v>
      </c>
      <c r="G47" s="95">
        <v>5329.9329380451109</v>
      </c>
      <c r="H47" s="95">
        <v>774.39599999999996</v>
      </c>
      <c r="I47" s="95">
        <v>960.51682560999996</v>
      </c>
      <c r="J47" s="95">
        <v>7395.7737729200007</v>
      </c>
      <c r="K47" s="96">
        <v>19936.854156655823</v>
      </c>
      <c r="L47" s="96">
        <v>8636.3443846777664</v>
      </c>
    </row>
    <row r="48" spans="1:12" ht="22.05" customHeight="1">
      <c r="A48" s="112"/>
      <c r="B48" s="130" t="s">
        <v>200</v>
      </c>
      <c r="C48" s="95">
        <v>11290.99053332965</v>
      </c>
      <c r="D48" s="112"/>
      <c r="E48" s="95">
        <v>6174.3132772359049</v>
      </c>
      <c r="F48" s="95">
        <v>259.16270869126998</v>
      </c>
      <c r="G48" s="95">
        <v>6241.9098213870784</v>
      </c>
      <c r="H48" s="95">
        <v>286.66949504000002</v>
      </c>
      <c r="I48" s="95">
        <v>723.50510611591369</v>
      </c>
      <c r="J48" s="95">
        <v>5090.8179437300005</v>
      </c>
      <c r="K48" s="96">
        <v>18776.378352200169</v>
      </c>
      <c r="L48" s="96">
        <v>7485.3878188705185</v>
      </c>
    </row>
    <row r="49" spans="1:12" ht="22.05" customHeight="1">
      <c r="A49" s="112"/>
      <c r="B49" s="112"/>
      <c r="C49" s="95"/>
      <c r="D49" s="112"/>
      <c r="E49" s="95"/>
      <c r="F49" s="95"/>
      <c r="G49" s="95"/>
      <c r="H49" s="95"/>
      <c r="I49" s="95"/>
      <c r="J49" s="95"/>
      <c r="K49" s="96"/>
      <c r="L49" s="96"/>
    </row>
    <row r="50" spans="1:12" ht="22.05" customHeight="1">
      <c r="A50" s="410">
        <v>2024</v>
      </c>
      <c r="B50" s="130" t="s">
        <v>209</v>
      </c>
      <c r="C50" s="95">
        <v>11577.057764139841</v>
      </c>
      <c r="D50" s="112"/>
      <c r="E50" s="95">
        <v>4256.2638533644658</v>
      </c>
      <c r="F50" s="95">
        <v>263.14806692706003</v>
      </c>
      <c r="G50" s="95">
        <v>4798.3395865180701</v>
      </c>
      <c r="H50" s="95">
        <v>1243.9120518600002</v>
      </c>
      <c r="I50" s="95">
        <v>349.58869659999999</v>
      </c>
      <c r="J50" s="95">
        <v>8123.6500783979318</v>
      </c>
      <c r="K50" s="96">
        <v>19034.902333667527</v>
      </c>
      <c r="L50" s="96">
        <v>7457.8409059506994</v>
      </c>
    </row>
    <row r="51" spans="1:12" ht="22.05" customHeight="1">
      <c r="A51" s="112"/>
      <c r="B51" s="130" t="s">
        <v>210</v>
      </c>
      <c r="C51" s="95">
        <v>11436.498311749805</v>
      </c>
      <c r="D51" s="112"/>
      <c r="E51" s="95">
        <v>4188.6658000855041</v>
      </c>
      <c r="F51" s="95">
        <v>235.67087569489999</v>
      </c>
      <c r="G51" s="95">
        <v>4960.0591044298353</v>
      </c>
      <c r="H51" s="95">
        <v>1213.3502137200001</v>
      </c>
      <c r="I51" s="95">
        <v>698.34748489000003</v>
      </c>
      <c r="J51" s="95">
        <v>8518.7362086499998</v>
      </c>
      <c r="K51" s="96">
        <v>19814.829687470239</v>
      </c>
      <c r="L51" s="96">
        <v>8378.3313757204342</v>
      </c>
    </row>
    <row r="52" spans="1:12" ht="22.05" customHeight="1">
      <c r="A52" s="112"/>
      <c r="B52" s="130" t="s">
        <v>206</v>
      </c>
      <c r="C52" s="95">
        <v>11348.386814383128</v>
      </c>
      <c r="D52" s="112"/>
      <c r="E52" s="95">
        <v>5158.8495160939319</v>
      </c>
      <c r="F52" s="95">
        <v>228.95917667931997</v>
      </c>
      <c r="G52" s="95">
        <v>4757.6266395934426</v>
      </c>
      <c r="H52" s="95">
        <v>1426.90811543</v>
      </c>
      <c r="I52" s="95">
        <v>502.13993212999998</v>
      </c>
      <c r="J52" s="95">
        <v>8230.3152933199999</v>
      </c>
      <c r="K52" s="96">
        <v>20304.798673246696</v>
      </c>
      <c r="L52" s="96">
        <v>8956.4118588635683</v>
      </c>
    </row>
    <row r="53" spans="1:12" ht="22.05" customHeight="1">
      <c r="A53" s="112"/>
      <c r="B53" s="130" t="s">
        <v>211</v>
      </c>
      <c r="C53" s="95">
        <v>11863.247689175301</v>
      </c>
      <c r="D53" s="112"/>
      <c r="E53" s="95">
        <v>5278.3181986935888</v>
      </c>
      <c r="F53" s="95">
        <v>238.03528367285</v>
      </c>
      <c r="G53" s="95">
        <v>5875.055789121714</v>
      </c>
      <c r="H53" s="95">
        <v>1866.0682201399998</v>
      </c>
      <c r="I53" s="95">
        <v>665.62236581999991</v>
      </c>
      <c r="J53" s="95">
        <v>12860.708040453334</v>
      </c>
      <c r="K53" s="96">
        <v>26783.807897901483</v>
      </c>
      <c r="L53" s="96">
        <v>14920.560208726181</v>
      </c>
    </row>
    <row r="54" spans="1:12" ht="22.05" customHeight="1">
      <c r="A54" s="112"/>
      <c r="B54" s="130" t="s">
        <v>212</v>
      </c>
      <c r="C54" s="95">
        <v>12033.548539977808</v>
      </c>
      <c r="D54" s="112"/>
      <c r="E54" s="95">
        <v>3647.9156004722959</v>
      </c>
      <c r="F54" s="95">
        <v>241.28657719645994</v>
      </c>
      <c r="G54" s="95">
        <v>7279.6318774225192</v>
      </c>
      <c r="H54" s="95">
        <v>2066.0701576599999</v>
      </c>
      <c r="I54" s="95">
        <v>719.30328677380328</v>
      </c>
      <c r="J54" s="95">
        <v>11440.949040575517</v>
      </c>
      <c r="K54" s="96">
        <v>25395.156540100594</v>
      </c>
      <c r="L54" s="96">
        <v>13361.608000122786</v>
      </c>
    </row>
    <row r="55" spans="1:12" ht="22.05" customHeight="1">
      <c r="A55" s="112"/>
      <c r="B55" s="130" t="s">
        <v>207</v>
      </c>
      <c r="C55" s="95">
        <v>11881.20023299953</v>
      </c>
      <c r="D55" s="112"/>
      <c r="E55" s="95">
        <v>4458.7097212331173</v>
      </c>
      <c r="F55" s="95">
        <v>238.28381880292</v>
      </c>
      <c r="G55" s="95">
        <v>7637.4262423889186</v>
      </c>
      <c r="H55" s="95">
        <v>1241.5181104800001</v>
      </c>
      <c r="I55" s="95">
        <v>130.86141144999999</v>
      </c>
      <c r="J55" s="95">
        <v>9392.4167163367729</v>
      </c>
      <c r="K55" s="96">
        <v>23099.216020691729</v>
      </c>
      <c r="L55" s="96">
        <v>11218.015787692199</v>
      </c>
    </row>
    <row r="56" spans="1:12" ht="22.05" customHeight="1">
      <c r="A56" s="112"/>
      <c r="B56" s="130" t="s">
        <v>213</v>
      </c>
      <c r="C56" s="95">
        <v>11953.663594940437</v>
      </c>
      <c r="D56" s="112"/>
      <c r="E56" s="95">
        <v>5891.9113297036256</v>
      </c>
      <c r="F56" s="95">
        <v>204.85267131719996</v>
      </c>
      <c r="G56" s="95">
        <v>7827.1541880063915</v>
      </c>
      <c r="H56" s="95">
        <v>1486.9809083200003</v>
      </c>
      <c r="I56" s="95">
        <v>1014.30890119</v>
      </c>
      <c r="J56" s="95">
        <v>7041.6033582020691</v>
      </c>
      <c r="K56" s="96">
        <v>23466.811356739283</v>
      </c>
      <c r="L56" s="96">
        <v>11513.147761798846</v>
      </c>
    </row>
    <row r="57" spans="1:12" ht="22.05" customHeight="1">
      <c r="A57" s="112"/>
      <c r="B57" s="130" t="s">
        <v>214</v>
      </c>
      <c r="C57" s="95">
        <v>12044.019414088576</v>
      </c>
      <c r="D57" s="112"/>
      <c r="E57" s="95">
        <v>5074.8857913349566</v>
      </c>
      <c r="F57" s="95">
        <v>216.6039000735</v>
      </c>
      <c r="G57" s="95">
        <v>9212.3435999188823</v>
      </c>
      <c r="H57" s="95">
        <v>618.56498915000009</v>
      </c>
      <c r="I57" s="95">
        <v>720.90846570999997</v>
      </c>
      <c r="J57" s="95">
        <v>5592.4768863500012</v>
      </c>
      <c r="K57" s="96">
        <v>21435.783632537339</v>
      </c>
      <c r="L57" s="96">
        <v>9391.7642184487631</v>
      </c>
    </row>
    <row r="58" spans="1:12" ht="22.05" customHeight="1">
      <c r="A58" s="112"/>
      <c r="B58" s="130" t="s">
        <v>208</v>
      </c>
      <c r="C58" s="95">
        <v>11815.271175363327</v>
      </c>
      <c r="D58" s="112"/>
      <c r="E58" s="95">
        <v>4684.7496711586227</v>
      </c>
      <c r="F58" s="95">
        <v>204.11837011485997</v>
      </c>
      <c r="G58" s="95">
        <v>8991.9747638352292</v>
      </c>
      <c r="H58" s="95">
        <v>412.66595975000001</v>
      </c>
      <c r="I58" s="95">
        <v>1077.6171976700002</v>
      </c>
      <c r="J58" s="95">
        <v>4578.1250979659089</v>
      </c>
      <c r="K58" s="96">
        <v>19949.251060494622</v>
      </c>
      <c r="L58" s="96">
        <v>8133.9798851312953</v>
      </c>
    </row>
    <row r="59" spans="1:12" ht="22.05" customHeight="1">
      <c r="A59" s="112"/>
      <c r="B59" s="130" t="s">
        <v>215</v>
      </c>
      <c r="C59" s="95">
        <v>12125.078484195808</v>
      </c>
      <c r="D59" s="112"/>
      <c r="E59" s="95">
        <v>6407.3553794104882</v>
      </c>
      <c r="F59" s="95">
        <v>217.24156401904997</v>
      </c>
      <c r="G59" s="95">
        <v>8382.6382835661698</v>
      </c>
      <c r="H59" s="95">
        <v>766.92654255091816</v>
      </c>
      <c r="I59" s="95">
        <v>845.73536414000012</v>
      </c>
      <c r="J59" s="95">
        <v>4374.1285586700005</v>
      </c>
      <c r="K59" s="96">
        <v>20994.025692356627</v>
      </c>
      <c r="L59" s="96">
        <v>8868.9472081608183</v>
      </c>
    </row>
    <row r="60" spans="1:12" ht="22.05" customHeight="1">
      <c r="A60" s="112"/>
      <c r="B60" s="130" t="s">
        <v>216</v>
      </c>
      <c r="C60" s="95">
        <v>11937.174408712937</v>
      </c>
      <c r="D60" s="112"/>
      <c r="E60" s="95">
        <v>5032.6239346485254</v>
      </c>
      <c r="F60" s="95">
        <v>210.92678890913001</v>
      </c>
      <c r="G60" s="95">
        <v>8726.3891353433701</v>
      </c>
      <c r="H60" s="95">
        <v>907.93503561860462</v>
      </c>
      <c r="I60" s="95">
        <v>897.21299669999996</v>
      </c>
      <c r="J60" s="95">
        <v>2063.8864660199997</v>
      </c>
      <c r="K60" s="96">
        <v>17838.974357239629</v>
      </c>
      <c r="L60" s="96">
        <v>5901.7999485266919</v>
      </c>
    </row>
    <row r="61" spans="1:12" ht="22.05" customHeight="1">
      <c r="A61" s="112"/>
      <c r="B61" s="130" t="s">
        <v>200</v>
      </c>
      <c r="C61" s="95">
        <v>11937.265482620065</v>
      </c>
      <c r="D61" s="112"/>
      <c r="E61" s="95">
        <v>6968.9049197185632</v>
      </c>
      <c r="F61" s="95">
        <v>221.72006271626003</v>
      </c>
      <c r="G61" s="95">
        <v>8099.1816711045185</v>
      </c>
      <c r="H61" s="95">
        <v>1039.263382571572</v>
      </c>
      <c r="I61" s="95">
        <v>492.40635651999997</v>
      </c>
      <c r="J61" s="95">
        <v>894.74876663000009</v>
      </c>
      <c r="K61" s="96">
        <v>17716.225159260914</v>
      </c>
      <c r="L61" s="96">
        <v>5778.9596766408486</v>
      </c>
    </row>
    <row r="62" spans="1:12" ht="22.05" customHeight="1">
      <c r="A62" s="112"/>
      <c r="B62" s="112"/>
      <c r="C62" s="95"/>
      <c r="D62" s="112"/>
      <c r="E62" s="95"/>
      <c r="F62" s="95"/>
      <c r="G62" s="95"/>
      <c r="H62" s="95"/>
      <c r="I62" s="95"/>
      <c r="J62" s="95"/>
      <c r="K62" s="96"/>
      <c r="L62" s="96"/>
    </row>
    <row r="63" spans="1:12" ht="22.05" customHeight="1">
      <c r="A63" s="410">
        <v>2025</v>
      </c>
      <c r="B63" s="130" t="s">
        <v>209</v>
      </c>
      <c r="C63" s="95">
        <v>11755.292746806979</v>
      </c>
      <c r="D63" s="112"/>
      <c r="E63" s="95">
        <v>5362.0145326915872</v>
      </c>
      <c r="F63" s="95">
        <v>199.43071524679999</v>
      </c>
      <c r="G63" s="95">
        <v>8587.0899829224363</v>
      </c>
      <c r="H63" s="95">
        <v>1366.515657337314</v>
      </c>
      <c r="I63" s="95">
        <v>503.06904236999998</v>
      </c>
      <c r="J63" s="95">
        <v>599.82580427000005</v>
      </c>
      <c r="K63" s="96">
        <v>16617.945734838137</v>
      </c>
      <c r="L63" s="96">
        <v>4862.6529880311573</v>
      </c>
    </row>
    <row r="64" spans="1:12" ht="22.05" customHeight="1">
      <c r="A64" s="112"/>
      <c r="B64" s="130" t="s">
        <v>210</v>
      </c>
      <c r="C64" s="95">
        <v>11823.067221600088</v>
      </c>
      <c r="D64" s="112"/>
      <c r="E64" s="95">
        <v>5423.6490072865799</v>
      </c>
      <c r="F64" s="95">
        <v>192.31091681011998</v>
      </c>
      <c r="G64" s="95">
        <v>8188.2140980302229</v>
      </c>
      <c r="H64" s="95">
        <v>1494.8857008705652</v>
      </c>
      <c r="I64" s="95">
        <v>480.16060743999992</v>
      </c>
      <c r="J64" s="95">
        <v>999.90498143000002</v>
      </c>
      <c r="K64" s="96">
        <v>16779.12531186749</v>
      </c>
      <c r="L64" s="96">
        <v>4956.0580902674028</v>
      </c>
    </row>
    <row r="65" spans="1:12" ht="22.05" customHeight="1">
      <c r="A65" s="112"/>
      <c r="B65" s="130" t="s">
        <v>206</v>
      </c>
      <c r="C65" s="95">
        <v>11817.451997727921</v>
      </c>
      <c r="D65" s="112"/>
      <c r="E65" s="95">
        <v>7217.562122147946</v>
      </c>
      <c r="F65" s="95">
        <v>190.37677418378996</v>
      </c>
      <c r="G65" s="95">
        <v>8112.6993155198106</v>
      </c>
      <c r="H65" s="95">
        <v>176.41274797</v>
      </c>
      <c r="I65" s="95">
        <v>432.93817271</v>
      </c>
      <c r="J65" s="95">
        <v>434.95461436999994</v>
      </c>
      <c r="K65" s="96">
        <v>16564.943746901547</v>
      </c>
      <c r="L65" s="96">
        <v>4747.4917491736251</v>
      </c>
    </row>
    <row r="66" spans="1:12" ht="22.05" customHeight="1">
      <c r="A66" s="112"/>
      <c r="B66" s="130" t="s">
        <v>211</v>
      </c>
      <c r="C66" s="95">
        <v>11972.482216882881</v>
      </c>
      <c r="D66" s="112"/>
      <c r="E66" s="95">
        <v>6496.4538260989566</v>
      </c>
      <c r="F66" s="95">
        <v>205.03378884305002</v>
      </c>
      <c r="G66" s="95">
        <v>8338.7204915179391</v>
      </c>
      <c r="H66" s="95">
        <v>856.17271787000004</v>
      </c>
      <c r="I66" s="95">
        <v>606.78168688000005</v>
      </c>
      <c r="J66" s="95">
        <v>959.8744107199999</v>
      </c>
      <c r="K66" s="96">
        <v>17463.036921929946</v>
      </c>
      <c r="L66" s="96">
        <v>5490.554705047065</v>
      </c>
    </row>
    <row r="67" spans="1:12" ht="22.05" customHeight="1">
      <c r="A67" s="112"/>
      <c r="B67" s="130" t="s">
        <v>212</v>
      </c>
      <c r="C67" s="95">
        <v>12228.113881041085</v>
      </c>
      <c r="D67" s="112"/>
      <c r="E67" s="95">
        <v>5550.780748968974</v>
      </c>
      <c r="F67" s="95">
        <v>203.53343497985003</v>
      </c>
      <c r="G67" s="95">
        <v>8549.7833028123732</v>
      </c>
      <c r="H67" s="95">
        <v>485.31839623000002</v>
      </c>
      <c r="I67" s="95">
        <v>642.05421099</v>
      </c>
      <c r="J67" s="95">
        <v>894.93455576999997</v>
      </c>
      <c r="K67" s="96">
        <v>16326.404649751199</v>
      </c>
      <c r="L67" s="96">
        <v>4098.2907687101142</v>
      </c>
    </row>
    <row r="68" spans="1:12" ht="22.05" customHeight="1">
      <c r="A68" s="112"/>
      <c r="B68" s="130" t="s">
        <v>207</v>
      </c>
      <c r="C68" s="95">
        <v>12322.401002951636</v>
      </c>
      <c r="D68" s="112"/>
      <c r="E68" s="95">
        <v>6214.2759340505245</v>
      </c>
      <c r="F68" s="95">
        <v>172.47612219464997</v>
      </c>
      <c r="G68" s="95">
        <v>9159.1827212329881</v>
      </c>
      <c r="H68" s="95">
        <v>555.10155334000001</v>
      </c>
      <c r="I68" s="95">
        <v>60.290262859999999</v>
      </c>
      <c r="J68" s="95">
        <v>1384.6635848799999</v>
      </c>
      <c r="K68" s="96">
        <v>17545.990178558164</v>
      </c>
      <c r="L68" s="96">
        <v>5223.5891756065284</v>
      </c>
    </row>
    <row r="69" spans="1:12" ht="22.05" customHeight="1">
      <c r="A69" s="680"/>
      <c r="B69" s="686" t="s">
        <v>213</v>
      </c>
      <c r="C69" s="687">
        <v>12115.376889467976</v>
      </c>
      <c r="D69" s="680"/>
      <c r="E69" s="687">
        <v>5843.7418549990507</v>
      </c>
      <c r="F69" s="687">
        <v>230.49804772354003</v>
      </c>
      <c r="G69" s="687">
        <v>9513.8859995799958</v>
      </c>
      <c r="H69" s="687">
        <v>938.23891772000002</v>
      </c>
      <c r="I69" s="687">
        <v>297.39917457999996</v>
      </c>
      <c r="J69" s="687">
        <v>789.85799074999977</v>
      </c>
      <c r="K69" s="688">
        <v>17613.621985352587</v>
      </c>
      <c r="L69" s="688">
        <v>5498.2450958846111</v>
      </c>
    </row>
    <row r="70" spans="1:12" ht="22.05" customHeight="1">
      <c r="A70" s="140" t="s">
        <v>542</v>
      </c>
      <c r="B70" s="112"/>
      <c r="C70" s="112"/>
      <c r="D70" s="112"/>
      <c r="E70" s="112"/>
      <c r="F70" s="112"/>
      <c r="G70" s="112"/>
      <c r="H70" s="112"/>
      <c r="I70" s="112"/>
      <c r="J70" s="112"/>
      <c r="K70" s="419"/>
      <c r="L70" s="112"/>
    </row>
    <row r="71" spans="1:12" ht="22.05" customHeight="1">
      <c r="A71" s="140" t="s">
        <v>543</v>
      </c>
      <c r="B71" s="112"/>
      <c r="C71" s="112"/>
      <c r="D71" s="112"/>
      <c r="E71" s="419"/>
      <c r="F71" s="113"/>
      <c r="G71" s="113"/>
      <c r="H71" s="113"/>
      <c r="I71" s="113"/>
      <c r="J71" s="36"/>
      <c r="K71" s="112"/>
      <c r="L71" s="112"/>
    </row>
    <row r="72" spans="1:12" ht="22.05" customHeight="1">
      <c r="A72" s="140" t="s">
        <v>544</v>
      </c>
      <c r="B72" s="112"/>
      <c r="C72" s="112"/>
      <c r="D72" s="112"/>
      <c r="E72" s="419"/>
      <c r="F72" s="113"/>
      <c r="G72" s="113"/>
      <c r="H72" s="113"/>
      <c r="I72" s="36"/>
      <c r="J72" s="112"/>
      <c r="K72" s="419"/>
      <c r="L72" s="112"/>
    </row>
    <row r="73" spans="1:12" ht="22.05" customHeight="1">
      <c r="A73" s="140" t="s">
        <v>545</v>
      </c>
      <c r="B73" s="112"/>
      <c r="C73" s="112"/>
      <c r="D73" s="112"/>
      <c r="E73" s="112"/>
      <c r="F73" s="112"/>
      <c r="G73" s="112"/>
      <c r="H73" s="112"/>
      <c r="I73" s="36"/>
      <c r="J73" s="112"/>
      <c r="K73" s="419"/>
      <c r="L73" s="112"/>
    </row>
    <row r="74" spans="1:12" ht="22.05" customHeight="1">
      <c r="A74" s="102" t="s">
        <v>546</v>
      </c>
      <c r="B74" s="112"/>
      <c r="C74" s="35"/>
      <c r="D74" s="35"/>
      <c r="E74" s="35"/>
      <c r="F74" s="35"/>
      <c r="G74" s="35"/>
      <c r="H74" s="35"/>
      <c r="I74" s="35"/>
      <c r="J74" s="35"/>
      <c r="K74" s="112"/>
      <c r="L74" s="112"/>
    </row>
    <row r="75" spans="1:12" ht="22.05" customHeight="1">
      <c r="A75" s="111"/>
      <c r="B75" s="38"/>
      <c r="C75" s="38"/>
      <c r="D75" s="38"/>
      <c r="E75" s="38"/>
      <c r="F75" s="112"/>
      <c r="G75" s="112"/>
      <c r="H75" s="112"/>
      <c r="I75" s="112"/>
      <c r="J75" s="112"/>
      <c r="K75" s="79"/>
      <c r="L75" s="38"/>
    </row>
    <row r="76" spans="1:12" ht="15.6">
      <c r="A76" s="111"/>
      <c r="B76" s="49"/>
      <c r="C76" s="49"/>
      <c r="D76" s="49"/>
      <c r="E76" s="93"/>
      <c r="F76" s="113"/>
      <c r="G76" s="113"/>
      <c r="H76" s="113"/>
      <c r="I76" s="113"/>
      <c r="J76" s="36"/>
      <c r="K76" s="38"/>
      <c r="L76" s="38"/>
    </row>
    <row r="77" spans="1:12" ht="15.6">
      <c r="A77" s="111"/>
      <c r="B77" s="49"/>
      <c r="C77" s="49"/>
      <c r="D77" s="49"/>
      <c r="E77" s="93"/>
      <c r="F77" s="113"/>
      <c r="G77" s="113"/>
      <c r="H77" s="113"/>
      <c r="I77" s="36"/>
      <c r="J77" s="112"/>
      <c r="K77" s="79"/>
      <c r="L77" s="38"/>
    </row>
    <row r="78" spans="1:12" ht="15.6">
      <c r="A78" s="111"/>
      <c r="B78" s="49"/>
      <c r="C78" s="49"/>
      <c r="D78" s="49"/>
      <c r="E78" s="49"/>
      <c r="F78" s="112"/>
      <c r="G78" s="112"/>
      <c r="H78" s="112"/>
      <c r="I78" s="36"/>
      <c r="J78" s="112"/>
      <c r="K78" s="79"/>
      <c r="L78" s="38"/>
    </row>
    <row r="79" spans="1:12" ht="15.6">
      <c r="A79" s="104"/>
      <c r="B79" s="38"/>
      <c r="C79" s="35"/>
      <c r="D79" s="35"/>
      <c r="E79" s="35"/>
      <c r="F79" s="35"/>
      <c r="G79" s="35"/>
      <c r="H79" s="35"/>
      <c r="I79" s="35"/>
      <c r="J79" s="35"/>
      <c r="K79" s="38"/>
      <c r="L79" s="38"/>
    </row>
  </sheetData>
  <hyperlinks>
    <hyperlink ref="K1" location="'Contents Page'!A1" display="BACK TO CONTENTS" xr:uid="{59E911EB-B152-4121-B537-DE586F28E310}"/>
  </hyperlinks>
  <pageMargins left="0.7" right="0.7" top="0.75" bottom="0.75" header="0.3" footer="0.3"/>
  <pageSetup paperSize="9" scale="4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49D76-8774-4223-A2AE-EA3B8222E76C}">
  <dimension ref="A1:K80"/>
  <sheetViews>
    <sheetView zoomScaleNormal="100" workbookViewId="0">
      <selection activeCell="K1" sqref="K1"/>
    </sheetView>
  </sheetViews>
  <sheetFormatPr defaultColWidth="8.77734375" defaultRowHeight="14.4"/>
  <cols>
    <col min="1" max="1" width="18.6640625" customWidth="1"/>
    <col min="2" max="2" width="12.44140625" customWidth="1"/>
    <col min="3" max="3" width="18.6640625" customWidth="1"/>
    <col min="4" max="4" width="27" customWidth="1"/>
    <col min="5" max="6" width="18.6640625" customWidth="1"/>
    <col min="7" max="7" width="22" customWidth="1"/>
    <col min="8" max="8" width="2.6640625" customWidth="1"/>
    <col min="9" max="9" width="27.6640625" customWidth="1"/>
    <col min="10" max="10" width="18.6640625" customWidth="1"/>
  </cols>
  <sheetData>
    <row r="1" spans="1:11" ht="22.05" customHeight="1">
      <c r="A1" s="76" t="s">
        <v>547</v>
      </c>
      <c r="B1" s="76"/>
      <c r="C1" s="76"/>
      <c r="D1" s="76"/>
      <c r="E1" s="76"/>
      <c r="F1" s="76"/>
      <c r="G1" s="76"/>
      <c r="H1" s="76"/>
      <c r="I1" s="76"/>
      <c r="J1" s="11"/>
      <c r="K1" s="10" t="s">
        <v>85</v>
      </c>
    </row>
    <row r="2" spans="1:11" ht="22.05" customHeight="1">
      <c r="A2" s="76"/>
      <c r="B2" s="76"/>
      <c r="C2" s="76"/>
      <c r="D2" s="76"/>
      <c r="E2" s="76"/>
      <c r="F2" s="76"/>
      <c r="G2" s="76"/>
      <c r="H2" s="76"/>
      <c r="I2" s="76"/>
      <c r="J2" s="11"/>
    </row>
    <row r="3" spans="1:11" ht="22.05" customHeight="1">
      <c r="A3" s="207" t="s">
        <v>548</v>
      </c>
      <c r="B3" s="265"/>
      <c r="C3" s="265"/>
      <c r="D3" s="265"/>
      <c r="E3" s="265"/>
      <c r="F3" s="76"/>
      <c r="G3" s="76"/>
      <c r="H3" s="76"/>
      <c r="I3" s="76"/>
      <c r="J3" s="11"/>
    </row>
    <row r="4" spans="1:11" ht="22.05" customHeight="1">
      <c r="A4" s="207" t="s">
        <v>90</v>
      </c>
      <c r="B4" s="265"/>
      <c r="C4" s="265"/>
      <c r="D4" s="265"/>
      <c r="E4" s="265"/>
      <c r="F4" s="76"/>
      <c r="G4" s="76"/>
      <c r="H4" s="76"/>
      <c r="I4" s="283"/>
      <c r="J4" s="278"/>
    </row>
    <row r="5" spans="1:11" ht="22.05" customHeight="1">
      <c r="A5" s="331"/>
      <c r="B5" s="331"/>
      <c r="C5" s="331"/>
      <c r="D5" s="331"/>
      <c r="E5" s="331"/>
      <c r="F5" s="331"/>
      <c r="G5" s="332" t="s">
        <v>549</v>
      </c>
      <c r="H5" s="332"/>
      <c r="I5" s="670" t="s">
        <v>550</v>
      </c>
      <c r="J5" s="278"/>
    </row>
    <row r="6" spans="1:11" ht="22.05" customHeight="1">
      <c r="A6" s="258"/>
      <c r="B6" s="258"/>
      <c r="C6" s="420"/>
      <c r="D6" s="420"/>
      <c r="E6" s="420"/>
      <c r="F6" s="420"/>
      <c r="G6" s="263" t="s">
        <v>551</v>
      </c>
      <c r="H6" s="263"/>
      <c r="I6" s="263" t="s">
        <v>525</v>
      </c>
      <c r="J6" s="263" t="s">
        <v>234</v>
      </c>
    </row>
    <row r="7" spans="1:11" ht="22.05" customHeight="1">
      <c r="A7" s="258"/>
      <c r="B7" s="258"/>
      <c r="C7" s="263" t="s">
        <v>552</v>
      </c>
      <c r="D7" s="263" t="s">
        <v>553</v>
      </c>
      <c r="E7" s="263" t="s">
        <v>405</v>
      </c>
      <c r="F7" s="258"/>
      <c r="G7" s="263" t="s">
        <v>234</v>
      </c>
      <c r="H7" s="263"/>
      <c r="I7" s="263" t="s">
        <v>412</v>
      </c>
      <c r="J7" s="263" t="s">
        <v>525</v>
      </c>
    </row>
    <row r="8" spans="1:11" ht="22.05" customHeight="1">
      <c r="A8" s="258"/>
      <c r="B8" s="258"/>
      <c r="C8" s="263" t="s">
        <v>554</v>
      </c>
      <c r="D8" s="263" t="s">
        <v>555</v>
      </c>
      <c r="E8" s="263" t="s">
        <v>412</v>
      </c>
      <c r="F8" s="263" t="s">
        <v>556</v>
      </c>
      <c r="G8" s="263" t="s">
        <v>557</v>
      </c>
      <c r="H8" s="263"/>
      <c r="I8" s="263" t="s">
        <v>558</v>
      </c>
      <c r="J8" s="263" t="s">
        <v>412</v>
      </c>
    </row>
    <row r="9" spans="1:11" ht="22.05" customHeight="1">
      <c r="A9" s="258"/>
      <c r="B9" s="258"/>
      <c r="C9" s="263" t="s">
        <v>412</v>
      </c>
      <c r="D9" s="263" t="s">
        <v>559</v>
      </c>
      <c r="E9" s="263" t="s">
        <v>560</v>
      </c>
      <c r="F9" s="263" t="s">
        <v>317</v>
      </c>
      <c r="G9" s="263" t="s">
        <v>561</v>
      </c>
      <c r="H9" s="263"/>
      <c r="I9" s="263" t="s">
        <v>91</v>
      </c>
      <c r="J9" s="11"/>
    </row>
    <row r="10" spans="1:11" ht="22.05" customHeight="1">
      <c r="A10" s="309" t="s">
        <v>408</v>
      </c>
      <c r="B10" s="309"/>
      <c r="C10" s="325">
        <v>1</v>
      </c>
      <c r="D10" s="670">
        <v>2</v>
      </c>
      <c r="E10" s="325">
        <v>3</v>
      </c>
      <c r="F10" s="325">
        <v>4</v>
      </c>
      <c r="G10" s="670">
        <v>5</v>
      </c>
      <c r="H10" s="670"/>
      <c r="I10" s="670"/>
      <c r="J10" s="670"/>
    </row>
    <row r="11" spans="1:11" ht="22.05" customHeight="1">
      <c r="A11" s="207">
        <v>2015</v>
      </c>
      <c r="B11" s="80"/>
      <c r="C11" s="13">
        <v>2588.6577579999998</v>
      </c>
      <c r="D11" s="13">
        <v>384.613</v>
      </c>
      <c r="E11" s="13">
        <v>2973.2707579999997</v>
      </c>
      <c r="F11" s="13">
        <v>51090.172760000009</v>
      </c>
      <c r="G11" s="13">
        <v>5.8196529731210074</v>
      </c>
      <c r="H11" s="13"/>
      <c r="I11" s="263" t="s">
        <v>166</v>
      </c>
      <c r="J11" s="263" t="s">
        <v>166</v>
      </c>
    </row>
    <row r="12" spans="1:11" ht="22.05" customHeight="1">
      <c r="A12" s="207">
        <v>2016</v>
      </c>
      <c r="B12" s="421"/>
      <c r="C12" s="13">
        <v>2556.71721975932</v>
      </c>
      <c r="D12" s="13">
        <v>1040.6953648600002</v>
      </c>
      <c r="E12" s="13">
        <v>3597.4125846193201</v>
      </c>
      <c r="F12" s="13">
        <v>52676.513635332078</v>
      </c>
      <c r="G12" s="13">
        <v>6.8292533737585908</v>
      </c>
      <c r="H12" s="13"/>
      <c r="I12" s="263" t="s">
        <v>166</v>
      </c>
      <c r="J12" s="263" t="s">
        <v>166</v>
      </c>
    </row>
    <row r="13" spans="1:11" ht="22.05" customHeight="1">
      <c r="A13" s="207">
        <v>2017</v>
      </c>
      <c r="B13" s="421"/>
      <c r="C13" s="13">
        <v>2693.1813291572698</v>
      </c>
      <c r="D13" s="13">
        <v>242.15824025999993</v>
      </c>
      <c r="E13" s="13">
        <v>2935.3395694172696</v>
      </c>
      <c r="F13" s="13">
        <v>54416.979830155069</v>
      </c>
      <c r="G13" s="13">
        <v>5.3941611213613445</v>
      </c>
      <c r="H13" s="13"/>
      <c r="I13" s="263" t="s">
        <v>166</v>
      </c>
      <c r="J13" s="263" t="s">
        <v>166</v>
      </c>
    </row>
    <row r="14" spans="1:11" ht="22.05" customHeight="1">
      <c r="A14" s="207">
        <v>2018</v>
      </c>
      <c r="B14" s="421"/>
      <c r="C14" s="13">
        <v>2904.9961287964602</v>
      </c>
      <c r="D14" s="13">
        <v>141.13041438999986</v>
      </c>
      <c r="E14" s="13">
        <v>3046.1265431864599</v>
      </c>
      <c r="F14" s="13">
        <v>58208.164357042748</v>
      </c>
      <c r="G14" s="29">
        <v>5.2331602908860697</v>
      </c>
      <c r="H14" s="11"/>
      <c r="I14" s="263" t="s">
        <v>166</v>
      </c>
      <c r="J14" s="263" t="s">
        <v>166</v>
      </c>
    </row>
    <row r="15" spans="1:11" ht="22.05" customHeight="1">
      <c r="A15" s="207">
        <v>2019</v>
      </c>
      <c r="B15" s="11"/>
      <c r="C15" s="13">
        <v>3218.6026814605102</v>
      </c>
      <c r="D15" s="13">
        <v>256.04840572000006</v>
      </c>
      <c r="E15" s="13">
        <v>3474.6510871805103</v>
      </c>
      <c r="F15" s="13">
        <v>64811.666091324281</v>
      </c>
      <c r="G15" s="13">
        <v>5.3611506951302221</v>
      </c>
      <c r="H15" s="13"/>
      <c r="I15" s="32" t="s">
        <v>562</v>
      </c>
      <c r="J15" s="13">
        <v>3252.2829999999999</v>
      </c>
    </row>
    <row r="16" spans="1:11" ht="22.05" customHeight="1">
      <c r="A16" s="207">
        <v>2020</v>
      </c>
      <c r="B16" s="11"/>
      <c r="C16" s="13">
        <v>1712.5660084875501</v>
      </c>
      <c r="D16" s="13">
        <v>256.09503100700061</v>
      </c>
      <c r="E16" s="13">
        <v>1968.6610394945508</v>
      </c>
      <c r="F16" s="13">
        <v>67418.629242597599</v>
      </c>
      <c r="G16" s="13">
        <v>2.9200549782917826</v>
      </c>
      <c r="H16" s="13"/>
      <c r="I16" s="14" t="s">
        <v>563</v>
      </c>
      <c r="J16" s="13">
        <v>1738.0422571428601</v>
      </c>
    </row>
    <row r="17" spans="1:10" ht="22.05" customHeight="1">
      <c r="A17" s="11"/>
      <c r="B17" s="421"/>
      <c r="C17" s="11"/>
      <c r="D17" s="11"/>
      <c r="E17" s="11"/>
      <c r="F17" s="11"/>
      <c r="G17" s="11"/>
      <c r="H17" s="11"/>
      <c r="I17" s="11"/>
      <c r="J17" s="11"/>
    </row>
    <row r="18" spans="1:10" ht="22.05" customHeight="1">
      <c r="A18" s="207">
        <v>2021</v>
      </c>
      <c r="B18" s="421" t="s">
        <v>206</v>
      </c>
      <c r="C18" s="13">
        <v>1697.66461528169</v>
      </c>
      <c r="D18" s="13">
        <v>589.57975446000012</v>
      </c>
      <c r="E18" s="13">
        <v>2287.2443697416902</v>
      </c>
      <c r="F18" s="13">
        <v>66778.692508453154</v>
      </c>
      <c r="G18" s="13">
        <v>3.4251110403998406</v>
      </c>
      <c r="H18" s="11"/>
      <c r="I18" s="260" t="s">
        <v>564</v>
      </c>
      <c r="J18" s="13">
        <v>1776.29314286</v>
      </c>
    </row>
    <row r="19" spans="1:10" ht="22.05" customHeight="1">
      <c r="A19" s="11"/>
      <c r="B19" s="421" t="s">
        <v>207</v>
      </c>
      <c r="C19" s="13">
        <v>1688.5342292647899</v>
      </c>
      <c r="D19" s="13">
        <v>365.89756139999997</v>
      </c>
      <c r="E19" s="13">
        <v>2054.4317906647898</v>
      </c>
      <c r="F19" s="13">
        <v>68978.733432275301</v>
      </c>
      <c r="G19" s="13">
        <v>2.9783553400293612</v>
      </c>
      <c r="H19" s="13"/>
      <c r="I19" s="260" t="s">
        <v>565</v>
      </c>
      <c r="J19" s="13">
        <v>1739.60634286</v>
      </c>
    </row>
    <row r="20" spans="1:10" ht="22.05" customHeight="1">
      <c r="A20" s="11"/>
      <c r="B20" s="421" t="s">
        <v>208</v>
      </c>
      <c r="C20" s="13">
        <v>1717.29769773263</v>
      </c>
      <c r="D20" s="13">
        <v>109.36528873</v>
      </c>
      <c r="E20" s="13">
        <v>1826.66298646263</v>
      </c>
      <c r="F20" s="13">
        <v>68565.743171857786</v>
      </c>
      <c r="G20" s="13">
        <v>2.664104408354707</v>
      </c>
      <c r="H20" s="13"/>
      <c r="I20" s="260" t="s">
        <v>566</v>
      </c>
      <c r="J20" s="13">
        <v>1739.9658571428599</v>
      </c>
    </row>
    <row r="21" spans="1:10" ht="22.05" customHeight="1">
      <c r="A21" s="11"/>
      <c r="B21" s="421" t="s">
        <v>200</v>
      </c>
      <c r="C21" s="13">
        <v>1714.4646516656501</v>
      </c>
      <c r="D21" s="13">
        <v>634.11701784000002</v>
      </c>
      <c r="E21" s="13">
        <v>2348.2605971364401</v>
      </c>
      <c r="F21" s="13">
        <v>69204.383735436219</v>
      </c>
      <c r="G21" s="29">
        <v>3.3932252126016831</v>
      </c>
      <c r="H21" s="11"/>
      <c r="I21" s="260" t="s">
        <v>567</v>
      </c>
      <c r="J21" s="13">
        <v>1869.13448571</v>
      </c>
    </row>
    <row r="22" spans="1:10" ht="22.05" customHeight="1">
      <c r="A22" s="11"/>
      <c r="B22" s="11"/>
      <c r="C22" s="29"/>
      <c r="D22" s="29"/>
      <c r="E22" s="29"/>
      <c r="F22" s="29"/>
      <c r="G22" s="29"/>
      <c r="H22" s="29"/>
      <c r="I22" s="260"/>
      <c r="J22" s="29"/>
    </row>
    <row r="23" spans="1:10" ht="22.05" customHeight="1">
      <c r="A23" s="207">
        <v>2022</v>
      </c>
      <c r="B23" s="421" t="s">
        <v>209</v>
      </c>
      <c r="C23" s="13">
        <v>1695.9241830252699</v>
      </c>
      <c r="D23" s="13">
        <v>825.22313170000018</v>
      </c>
      <c r="E23" s="13">
        <v>2521.14731472527</v>
      </c>
      <c r="F23" s="13">
        <v>70999.5527432448</v>
      </c>
      <c r="G23" s="13">
        <v>3.5509340796025546</v>
      </c>
      <c r="H23" s="29"/>
      <c r="I23" s="260" t="s">
        <v>568</v>
      </c>
      <c r="J23" s="13">
        <v>1822.8984285700001</v>
      </c>
    </row>
    <row r="24" spans="1:10" ht="22.05" customHeight="1">
      <c r="A24" s="11"/>
      <c r="B24" s="421" t="s">
        <v>210</v>
      </c>
      <c r="C24" s="13">
        <v>1730.1095933859101</v>
      </c>
      <c r="D24" s="13">
        <v>573.10888710000017</v>
      </c>
      <c r="E24" s="13">
        <v>2303.2184804859103</v>
      </c>
      <c r="F24" s="13">
        <v>68941.540523024552</v>
      </c>
      <c r="G24" s="29">
        <v>3.3408282771353206</v>
      </c>
      <c r="H24" s="11"/>
      <c r="I24" s="260" t="s">
        <v>569</v>
      </c>
      <c r="J24" s="13">
        <v>1809.0442857099999</v>
      </c>
    </row>
    <row r="25" spans="1:10" ht="22.05" customHeight="1">
      <c r="A25" s="11"/>
      <c r="B25" s="421" t="s">
        <v>206</v>
      </c>
      <c r="C25" s="13">
        <v>1774.989</v>
      </c>
      <c r="D25" s="13">
        <v>865.06084770999973</v>
      </c>
      <c r="E25" s="13">
        <v>2640.04984771</v>
      </c>
      <c r="F25" s="13">
        <v>69128.593595869141</v>
      </c>
      <c r="G25" s="13">
        <v>3.8190417457990335</v>
      </c>
      <c r="H25" s="29"/>
      <c r="I25" s="260" t="s">
        <v>570</v>
      </c>
      <c r="J25" s="13">
        <v>1944.03022857</v>
      </c>
    </row>
    <row r="26" spans="1:10" ht="22.05" customHeight="1">
      <c r="A26" s="11"/>
      <c r="B26" s="421" t="s">
        <v>211</v>
      </c>
      <c r="C26" s="13">
        <v>1723.5385130756099</v>
      </c>
      <c r="D26" s="13">
        <v>1045.07153999</v>
      </c>
      <c r="E26" s="13">
        <v>2768.6100530656099</v>
      </c>
      <c r="F26" s="13">
        <v>70287.70311216457</v>
      </c>
      <c r="G26" s="13">
        <v>3.9389678855311057</v>
      </c>
      <c r="H26" s="29"/>
      <c r="I26" s="260" t="s">
        <v>571</v>
      </c>
      <c r="J26" s="13">
        <v>1868.6174285699999</v>
      </c>
    </row>
    <row r="27" spans="1:10" ht="22.05" customHeight="1">
      <c r="A27" s="11"/>
      <c r="B27" s="421" t="s">
        <v>212</v>
      </c>
      <c r="C27" s="13">
        <v>1728.2148398967299</v>
      </c>
      <c r="D27" s="13">
        <v>743.45302181</v>
      </c>
      <c r="E27" s="13">
        <v>2471.66786170673</v>
      </c>
      <c r="F27" s="13">
        <v>70977.757312520596</v>
      </c>
      <c r="G27" s="13">
        <v>3.4823132700907746</v>
      </c>
      <c r="H27" s="11"/>
      <c r="I27" s="260" t="s">
        <v>572</v>
      </c>
      <c r="J27" s="13">
        <v>1817.3355714300001</v>
      </c>
    </row>
    <row r="28" spans="1:10" ht="22.05" customHeight="1">
      <c r="A28" s="11"/>
      <c r="B28" s="421" t="s">
        <v>207</v>
      </c>
      <c r="C28" s="13">
        <v>1757.19257780411</v>
      </c>
      <c r="D28" s="13">
        <v>437.01142671410958</v>
      </c>
      <c r="E28" s="13">
        <v>2194.2040045182193</v>
      </c>
      <c r="F28" s="13">
        <v>69496.550903707976</v>
      </c>
      <c r="G28" s="29">
        <v>3.1572847515244784</v>
      </c>
      <c r="H28" s="29"/>
      <c r="I28" s="260" t="s">
        <v>573</v>
      </c>
      <c r="J28" s="13">
        <v>1744.5738571428601</v>
      </c>
    </row>
    <row r="29" spans="1:10" ht="22.05" customHeight="1">
      <c r="A29" s="11"/>
      <c r="B29" s="421" t="s">
        <v>213</v>
      </c>
      <c r="C29" s="13">
        <v>1774.44393281301</v>
      </c>
      <c r="D29" s="13">
        <v>696.03299830260266</v>
      </c>
      <c r="E29" s="13">
        <v>2470.4769311156124</v>
      </c>
      <c r="F29" s="13">
        <v>71492.866010331098</v>
      </c>
      <c r="G29" s="393">
        <v>3.4555572730272348</v>
      </c>
      <c r="H29" s="11"/>
      <c r="I29" s="260" t="s">
        <v>574</v>
      </c>
      <c r="J29" s="13">
        <v>1998.3280714299999</v>
      </c>
    </row>
    <row r="30" spans="1:10" ht="22.05" customHeight="1">
      <c r="A30" s="11"/>
      <c r="B30" s="421" t="s">
        <v>214</v>
      </c>
      <c r="C30" s="13">
        <v>1737.4137725927001</v>
      </c>
      <c r="D30" s="13">
        <v>913.23742985410968</v>
      </c>
      <c r="E30" s="13">
        <v>2650.6512024468097</v>
      </c>
      <c r="F30" s="13">
        <v>72259.403781234389</v>
      </c>
      <c r="G30" s="393">
        <v>3.7194900899045402</v>
      </c>
      <c r="H30" s="11"/>
      <c r="I30" s="260" t="s">
        <v>575</v>
      </c>
      <c r="J30" s="13">
        <v>1868.0922857099999</v>
      </c>
    </row>
    <row r="31" spans="1:10" ht="22.05" customHeight="1">
      <c r="A31" s="11"/>
      <c r="B31" s="421" t="s">
        <v>208</v>
      </c>
      <c r="C31" s="13">
        <v>1787.32165025828</v>
      </c>
      <c r="D31" s="13">
        <v>1184.8700381799999</v>
      </c>
      <c r="E31" s="13">
        <v>2972.1916884382799</v>
      </c>
      <c r="F31" s="13">
        <v>73013.320330080984</v>
      </c>
      <c r="G31" s="13">
        <v>4.0707526722541854</v>
      </c>
      <c r="H31" s="13"/>
      <c r="I31" s="260" t="s">
        <v>576</v>
      </c>
      <c r="J31" s="13">
        <v>2000.95210714</v>
      </c>
    </row>
    <row r="32" spans="1:10" ht="22.05" customHeight="1">
      <c r="A32" s="11"/>
      <c r="B32" s="421" t="s">
        <v>215</v>
      </c>
      <c r="C32" s="13">
        <v>1806.4850945308599</v>
      </c>
      <c r="D32" s="13">
        <v>895.36050203000002</v>
      </c>
      <c r="E32" s="13">
        <v>2701.84559656086</v>
      </c>
      <c r="F32" s="13">
        <v>73482.053100454854</v>
      </c>
      <c r="G32" s="13">
        <v>3.6507991259047632</v>
      </c>
      <c r="H32" s="13"/>
      <c r="I32" s="260" t="s">
        <v>577</v>
      </c>
      <c r="J32" s="13">
        <v>2055.4154285700001</v>
      </c>
    </row>
    <row r="33" spans="1:10" ht="22.05" customHeight="1">
      <c r="A33" s="11"/>
      <c r="B33" s="421" t="s">
        <v>216</v>
      </c>
      <c r="C33" s="13">
        <v>1825.3330082520199</v>
      </c>
      <c r="D33" s="13">
        <v>794.50606097999992</v>
      </c>
      <c r="E33" s="13">
        <v>2619.8390692320199</v>
      </c>
      <c r="F33" s="13">
        <v>73107.378919725583</v>
      </c>
      <c r="G33" s="13">
        <v>3.5835494418541431</v>
      </c>
      <c r="H33" s="13"/>
      <c r="I33" s="260" t="s">
        <v>578</v>
      </c>
      <c r="J33" s="13">
        <v>1955.087857</v>
      </c>
    </row>
    <row r="34" spans="1:10" ht="22.05" customHeight="1">
      <c r="A34" s="11"/>
      <c r="B34" s="421" t="s">
        <v>200</v>
      </c>
      <c r="C34" s="13">
        <v>1837.0513275113699</v>
      </c>
      <c r="D34" s="13">
        <v>280.22370454000003</v>
      </c>
      <c r="E34" s="13">
        <v>2117.2750320513701</v>
      </c>
      <c r="F34" s="13">
        <v>72008.158276715491</v>
      </c>
      <c r="G34" s="13">
        <v>2.9403624521228013</v>
      </c>
      <c r="H34" s="13"/>
      <c r="I34" s="260" t="s">
        <v>579</v>
      </c>
      <c r="J34" s="13">
        <v>1962.68064286</v>
      </c>
    </row>
    <row r="35" spans="1:10" ht="22.05" customHeight="1">
      <c r="A35" s="11"/>
      <c r="B35" s="11"/>
      <c r="C35" s="29"/>
      <c r="D35" s="29"/>
      <c r="E35" s="29"/>
      <c r="F35" s="29"/>
      <c r="G35" s="29"/>
      <c r="H35" s="29"/>
      <c r="I35" s="260"/>
      <c r="J35" s="29"/>
    </row>
    <row r="36" spans="1:10" ht="22.05" customHeight="1">
      <c r="A36" s="207">
        <v>2023</v>
      </c>
      <c r="B36" s="421" t="s">
        <v>209</v>
      </c>
      <c r="C36" s="13">
        <v>1827.6844729931399</v>
      </c>
      <c r="D36" s="13">
        <v>496.06645168</v>
      </c>
      <c r="E36" s="13">
        <v>2323.7509246731397</v>
      </c>
      <c r="F36" s="13">
        <v>75115.23313162534</v>
      </c>
      <c r="G36" s="29">
        <v>3.093581458505497</v>
      </c>
      <c r="H36" s="29"/>
      <c r="I36" s="260" t="s">
        <v>580</v>
      </c>
      <c r="J36" s="13">
        <v>1859.8828571399999</v>
      </c>
    </row>
    <row r="37" spans="1:10" ht="22.05" customHeight="1">
      <c r="A37" s="11"/>
      <c r="B37" s="421" t="s">
        <v>210</v>
      </c>
      <c r="C37" s="13">
        <v>1800.18200691789</v>
      </c>
      <c r="D37" s="13">
        <v>745.03288142000008</v>
      </c>
      <c r="E37" s="13">
        <v>2545.21488833789</v>
      </c>
      <c r="F37" s="13">
        <v>73927.718639368453</v>
      </c>
      <c r="G37" s="29">
        <v>3.4428424617752187</v>
      </c>
      <c r="H37" s="29"/>
      <c r="I37" s="260" t="s">
        <v>581</v>
      </c>
      <c r="J37" s="13">
        <v>1846.1215714299999</v>
      </c>
    </row>
    <row r="38" spans="1:10" ht="22.05" customHeight="1">
      <c r="A38" s="11"/>
      <c r="B38" s="421" t="s">
        <v>206</v>
      </c>
      <c r="C38" s="13">
        <v>1877.88082829063</v>
      </c>
      <c r="D38" s="13">
        <v>964.81102733931516</v>
      </c>
      <c r="E38" s="13">
        <v>2842.6918556299452</v>
      </c>
      <c r="F38" s="13">
        <v>72975.142286482631</v>
      </c>
      <c r="G38" s="29">
        <v>3.8954248893002896</v>
      </c>
      <c r="H38" s="11"/>
      <c r="I38" s="260" t="s">
        <v>582</v>
      </c>
      <c r="J38" s="13">
        <v>1911.5162499999999</v>
      </c>
    </row>
    <row r="39" spans="1:10" ht="22.05" customHeight="1">
      <c r="A39" s="11"/>
      <c r="B39" s="421" t="s">
        <v>211</v>
      </c>
      <c r="C39" s="13">
        <v>1848.1929659842101</v>
      </c>
      <c r="D39" s="13">
        <v>1293.0285900364379</v>
      </c>
      <c r="E39" s="13">
        <v>3141.2215560206478</v>
      </c>
      <c r="F39" s="13">
        <v>77644.149424834017</v>
      </c>
      <c r="G39" s="29">
        <v>4.0456641991572218</v>
      </c>
      <c r="H39" s="11"/>
      <c r="I39" s="260" t="s">
        <v>583</v>
      </c>
      <c r="J39" s="13">
        <v>1974.75642857</v>
      </c>
    </row>
    <row r="40" spans="1:10" ht="22.05" customHeight="1">
      <c r="A40" s="11"/>
      <c r="B40" s="421" t="s">
        <v>212</v>
      </c>
      <c r="C40" s="13">
        <v>1824.3785571620699</v>
      </c>
      <c r="D40" s="13">
        <v>1206.3523262660274</v>
      </c>
      <c r="E40" s="13">
        <v>3030.7308834280975</v>
      </c>
      <c r="F40" s="13">
        <v>76375.366691556628</v>
      </c>
      <c r="G40" s="29">
        <v>3.9682046904832049</v>
      </c>
      <c r="H40" s="29"/>
      <c r="I40" s="32" t="s">
        <v>584</v>
      </c>
      <c r="J40" s="13">
        <v>1963.1446000000001</v>
      </c>
    </row>
    <row r="41" spans="1:10" ht="22.05" customHeight="1">
      <c r="A41" s="11"/>
      <c r="B41" s="421" t="s">
        <v>207</v>
      </c>
      <c r="C41" s="13">
        <v>1941.1037356208501</v>
      </c>
      <c r="D41" s="13">
        <v>555.92541403999996</v>
      </c>
      <c r="E41" s="13">
        <v>2497.0291496608502</v>
      </c>
      <c r="F41" s="13">
        <v>77314.838432617573</v>
      </c>
      <c r="G41" s="29">
        <v>3.2296894105742631</v>
      </c>
      <c r="H41" s="29"/>
      <c r="I41" s="32" t="s">
        <v>585</v>
      </c>
      <c r="J41" s="13">
        <v>2022.8869999999999</v>
      </c>
    </row>
    <row r="42" spans="1:10" ht="22.05" customHeight="1">
      <c r="A42" s="11"/>
      <c r="B42" s="421" t="s">
        <v>213</v>
      </c>
      <c r="C42" s="13">
        <v>1909.38416728892</v>
      </c>
      <c r="D42" s="13">
        <v>1045.9914396900001</v>
      </c>
      <c r="E42" s="13">
        <v>2955.3756069789201</v>
      </c>
      <c r="F42" s="13">
        <v>78188.878709222437</v>
      </c>
      <c r="G42" s="29">
        <v>3.7797902409749375</v>
      </c>
      <c r="H42" s="29"/>
      <c r="I42" s="260" t="s">
        <v>586</v>
      </c>
      <c r="J42" s="13">
        <v>2065.40071429</v>
      </c>
    </row>
    <row r="43" spans="1:10" ht="22.05" customHeight="1">
      <c r="A43" s="11"/>
      <c r="B43" s="421" t="s">
        <v>214</v>
      </c>
      <c r="C43" s="13">
        <v>1932.8709733154401</v>
      </c>
      <c r="D43" s="13">
        <v>1298.29875487</v>
      </c>
      <c r="E43" s="13">
        <v>3231.1697281854404</v>
      </c>
      <c r="F43" s="13">
        <v>81154.86952901099</v>
      </c>
      <c r="G43" s="29">
        <v>3.9814859501811801</v>
      </c>
      <c r="H43" s="29"/>
      <c r="I43" s="260" t="s">
        <v>587</v>
      </c>
      <c r="J43" s="13">
        <v>2123.1725714300001</v>
      </c>
    </row>
    <row r="44" spans="1:10" ht="22.05" customHeight="1">
      <c r="A44" s="11"/>
      <c r="B44" s="421" t="s">
        <v>208</v>
      </c>
      <c r="C44" s="13">
        <v>1954.72196773056</v>
      </c>
      <c r="D44" s="13">
        <v>61.313256119999984</v>
      </c>
      <c r="E44" s="13">
        <v>2016.03522385056</v>
      </c>
      <c r="F44" s="13">
        <v>81510.949824579526</v>
      </c>
      <c r="G44" s="29">
        <v>2.4733305502994236</v>
      </c>
      <c r="H44" s="29"/>
      <c r="I44" s="32" t="s">
        <v>588</v>
      </c>
      <c r="J44" s="13">
        <v>2015.92978571</v>
      </c>
    </row>
    <row r="45" spans="1:10" ht="22.05" customHeight="1">
      <c r="A45" s="11"/>
      <c r="B45" s="421" t="s">
        <v>215</v>
      </c>
      <c r="C45" s="13">
        <v>2028.8717382252701</v>
      </c>
      <c r="D45" s="13">
        <v>372.92096312000001</v>
      </c>
      <c r="E45" s="13">
        <v>2401.79270134527</v>
      </c>
      <c r="F45" s="13">
        <v>83211.944768820525</v>
      </c>
      <c r="G45" s="29">
        <v>2.8863556884987269</v>
      </c>
      <c r="H45" s="29"/>
      <c r="I45" s="32" t="s">
        <v>589</v>
      </c>
      <c r="J45" s="13">
        <v>2195.7095714299999</v>
      </c>
    </row>
    <row r="46" spans="1:10" ht="22.05" customHeight="1">
      <c r="A46" s="11"/>
      <c r="B46" s="421" t="s">
        <v>216</v>
      </c>
      <c r="C46" s="13">
        <v>2037.7737456144901</v>
      </c>
      <c r="D46" s="13">
        <v>1833.470632</v>
      </c>
      <c r="E46" s="13">
        <v>3871.2443776144901</v>
      </c>
      <c r="F46" s="13">
        <v>84800.778589292851</v>
      </c>
      <c r="G46" s="29">
        <v>4.5546072034684579</v>
      </c>
      <c r="H46" s="29"/>
      <c r="I46" s="32" t="s">
        <v>590</v>
      </c>
      <c r="J46" s="13">
        <v>2194.3452857100001</v>
      </c>
    </row>
    <row r="47" spans="1:10" ht="22.05" customHeight="1">
      <c r="A47" s="11"/>
      <c r="B47" s="421" t="s">
        <v>200</v>
      </c>
      <c r="C47" s="13">
        <v>2080.2986192205099</v>
      </c>
      <c r="D47" s="13">
        <v>2388.3483943999995</v>
      </c>
      <c r="E47" s="13">
        <v>4468.6470136205098</v>
      </c>
      <c r="F47" s="13">
        <v>85596.928050817645</v>
      </c>
      <c r="G47" s="29">
        <v>5.2254444139676188</v>
      </c>
      <c r="H47" s="29"/>
      <c r="I47" s="32" t="s">
        <v>591</v>
      </c>
      <c r="J47" s="13">
        <v>2203.9267500000001</v>
      </c>
    </row>
    <row r="48" spans="1:10" ht="22.05" customHeight="1">
      <c r="A48" s="11"/>
      <c r="B48" s="11"/>
      <c r="C48" s="13"/>
      <c r="D48" s="13"/>
      <c r="E48" s="13"/>
      <c r="F48" s="13"/>
      <c r="G48" s="11"/>
      <c r="H48" s="11"/>
      <c r="I48" s="32"/>
      <c r="J48" s="13"/>
    </row>
    <row r="49" spans="1:10" ht="22.05" customHeight="1">
      <c r="A49" s="207">
        <v>2024</v>
      </c>
      <c r="B49" s="421" t="s">
        <v>209</v>
      </c>
      <c r="C49" s="13">
        <v>2120.0194647323201</v>
      </c>
      <c r="D49" s="13">
        <v>688.04383301000007</v>
      </c>
      <c r="E49" s="13">
        <v>2808.0632977423202</v>
      </c>
      <c r="F49" s="13">
        <v>85109.045435404696</v>
      </c>
      <c r="G49" s="29">
        <v>3.2993662992202815</v>
      </c>
      <c r="H49" s="29"/>
      <c r="I49" s="32" t="s">
        <v>592</v>
      </c>
      <c r="J49" s="13">
        <v>2157.99794286</v>
      </c>
    </row>
    <row r="50" spans="1:10" ht="22.05" customHeight="1">
      <c r="A50" s="11"/>
      <c r="B50" s="421" t="s">
        <v>210</v>
      </c>
      <c r="C50" s="13">
        <v>2139.7880234193199</v>
      </c>
      <c r="D50" s="13">
        <v>686.12833997000007</v>
      </c>
      <c r="E50" s="13">
        <v>2826.0515412404402</v>
      </c>
      <c r="F50" s="13">
        <v>86740.708451222978</v>
      </c>
      <c r="G50" s="29">
        <v>3.257889419912245</v>
      </c>
      <c r="H50" s="29"/>
      <c r="I50" s="32" t="s">
        <v>593</v>
      </c>
      <c r="J50" s="13">
        <v>2190.8751428599999</v>
      </c>
    </row>
    <row r="51" spans="1:10" ht="22.05" customHeight="1">
      <c r="A51" s="11"/>
      <c r="B51" s="421" t="s">
        <v>206</v>
      </c>
      <c r="C51" s="13">
        <v>2127.7292691068701</v>
      </c>
      <c r="D51" s="13">
        <v>1428.2415272300002</v>
      </c>
      <c r="E51" s="13">
        <v>3555.9707963368701</v>
      </c>
      <c r="F51" s="13">
        <v>87803.553591909324</v>
      </c>
      <c r="G51" s="29">
        <v>4.049916718478392</v>
      </c>
      <c r="H51" s="11"/>
      <c r="I51" s="32" t="s">
        <v>594</v>
      </c>
      <c r="J51" s="13">
        <v>2231.7767142900002</v>
      </c>
    </row>
    <row r="52" spans="1:10" ht="22.05" customHeight="1">
      <c r="A52" s="11"/>
      <c r="B52" s="421" t="s">
        <v>211</v>
      </c>
      <c r="C52" s="13">
        <v>2168.51771128057</v>
      </c>
      <c r="D52" s="13">
        <v>1792.7595708599999</v>
      </c>
      <c r="E52" s="13">
        <v>3961.2772821405697</v>
      </c>
      <c r="F52" s="13">
        <v>90643.550400647975</v>
      </c>
      <c r="G52" s="29">
        <v>4.3701700392709375</v>
      </c>
      <c r="H52" s="29"/>
      <c r="I52" s="32" t="s">
        <v>595</v>
      </c>
      <c r="J52" s="13">
        <v>2209.84317143</v>
      </c>
    </row>
    <row r="53" spans="1:10" ht="22.05" customHeight="1">
      <c r="A53" s="11"/>
      <c r="B53" s="421" t="s">
        <v>212</v>
      </c>
      <c r="C53" s="13">
        <v>2195.0888397977301</v>
      </c>
      <c r="D53" s="13">
        <v>586.77751615</v>
      </c>
      <c r="E53" s="13">
        <v>2781.86635594773</v>
      </c>
      <c r="F53" s="13">
        <v>91919.429463921188</v>
      </c>
      <c r="G53" s="29">
        <v>3.026418214486009</v>
      </c>
      <c r="H53" s="29"/>
      <c r="I53" s="260" t="s">
        <v>596</v>
      </c>
      <c r="J53" s="13">
        <v>2313.5775714285701</v>
      </c>
    </row>
    <row r="54" spans="1:10" ht="22.05" customHeight="1">
      <c r="A54" s="11"/>
      <c r="B54" s="421" t="s">
        <v>207</v>
      </c>
      <c r="C54" s="13">
        <v>2266.0887600162</v>
      </c>
      <c r="D54" s="13">
        <v>623.28987319999987</v>
      </c>
      <c r="E54" s="13">
        <v>2889.3786332161999</v>
      </c>
      <c r="F54" s="13">
        <v>91051.695793870982</v>
      </c>
      <c r="G54" s="29">
        <v>3.1733386270557462</v>
      </c>
      <c r="H54" s="29"/>
      <c r="I54" s="260" t="s">
        <v>597</v>
      </c>
      <c r="J54" s="13">
        <v>2356.5590000000002</v>
      </c>
    </row>
    <row r="55" spans="1:10" ht="22.05" customHeight="1">
      <c r="A55" s="11"/>
      <c r="B55" s="421" t="s">
        <v>213</v>
      </c>
      <c r="C55" s="13">
        <v>2297.9857365980301</v>
      </c>
      <c r="D55" s="13">
        <v>1866.0474152700001</v>
      </c>
      <c r="E55" s="13">
        <v>4164.0331518680305</v>
      </c>
      <c r="F55" s="13">
        <v>89182.65029527944</v>
      </c>
      <c r="G55" s="29">
        <v>4.6691067579637053</v>
      </c>
      <c r="H55" s="29"/>
      <c r="I55" s="260" t="s">
        <v>598</v>
      </c>
      <c r="J55" s="13">
        <v>2431.53742857</v>
      </c>
    </row>
    <row r="56" spans="1:10" ht="22.05" customHeight="1">
      <c r="A56" s="11"/>
      <c r="B56" s="421" t="s">
        <v>214</v>
      </c>
      <c r="C56" s="13">
        <v>2276.2923948467701</v>
      </c>
      <c r="D56" s="13">
        <v>902.98760914999991</v>
      </c>
      <c r="E56" s="13">
        <v>3179.2800039967701</v>
      </c>
      <c r="F56" s="13">
        <v>89974.833446555611</v>
      </c>
      <c r="G56" s="29">
        <v>3.5335214106122677</v>
      </c>
      <c r="H56" s="11"/>
      <c r="I56" s="260" t="s">
        <v>599</v>
      </c>
      <c r="J56" s="13">
        <v>2356.2750000000001</v>
      </c>
    </row>
    <row r="57" spans="1:10" ht="22.05" customHeight="1">
      <c r="A57" s="11"/>
      <c r="B57" s="421" t="s">
        <v>208</v>
      </c>
      <c r="C57" s="13">
        <v>2229.56625738199</v>
      </c>
      <c r="D57" s="13">
        <v>834.77704655333605</v>
      </c>
      <c r="E57" s="13">
        <v>3064.3433039353258</v>
      </c>
      <c r="F57" s="13">
        <v>87520.312464494316</v>
      </c>
      <c r="G57" s="29">
        <v>3.501293834135343</v>
      </c>
      <c r="H57" s="11"/>
      <c r="I57" s="260" t="s">
        <v>600</v>
      </c>
      <c r="J57" s="13">
        <v>2394.6282142857099</v>
      </c>
    </row>
    <row r="58" spans="1:10" ht="22.05" customHeight="1">
      <c r="A58" s="11"/>
      <c r="B58" s="421" t="s">
        <v>215</v>
      </c>
      <c r="C58" s="13">
        <v>2249.3708361638901</v>
      </c>
      <c r="D58" s="13">
        <v>1806.5033889399997</v>
      </c>
      <c r="E58" s="13">
        <v>4055.8742251038898</v>
      </c>
      <c r="F58" s="13">
        <v>88180.618015830201</v>
      </c>
      <c r="G58" s="29">
        <v>4.5995075974357293</v>
      </c>
      <c r="H58" s="29"/>
      <c r="I58" s="29" t="s">
        <v>601</v>
      </c>
      <c r="J58" s="13">
        <v>2398.7448571428599</v>
      </c>
    </row>
    <row r="59" spans="1:10" ht="22.05" customHeight="1">
      <c r="A59" s="11"/>
      <c r="B59" s="421" t="s">
        <v>216</v>
      </c>
      <c r="C59" s="13">
        <v>2188.00781161236</v>
      </c>
      <c r="D59" s="13">
        <v>1158.4368647254794</v>
      </c>
      <c r="E59" s="13">
        <v>3346.4446763378392</v>
      </c>
      <c r="F59" s="13">
        <v>86947.22224332366</v>
      </c>
      <c r="G59" s="29">
        <v>3.8488229870906538</v>
      </c>
      <c r="H59" s="11"/>
      <c r="I59" s="11" t="s">
        <v>602</v>
      </c>
      <c r="J59" s="13">
        <v>2198.3621785700002</v>
      </c>
    </row>
    <row r="60" spans="1:10" ht="22.05" customHeight="1">
      <c r="A60" s="11"/>
      <c r="B60" s="421" t="s">
        <v>200</v>
      </c>
      <c r="C60" s="263" t="s">
        <v>166</v>
      </c>
      <c r="D60" s="13">
        <v>965.48620688000005</v>
      </c>
      <c r="E60" s="13">
        <v>965.48620688000005</v>
      </c>
      <c r="F60" s="13">
        <v>84588.271182490062</v>
      </c>
      <c r="G60" s="29">
        <v>1.1413948924397188</v>
      </c>
      <c r="H60" s="11"/>
      <c r="I60" s="263" t="s">
        <v>166</v>
      </c>
      <c r="J60" s="263" t="s">
        <v>166</v>
      </c>
    </row>
    <row r="61" spans="1:10" ht="22.05" customHeight="1">
      <c r="A61" s="11"/>
      <c r="B61" s="11"/>
      <c r="C61" s="29"/>
      <c r="D61" s="29"/>
      <c r="E61" s="29"/>
      <c r="F61" s="29"/>
      <c r="G61" s="29"/>
      <c r="H61" s="29"/>
      <c r="I61" s="29"/>
      <c r="J61" s="29"/>
    </row>
    <row r="62" spans="1:10" ht="22.05" customHeight="1">
      <c r="A62" s="207">
        <v>2025</v>
      </c>
      <c r="B62" s="421" t="s">
        <v>209</v>
      </c>
      <c r="C62" s="263" t="s">
        <v>166</v>
      </c>
      <c r="D62" s="13">
        <v>1079.5319898399998</v>
      </c>
      <c r="E62" s="13">
        <v>1079.5319898399998</v>
      </c>
      <c r="F62" s="13">
        <v>85650.898720110403</v>
      </c>
      <c r="G62" s="29">
        <v>1.2603860624599974</v>
      </c>
      <c r="H62" s="29"/>
      <c r="I62" s="263" t="s">
        <v>166</v>
      </c>
      <c r="J62" s="263" t="s">
        <v>166</v>
      </c>
    </row>
    <row r="63" spans="1:10" ht="22.05" customHeight="1">
      <c r="A63" s="11"/>
      <c r="B63" s="421" t="s">
        <v>210</v>
      </c>
      <c r="C63" s="263" t="s">
        <v>166</v>
      </c>
      <c r="D63" s="13">
        <v>627.39166644000011</v>
      </c>
      <c r="E63" s="13">
        <v>627.39166644000011</v>
      </c>
      <c r="F63" s="13">
        <v>83866.738979545888</v>
      </c>
      <c r="G63" s="29">
        <v>0.7480816281565611</v>
      </c>
      <c r="H63" s="11"/>
      <c r="I63" s="263" t="s">
        <v>166</v>
      </c>
      <c r="J63" s="263" t="s">
        <v>166</v>
      </c>
    </row>
    <row r="64" spans="1:10" ht="22.05" customHeight="1">
      <c r="A64" s="11"/>
      <c r="B64" s="421" t="s">
        <v>206</v>
      </c>
      <c r="C64" s="263" t="s">
        <v>166</v>
      </c>
      <c r="D64" s="13">
        <v>887.87970467999992</v>
      </c>
      <c r="E64" s="13">
        <v>887.87970467999992</v>
      </c>
      <c r="F64" s="13">
        <v>84714.579467053059</v>
      </c>
      <c r="G64" s="29">
        <v>1.0480837068019813</v>
      </c>
      <c r="H64" s="29"/>
      <c r="I64" s="263" t="s">
        <v>166</v>
      </c>
      <c r="J64" s="263" t="s">
        <v>166</v>
      </c>
    </row>
    <row r="65" spans="1:10" ht="22.05" customHeight="1">
      <c r="A65" s="11"/>
      <c r="B65" s="421" t="s">
        <v>211</v>
      </c>
      <c r="C65" s="263" t="s">
        <v>166</v>
      </c>
      <c r="D65" s="13">
        <v>1534.87851497</v>
      </c>
      <c r="E65" s="13">
        <v>1534.87851497</v>
      </c>
      <c r="F65" s="13">
        <v>85912.329404841992</v>
      </c>
      <c r="G65" s="29">
        <v>1.7865637279339031</v>
      </c>
      <c r="H65" s="11"/>
      <c r="I65" s="263" t="s">
        <v>166</v>
      </c>
      <c r="J65" s="263" t="s">
        <v>166</v>
      </c>
    </row>
    <row r="66" spans="1:10" ht="22.05" customHeight="1">
      <c r="A66" s="11"/>
      <c r="B66" s="421" t="s">
        <v>212</v>
      </c>
      <c r="C66" s="263" t="s">
        <v>166</v>
      </c>
      <c r="D66" s="13">
        <v>516.48789663999992</v>
      </c>
      <c r="E66" s="13">
        <v>516.48789663999992</v>
      </c>
      <c r="F66" s="13">
        <v>86399.172125178913</v>
      </c>
      <c r="G66" s="29">
        <v>0.59779264538749233</v>
      </c>
      <c r="H66" s="11"/>
      <c r="I66" s="263" t="s">
        <v>166</v>
      </c>
      <c r="J66" s="263" t="s">
        <v>166</v>
      </c>
    </row>
    <row r="67" spans="1:10" ht="22.05" customHeight="1">
      <c r="A67" s="11"/>
      <c r="B67" s="421" t="s">
        <v>207</v>
      </c>
      <c r="C67" s="263" t="s">
        <v>166</v>
      </c>
      <c r="D67" s="13">
        <v>734.12678852999989</v>
      </c>
      <c r="E67" s="13">
        <v>734.12678852999989</v>
      </c>
      <c r="F67" s="13">
        <v>88162.482710601427</v>
      </c>
      <c r="G67" s="29">
        <v>0.83269749893479583</v>
      </c>
      <c r="H67" s="11"/>
      <c r="I67" s="263" t="s">
        <v>166</v>
      </c>
      <c r="J67" s="263" t="s">
        <v>166</v>
      </c>
    </row>
    <row r="68" spans="1:10" ht="22.05" customHeight="1">
      <c r="A68" s="278"/>
      <c r="B68" s="689" t="s">
        <v>213</v>
      </c>
      <c r="C68" s="334" t="s">
        <v>166</v>
      </c>
      <c r="D68" s="652">
        <v>940.43033878999984</v>
      </c>
      <c r="E68" s="652">
        <v>940.43033878999984</v>
      </c>
      <c r="F68" s="652">
        <v>88559.805706621075</v>
      </c>
      <c r="G68" s="652">
        <v>1.0619155397714357</v>
      </c>
      <c r="H68" s="652"/>
      <c r="I68" s="334" t="s">
        <v>166</v>
      </c>
      <c r="J68" s="334" t="s">
        <v>166</v>
      </c>
    </row>
    <row r="69" spans="1:10" ht="22.05" customHeight="1">
      <c r="A69" s="124" t="s">
        <v>603</v>
      </c>
      <c r="B69" s="421" t="s">
        <v>604</v>
      </c>
      <c r="C69" s="11"/>
      <c r="D69" s="11"/>
      <c r="E69" s="11"/>
      <c r="F69" s="11"/>
      <c r="G69" s="11"/>
      <c r="H69" s="11"/>
      <c r="I69" s="11"/>
      <c r="J69" s="11"/>
    </row>
    <row r="70" spans="1:10" ht="22.05" customHeight="1">
      <c r="A70" s="11"/>
      <c r="B70" s="421" t="s">
        <v>605</v>
      </c>
      <c r="C70" s="11"/>
      <c r="D70" s="29"/>
      <c r="E70" s="29"/>
      <c r="F70" s="29"/>
      <c r="G70" s="29"/>
      <c r="H70" s="11"/>
      <c r="I70" s="11"/>
      <c r="J70" s="11"/>
    </row>
    <row r="71" spans="1:10" ht="22.05" customHeight="1">
      <c r="A71" s="124" t="s">
        <v>606</v>
      </c>
      <c r="B71" s="421" t="s">
        <v>607</v>
      </c>
      <c r="C71" s="11"/>
      <c r="D71" s="29"/>
      <c r="E71" s="29"/>
      <c r="F71" s="29"/>
      <c r="G71" s="29"/>
      <c r="H71" s="29"/>
      <c r="I71" s="11"/>
      <c r="J71" s="11"/>
    </row>
    <row r="72" spans="1:10" ht="22.05" customHeight="1">
      <c r="A72" s="124" t="s">
        <v>608</v>
      </c>
      <c r="B72" s="421" t="s">
        <v>609</v>
      </c>
      <c r="C72" s="11"/>
      <c r="D72" s="29"/>
      <c r="E72" s="29"/>
      <c r="F72" s="29"/>
      <c r="G72" s="29"/>
      <c r="H72" s="29"/>
      <c r="I72" s="11"/>
      <c r="J72" s="11"/>
    </row>
    <row r="73" spans="1:10" ht="22.05" customHeight="1">
      <c r="A73" s="124"/>
      <c r="B73" s="421" t="s">
        <v>610</v>
      </c>
      <c r="C73" s="11"/>
      <c r="D73" s="29"/>
      <c r="E73" s="29"/>
      <c r="F73" s="29"/>
      <c r="G73" s="29"/>
      <c r="H73" s="29"/>
      <c r="I73" s="11"/>
      <c r="J73" s="11"/>
    </row>
    <row r="74" spans="1:10" ht="22.05" customHeight="1">
      <c r="A74" s="11" t="s">
        <v>611</v>
      </c>
      <c r="B74" s="421" t="s">
        <v>612</v>
      </c>
      <c r="C74" s="128"/>
      <c r="D74" s="29"/>
      <c r="E74" s="29"/>
      <c r="F74" s="29"/>
      <c r="G74" s="29"/>
      <c r="H74" s="29"/>
      <c r="I74" s="11"/>
      <c r="J74" s="11"/>
    </row>
    <row r="75" spans="1:10" ht="22.05" customHeight="1">
      <c r="A75" s="11"/>
      <c r="B75" s="421" t="s">
        <v>613</v>
      </c>
      <c r="C75" s="11"/>
      <c r="D75" s="128"/>
      <c r="E75" s="128"/>
      <c r="F75" s="128"/>
      <c r="G75" s="128"/>
      <c r="H75" s="128"/>
      <c r="I75" s="11"/>
      <c r="J75" s="11"/>
    </row>
    <row r="76" spans="1:10" ht="18">
      <c r="A76" s="115"/>
      <c r="B76" s="116"/>
      <c r="C76" s="3"/>
      <c r="D76" s="117"/>
      <c r="E76" s="117"/>
      <c r="F76" s="117"/>
      <c r="G76" s="117"/>
      <c r="H76" s="117"/>
      <c r="I76" s="1"/>
      <c r="J76" s="1"/>
    </row>
    <row r="77" spans="1:10" ht="18">
      <c r="A77" s="115"/>
      <c r="B77" s="116"/>
      <c r="C77" s="3"/>
      <c r="D77" s="117"/>
      <c r="E77" s="117"/>
      <c r="F77" s="117"/>
      <c r="G77" s="117"/>
      <c r="H77" s="117"/>
      <c r="I77" s="1"/>
      <c r="J77" s="1"/>
    </row>
    <row r="78" spans="1:10" ht="18">
      <c r="A78" s="115"/>
      <c r="B78" s="116"/>
      <c r="C78" s="3"/>
      <c r="D78" s="117"/>
      <c r="E78" s="117"/>
      <c r="F78" s="117"/>
      <c r="G78" s="117"/>
      <c r="H78" s="117"/>
      <c r="I78" s="1"/>
      <c r="J78" s="1"/>
    </row>
    <row r="79" spans="1:10" ht="18">
      <c r="A79" s="86"/>
      <c r="B79" s="116"/>
      <c r="C79" s="111"/>
      <c r="D79" s="117"/>
      <c r="E79" s="117"/>
      <c r="F79" s="117"/>
      <c r="G79" s="117"/>
      <c r="H79" s="117"/>
      <c r="I79" s="1"/>
      <c r="J79" s="1"/>
    </row>
    <row r="80" spans="1:10" ht="18">
      <c r="A80" s="1"/>
      <c r="B80" s="116"/>
      <c r="C80" s="1"/>
      <c r="D80" s="111"/>
      <c r="E80" s="111"/>
      <c r="F80" s="111"/>
      <c r="G80" s="111"/>
      <c r="H80" s="111"/>
      <c r="I80" s="1"/>
      <c r="J80" s="1"/>
    </row>
  </sheetData>
  <hyperlinks>
    <hyperlink ref="K1" location="'Contents Page'!A1" display="BACK TO CONTENTS" xr:uid="{FE09689B-F330-4F93-87A4-86929D871632}"/>
  </hyperlinks>
  <pageMargins left="0.7" right="0.7" top="0.75" bottom="0.75" header="0.3" footer="0.3"/>
  <pageSetup paperSize="9" scale="4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1D4C-3BAD-4D7D-BFBF-C5EC837F8F76}">
  <dimension ref="A1:L70"/>
  <sheetViews>
    <sheetView zoomScaleNormal="100" workbookViewId="0">
      <selection activeCell="L1" sqref="L1"/>
    </sheetView>
  </sheetViews>
  <sheetFormatPr defaultColWidth="8.77734375" defaultRowHeight="14.4"/>
  <cols>
    <col min="1" max="1" width="18.6640625" customWidth="1"/>
    <col min="2" max="2" width="11.109375" customWidth="1"/>
    <col min="3" max="3" width="4.109375" customWidth="1"/>
    <col min="4" max="5" width="18.6640625" customWidth="1"/>
    <col min="6" max="6" width="2.44140625" customWidth="1"/>
    <col min="7" max="8" width="18.6640625" customWidth="1"/>
    <col min="9" max="10" width="19.6640625" customWidth="1"/>
    <col min="11" max="11" width="18.6640625" customWidth="1"/>
  </cols>
  <sheetData>
    <row r="1" spans="1:12" ht="22.05" customHeight="1">
      <c r="A1" s="394" t="s">
        <v>614</v>
      </c>
      <c r="B1" s="394"/>
      <c r="C1" s="394"/>
      <c r="D1" s="394"/>
      <c r="E1" s="394"/>
      <c r="F1" s="394"/>
      <c r="G1" s="394"/>
      <c r="H1" s="394"/>
      <c r="I1" s="394"/>
      <c r="J1" s="394"/>
      <c r="K1" s="394"/>
      <c r="L1" s="10" t="s">
        <v>85</v>
      </c>
    </row>
    <row r="2" spans="1:12" ht="22.05" customHeight="1">
      <c r="A2" s="394"/>
      <c r="B2" s="394"/>
      <c r="C2" s="394"/>
      <c r="D2" s="394"/>
      <c r="E2" s="394"/>
      <c r="F2" s="394"/>
      <c r="G2" s="394"/>
      <c r="H2" s="394"/>
      <c r="I2" s="394"/>
      <c r="J2" s="394"/>
      <c r="K2" s="394"/>
    </row>
    <row r="3" spans="1:12" ht="22.05" customHeight="1">
      <c r="A3" s="394" t="s">
        <v>615</v>
      </c>
      <c r="B3" s="394"/>
      <c r="C3" s="394"/>
      <c r="D3" s="394"/>
      <c r="E3" s="394"/>
      <c r="F3" s="394"/>
      <c r="G3" s="394"/>
      <c r="H3" s="394"/>
      <c r="I3" s="394"/>
      <c r="J3" s="394"/>
      <c r="K3" s="394"/>
    </row>
    <row r="4" spans="1:12" ht="22.05" customHeight="1">
      <c r="A4" s="394" t="s">
        <v>90</v>
      </c>
      <c r="B4" s="394"/>
      <c r="C4" s="394"/>
      <c r="D4" s="394"/>
      <c r="E4" s="394" t="s">
        <v>101</v>
      </c>
      <c r="F4" s="394"/>
      <c r="G4" s="394"/>
      <c r="H4" s="394"/>
      <c r="I4" s="394"/>
      <c r="J4" s="394"/>
      <c r="K4" s="394"/>
    </row>
    <row r="5" spans="1:12" ht="22.05" customHeight="1">
      <c r="A5" s="679"/>
      <c r="B5" s="679"/>
      <c r="C5" s="679"/>
      <c r="D5" s="690" t="s">
        <v>616</v>
      </c>
      <c r="E5" s="691"/>
      <c r="F5" s="679"/>
      <c r="G5" s="690" t="s">
        <v>617</v>
      </c>
      <c r="H5" s="690"/>
      <c r="I5" s="682" t="s">
        <v>618</v>
      </c>
      <c r="J5" s="679"/>
      <c r="K5" s="679"/>
    </row>
    <row r="6" spans="1:12" ht="22.05" customHeight="1">
      <c r="A6" s="681" t="s">
        <v>408</v>
      </c>
      <c r="B6" s="681"/>
      <c r="C6" s="681"/>
      <c r="D6" s="684" t="s">
        <v>619</v>
      </c>
      <c r="E6" s="684" t="s">
        <v>620</v>
      </c>
      <c r="F6" s="684"/>
      <c r="G6" s="684" t="s">
        <v>621</v>
      </c>
      <c r="H6" s="684" t="s">
        <v>622</v>
      </c>
      <c r="I6" s="684" t="s">
        <v>623</v>
      </c>
      <c r="J6" s="684" t="s">
        <v>624</v>
      </c>
      <c r="K6" s="684" t="s">
        <v>405</v>
      </c>
    </row>
    <row r="7" spans="1:12" ht="22.05" customHeight="1">
      <c r="A7" s="207">
        <v>2015</v>
      </c>
      <c r="B7" s="127"/>
      <c r="C7" s="394"/>
      <c r="D7" s="13">
        <v>311.18400000000003</v>
      </c>
      <c r="E7" s="13">
        <v>2435.9650000000001</v>
      </c>
      <c r="F7" s="394"/>
      <c r="G7" s="401">
        <v>5238.6930000000002</v>
      </c>
      <c r="H7" s="383">
        <v>37372.502</v>
      </c>
      <c r="I7" s="13">
        <v>164.14400000000001</v>
      </c>
      <c r="J7" s="13">
        <v>14438.668</v>
      </c>
      <c r="K7" s="12">
        <v>59961.155999999995</v>
      </c>
    </row>
    <row r="8" spans="1:12" ht="22.05" customHeight="1">
      <c r="A8" s="207">
        <v>2016</v>
      </c>
      <c r="B8" s="127"/>
      <c r="C8" s="394"/>
      <c r="D8" s="13">
        <v>171.36559030999996</v>
      </c>
      <c r="E8" s="13">
        <v>2504.131281978011</v>
      </c>
      <c r="F8" s="13"/>
      <c r="G8" s="13">
        <v>6133.6174317661471</v>
      </c>
      <c r="H8" s="13">
        <v>39411.050874471213</v>
      </c>
      <c r="I8" s="13">
        <v>302.52390255900207</v>
      </c>
      <c r="J8" s="13">
        <v>13915.154218576374</v>
      </c>
      <c r="K8" s="12">
        <v>62437.843299660752</v>
      </c>
    </row>
    <row r="9" spans="1:12" ht="22.05" customHeight="1">
      <c r="A9" s="207">
        <v>2017</v>
      </c>
      <c r="B9" s="394"/>
      <c r="C9" s="394"/>
      <c r="D9" s="13">
        <v>302.53857970000001</v>
      </c>
      <c r="E9" s="13">
        <v>2351.6126462391489</v>
      </c>
      <c r="F9" s="394"/>
      <c r="G9" s="13">
        <v>3219.6995712206381</v>
      </c>
      <c r="H9" s="13">
        <v>44512.69410417023</v>
      </c>
      <c r="I9" s="13">
        <v>448.50577668418208</v>
      </c>
      <c r="J9" s="13">
        <v>12746.172342369355</v>
      </c>
      <c r="K9" s="12">
        <v>63581.223020383557</v>
      </c>
    </row>
    <row r="10" spans="1:12" ht="22.05" customHeight="1">
      <c r="A10" s="207">
        <v>2018</v>
      </c>
      <c r="B10" s="394"/>
      <c r="C10" s="394"/>
      <c r="D10" s="13">
        <v>229.32135228072309</v>
      </c>
      <c r="E10" s="13">
        <v>2044.6486184752248</v>
      </c>
      <c r="F10" s="394"/>
      <c r="G10" s="13">
        <v>4262.5868270593455</v>
      </c>
      <c r="H10" s="13">
        <v>48462.174332498806</v>
      </c>
      <c r="I10" s="13">
        <v>428.26542483176735</v>
      </c>
      <c r="J10" s="13">
        <v>13843.86781034408</v>
      </c>
      <c r="K10" s="12">
        <v>69270.86436548995</v>
      </c>
    </row>
    <row r="11" spans="1:12" ht="22.05" customHeight="1">
      <c r="A11" s="207">
        <v>2019</v>
      </c>
      <c r="B11" s="394"/>
      <c r="C11" s="394"/>
      <c r="D11" s="13">
        <v>167.64207365999997</v>
      </c>
      <c r="E11" s="13">
        <v>2333.9409872759311</v>
      </c>
      <c r="F11" s="394"/>
      <c r="G11" s="13">
        <v>5482.8991913549162</v>
      </c>
      <c r="H11" s="13">
        <v>51833.458405628611</v>
      </c>
      <c r="I11" s="13">
        <v>507.03509641438961</v>
      </c>
      <c r="J11" s="13">
        <v>15381.644409178878</v>
      </c>
      <c r="K11" s="12">
        <v>75706.620163512722</v>
      </c>
    </row>
    <row r="12" spans="1:12" ht="22.05" customHeight="1">
      <c r="A12" s="207">
        <v>2020</v>
      </c>
      <c r="B12" s="394"/>
      <c r="C12" s="394"/>
      <c r="D12" s="13">
        <v>138.45571979999664</v>
      </c>
      <c r="E12" s="13">
        <v>2414.0277989085062</v>
      </c>
      <c r="F12" s="394"/>
      <c r="G12" s="13">
        <v>4955.6917465059123</v>
      </c>
      <c r="H12" s="13">
        <v>54823.076941225307</v>
      </c>
      <c r="I12" s="13">
        <v>1212.9077011945731</v>
      </c>
      <c r="J12" s="13">
        <v>16996.024887195614</v>
      </c>
      <c r="K12" s="12">
        <v>80540.184794829896</v>
      </c>
    </row>
    <row r="13" spans="1:12" ht="22.05" customHeight="1">
      <c r="A13" s="394"/>
      <c r="B13" s="127"/>
      <c r="C13" s="394"/>
      <c r="D13" s="394"/>
      <c r="E13" s="394"/>
      <c r="F13" s="394"/>
      <c r="G13" s="394"/>
      <c r="H13" s="394"/>
      <c r="I13" s="394"/>
      <c r="J13" s="394"/>
      <c r="K13" s="394"/>
    </row>
    <row r="14" spans="1:12" ht="22.05" customHeight="1">
      <c r="A14" s="207">
        <v>2021</v>
      </c>
      <c r="B14" s="127" t="s">
        <v>206</v>
      </c>
      <c r="C14" s="394"/>
      <c r="D14" s="13">
        <v>87.956640060000012</v>
      </c>
      <c r="E14" s="13">
        <v>1784.6841511592713</v>
      </c>
      <c r="F14" s="394"/>
      <c r="G14" s="13">
        <v>6698.7988447499993</v>
      </c>
      <c r="H14" s="13">
        <v>52544.033225911044</v>
      </c>
      <c r="I14" s="13">
        <v>1189.4238500517849</v>
      </c>
      <c r="J14" s="13">
        <v>17570.668250086543</v>
      </c>
      <c r="K14" s="12">
        <v>79875.56496201863</v>
      </c>
    </row>
    <row r="15" spans="1:12" ht="22.05" customHeight="1">
      <c r="A15" s="394"/>
      <c r="B15" s="127" t="s">
        <v>207</v>
      </c>
      <c r="C15" s="394"/>
      <c r="D15" s="13">
        <v>95.648340380000008</v>
      </c>
      <c r="E15" s="13">
        <v>1539.7447271776416</v>
      </c>
      <c r="F15" s="394"/>
      <c r="G15" s="13">
        <v>5416.0093496034169</v>
      </c>
      <c r="H15" s="13">
        <v>54220.748519043416</v>
      </c>
      <c r="I15" s="13">
        <v>1301.9789392816488</v>
      </c>
      <c r="J15" s="13">
        <v>18891.103732587286</v>
      </c>
      <c r="K15" s="12">
        <v>81465.233608073409</v>
      </c>
    </row>
    <row r="16" spans="1:12" ht="22.05" customHeight="1">
      <c r="A16" s="394"/>
      <c r="B16" s="127" t="s">
        <v>208</v>
      </c>
      <c r="C16" s="394"/>
      <c r="D16" s="13">
        <v>110.63622196000001</v>
      </c>
      <c r="E16" s="13">
        <v>1875.990525735443</v>
      </c>
      <c r="F16" s="394"/>
      <c r="G16" s="13">
        <v>3814.1513902816559</v>
      </c>
      <c r="H16" s="13">
        <v>56396.089445661637</v>
      </c>
      <c r="I16" s="13">
        <v>1345.7346336973728</v>
      </c>
      <c r="J16" s="13">
        <v>18657.192937512627</v>
      </c>
      <c r="K16" s="12">
        <v>82199.795154848733</v>
      </c>
    </row>
    <row r="17" spans="1:11" ht="22.05" customHeight="1">
      <c r="A17" s="394"/>
      <c r="B17" s="127" t="s">
        <v>200</v>
      </c>
      <c r="C17" s="394"/>
      <c r="D17" s="29">
        <v>157.35364881999996</v>
      </c>
      <c r="E17" s="13">
        <v>1894.8719891399999</v>
      </c>
      <c r="F17" s="12"/>
      <c r="G17" s="13">
        <v>4897.9314956718072</v>
      </c>
      <c r="H17" s="13">
        <v>56355.226013653584</v>
      </c>
      <c r="I17" s="13">
        <v>1379.3385858559009</v>
      </c>
      <c r="J17" s="13">
        <v>19679.034056554989</v>
      </c>
      <c r="K17" s="12">
        <v>84363.755789696283</v>
      </c>
    </row>
    <row r="18" spans="1:11" ht="22.05" customHeight="1">
      <c r="A18" s="394"/>
      <c r="B18" s="394"/>
      <c r="C18" s="394"/>
      <c r="D18" s="394"/>
      <c r="E18" s="394"/>
      <c r="F18" s="394"/>
      <c r="G18" s="394"/>
      <c r="H18" s="394"/>
      <c r="I18" s="394"/>
      <c r="J18" s="394"/>
      <c r="K18" s="394"/>
    </row>
    <row r="19" spans="1:11" ht="22.05" customHeight="1">
      <c r="A19" s="207">
        <v>2022</v>
      </c>
      <c r="B19" s="127" t="s">
        <v>209</v>
      </c>
      <c r="C19" s="394"/>
      <c r="D19" s="13">
        <v>173.10412506</v>
      </c>
      <c r="E19" s="13">
        <v>2157.5442957999999</v>
      </c>
      <c r="F19" s="13"/>
      <c r="G19" s="13">
        <v>4907.7331562352365</v>
      </c>
      <c r="H19" s="13">
        <v>57463.716882592271</v>
      </c>
      <c r="I19" s="13">
        <v>1262.0880069875725</v>
      </c>
      <c r="J19" s="13">
        <v>19309.352306582699</v>
      </c>
      <c r="K19" s="12">
        <v>85273.53877325778</v>
      </c>
    </row>
    <row r="20" spans="1:11" ht="22.05" customHeight="1">
      <c r="A20" s="394"/>
      <c r="B20" s="127" t="s">
        <v>210</v>
      </c>
      <c r="C20" s="394"/>
      <c r="D20" s="13">
        <v>184.28213275999698</v>
      </c>
      <c r="E20" s="13">
        <v>2018.063394712</v>
      </c>
      <c r="F20" s="12"/>
      <c r="G20" s="13">
        <v>5227.0905514237256</v>
      </c>
      <c r="H20" s="13">
        <v>58823.280455864224</v>
      </c>
      <c r="I20" s="13">
        <v>676.58040065744206</v>
      </c>
      <c r="J20" s="13">
        <v>17591.017915934211</v>
      </c>
      <c r="K20" s="12">
        <v>84520.314851351606</v>
      </c>
    </row>
    <row r="21" spans="1:11" ht="22.05" customHeight="1">
      <c r="A21" s="394"/>
      <c r="B21" s="127" t="s">
        <v>206</v>
      </c>
      <c r="C21" s="394"/>
      <c r="D21" s="13">
        <v>202.04111979943002</v>
      </c>
      <c r="E21" s="13">
        <v>1431.1332411233193</v>
      </c>
      <c r="F21" s="13"/>
      <c r="G21" s="13">
        <v>5065.6195988914915</v>
      </c>
      <c r="H21" s="13">
        <v>58655.306627447353</v>
      </c>
      <c r="I21" s="13">
        <v>1173.6084664582861</v>
      </c>
      <c r="J21" s="13">
        <v>18025.333236587143</v>
      </c>
      <c r="K21" s="12">
        <v>84553.042290307028</v>
      </c>
    </row>
    <row r="22" spans="1:11" ht="22.05" customHeight="1">
      <c r="A22" s="394"/>
      <c r="B22" s="127" t="s">
        <v>211</v>
      </c>
      <c r="C22" s="394"/>
      <c r="D22" s="13">
        <v>157.97033999484</v>
      </c>
      <c r="E22" s="13">
        <v>1567.3786930029496</v>
      </c>
      <c r="F22" s="12"/>
      <c r="G22" s="13">
        <v>4185.9782083825803</v>
      </c>
      <c r="H22" s="13">
        <v>57586.740808559909</v>
      </c>
      <c r="I22" s="13">
        <v>1184.2593719483589</v>
      </c>
      <c r="J22" s="13">
        <v>20105.701759688942</v>
      </c>
      <c r="K22" s="12">
        <v>84788.029181577585</v>
      </c>
    </row>
    <row r="23" spans="1:11" ht="22.05" customHeight="1">
      <c r="A23" s="394"/>
      <c r="B23" s="127" t="s">
        <v>212</v>
      </c>
      <c r="C23" s="394"/>
      <c r="D23" s="13">
        <v>224.12063041907001</v>
      </c>
      <c r="E23" s="13">
        <v>1789.8234663605995</v>
      </c>
      <c r="F23" s="12"/>
      <c r="G23" s="13">
        <v>4256.0099552286483</v>
      </c>
      <c r="H23" s="13">
        <v>60007.691991296095</v>
      </c>
      <c r="I23" s="13">
        <v>1230.9067393427563</v>
      </c>
      <c r="J23" s="13">
        <v>18506.538840242476</v>
      </c>
      <c r="K23" s="12">
        <v>86015.091622889639</v>
      </c>
    </row>
    <row r="24" spans="1:11" ht="22.05" customHeight="1">
      <c r="A24" s="394"/>
      <c r="B24" s="127" t="s">
        <v>207</v>
      </c>
      <c r="C24" s="394"/>
      <c r="D24" s="13">
        <v>204.25435498720003</v>
      </c>
      <c r="E24" s="13">
        <v>2844.5181140890995</v>
      </c>
      <c r="F24" s="394"/>
      <c r="G24" s="13">
        <v>5042.1455400443174</v>
      </c>
      <c r="H24" s="13">
        <v>57580.293698795227</v>
      </c>
      <c r="I24" s="13">
        <v>1546.5091978127086</v>
      </c>
      <c r="J24" s="13">
        <v>19390.938015869287</v>
      </c>
      <c r="K24" s="12">
        <v>86608.658921597846</v>
      </c>
    </row>
    <row r="25" spans="1:11" ht="22.05" customHeight="1">
      <c r="A25" s="394"/>
      <c r="B25" s="127" t="s">
        <v>213</v>
      </c>
      <c r="C25" s="394"/>
      <c r="D25" s="13">
        <v>192.46893051441003</v>
      </c>
      <c r="E25" s="13">
        <v>2548.7544678018398</v>
      </c>
      <c r="F25" s="127"/>
      <c r="G25" s="13">
        <v>8947.189417925485</v>
      </c>
      <c r="H25" s="13">
        <v>57970.909865319998</v>
      </c>
      <c r="I25" s="13">
        <v>1960.7353472455593</v>
      </c>
      <c r="J25" s="13">
        <v>18123.095367239002</v>
      </c>
      <c r="K25" s="12">
        <v>89743.153396046298</v>
      </c>
    </row>
    <row r="26" spans="1:11" ht="22.05" customHeight="1">
      <c r="A26" s="394"/>
      <c r="B26" s="127" t="s">
        <v>214</v>
      </c>
      <c r="C26" s="394"/>
      <c r="D26" s="13">
        <v>226.02495298826003</v>
      </c>
      <c r="E26" s="13">
        <v>2165.9041416096593</v>
      </c>
      <c r="F26" s="394"/>
      <c r="G26" s="13">
        <v>6347.4819526948213</v>
      </c>
      <c r="H26" s="13">
        <v>63167.441725980461</v>
      </c>
      <c r="I26" s="13">
        <v>1688.8650434194194</v>
      </c>
      <c r="J26" s="13">
        <v>17467.933951267849</v>
      </c>
      <c r="K26" s="12">
        <v>91063.651767960459</v>
      </c>
    </row>
    <row r="27" spans="1:11" ht="22.05" customHeight="1">
      <c r="A27" s="394"/>
      <c r="B27" s="127" t="s">
        <v>208</v>
      </c>
      <c r="C27" s="394"/>
      <c r="D27" s="383">
        <v>131.68620705683</v>
      </c>
      <c r="E27" s="383">
        <v>1767.369378230941</v>
      </c>
      <c r="F27" s="247"/>
      <c r="G27" s="383">
        <v>8071.5389456792645</v>
      </c>
      <c r="H27" s="383">
        <v>61346.288998660202</v>
      </c>
      <c r="I27" s="383">
        <v>1633.0502871783619</v>
      </c>
      <c r="J27" s="383">
        <v>18490.809538112157</v>
      </c>
      <c r="K27" s="247">
        <v>91440.743354917751</v>
      </c>
    </row>
    <row r="28" spans="1:11" ht="22.05" customHeight="1">
      <c r="A28" s="394"/>
      <c r="B28" s="127" t="s">
        <v>215</v>
      </c>
      <c r="C28" s="394"/>
      <c r="D28" s="383">
        <v>108.40033289059002</v>
      </c>
      <c r="E28" s="383">
        <v>2367.7679623117092</v>
      </c>
      <c r="F28" s="247"/>
      <c r="G28" s="383">
        <v>8241.351358795695</v>
      </c>
      <c r="H28" s="383">
        <v>59664.664481284861</v>
      </c>
      <c r="I28" s="383">
        <v>1617.0166767054277</v>
      </c>
      <c r="J28" s="383">
        <v>19593.402146150038</v>
      </c>
      <c r="K28" s="247">
        <v>91592.602958138319</v>
      </c>
    </row>
    <row r="29" spans="1:11" ht="22.05" customHeight="1">
      <c r="A29" s="394"/>
      <c r="B29" s="127" t="s">
        <v>216</v>
      </c>
      <c r="C29" s="394"/>
      <c r="D29" s="13">
        <v>145.00876565232002</v>
      </c>
      <c r="E29" s="13">
        <v>2071.39991378983</v>
      </c>
      <c r="F29" s="12"/>
      <c r="G29" s="13">
        <v>8550.1603200257596</v>
      </c>
      <c r="H29" s="13">
        <v>58790.002727281644</v>
      </c>
      <c r="I29" s="13">
        <v>1677.5302172513768</v>
      </c>
      <c r="J29" s="13">
        <v>19565.642278173818</v>
      </c>
      <c r="K29" s="12">
        <v>90799.744222174748</v>
      </c>
    </row>
    <row r="30" spans="1:11" ht="22.05" customHeight="1">
      <c r="A30" s="394"/>
      <c r="B30" s="127" t="s">
        <v>200</v>
      </c>
      <c r="C30" s="394"/>
      <c r="D30" s="13">
        <v>203.69898044702998</v>
      </c>
      <c r="E30" s="13">
        <v>1341.8281865195904</v>
      </c>
      <c r="F30" s="12"/>
      <c r="G30" s="13">
        <v>7182.8848757553396</v>
      </c>
      <c r="H30" s="13">
        <v>62675.517318058366</v>
      </c>
      <c r="I30" s="13">
        <v>1495.7433093465725</v>
      </c>
      <c r="J30" s="13">
        <v>18029.711600877876</v>
      </c>
      <c r="K30" s="12">
        <v>90929.384271004761</v>
      </c>
    </row>
    <row r="31" spans="1:11" ht="22.05" customHeight="1">
      <c r="A31" s="394"/>
      <c r="B31" s="394"/>
      <c r="C31" s="394"/>
      <c r="D31" s="29"/>
      <c r="E31" s="29"/>
      <c r="F31" s="29"/>
      <c r="G31" s="29"/>
      <c r="H31" s="29"/>
      <c r="I31" s="29"/>
      <c r="J31" s="29"/>
      <c r="K31" s="31"/>
    </row>
    <row r="32" spans="1:11" ht="22.05" customHeight="1">
      <c r="A32" s="207">
        <v>2023</v>
      </c>
      <c r="B32" s="127" t="s">
        <v>209</v>
      </c>
      <c r="C32" s="394"/>
      <c r="D32" s="29">
        <v>272.26086750408996</v>
      </c>
      <c r="E32" s="13">
        <v>2054.5502871888898</v>
      </c>
      <c r="F32" s="13"/>
      <c r="G32" s="13">
        <v>9345.8078486959839</v>
      </c>
      <c r="H32" s="13">
        <v>61458.239612985475</v>
      </c>
      <c r="I32" s="13">
        <v>1404.1734066028969</v>
      </c>
      <c r="J32" s="13">
        <v>18949.378576762057</v>
      </c>
      <c r="K32" s="12">
        <v>93484.410599739393</v>
      </c>
    </row>
    <row r="33" spans="1:11" ht="22.05" customHeight="1">
      <c r="A33" s="394"/>
      <c r="B33" s="127" t="s">
        <v>210</v>
      </c>
      <c r="C33" s="394"/>
      <c r="D33" s="29">
        <v>235.0222372419</v>
      </c>
      <c r="E33" s="13">
        <v>1662.5163010705596</v>
      </c>
      <c r="F33" s="12"/>
      <c r="G33" s="13">
        <v>9854.2247950644251</v>
      </c>
      <c r="H33" s="13">
        <v>60888.966821493865</v>
      </c>
      <c r="I33" s="13">
        <v>1499.0439069295364</v>
      </c>
      <c r="J33" s="13">
        <v>19417.335859495401</v>
      </c>
      <c r="K33" s="12">
        <v>93557.109921295691</v>
      </c>
    </row>
    <row r="34" spans="1:11" ht="22.05" customHeight="1">
      <c r="A34" s="394"/>
      <c r="B34" s="127" t="s">
        <v>206</v>
      </c>
      <c r="C34" s="394"/>
      <c r="D34" s="29">
        <v>209.21971543999993</v>
      </c>
      <c r="E34" s="13">
        <v>1568.4651084099999</v>
      </c>
      <c r="F34" s="12"/>
      <c r="G34" s="13">
        <v>9103.3947504654006</v>
      </c>
      <c r="H34" s="13">
        <v>63547.324581878602</v>
      </c>
      <c r="I34" s="13">
        <v>1718.1701939480379</v>
      </c>
      <c r="J34" s="13">
        <v>19033.419691938168</v>
      </c>
      <c r="K34" s="12">
        <v>95179.994042080216</v>
      </c>
    </row>
    <row r="35" spans="1:11" ht="22.05" customHeight="1">
      <c r="A35" s="394"/>
      <c r="B35" s="127" t="s">
        <v>211</v>
      </c>
      <c r="C35" s="394"/>
      <c r="D35" s="29">
        <v>255.38299850641999</v>
      </c>
      <c r="E35" s="13">
        <v>2441.8098922480608</v>
      </c>
      <c r="F35" s="12"/>
      <c r="G35" s="13">
        <v>9961.5744020759594</v>
      </c>
      <c r="H35" s="13">
        <v>62194.874303860895</v>
      </c>
      <c r="I35" s="13">
        <v>2307.4770844100308</v>
      </c>
      <c r="J35" s="13">
        <v>19256.145809202117</v>
      </c>
      <c r="K35" s="12">
        <v>96417.264490303482</v>
      </c>
    </row>
    <row r="36" spans="1:11" ht="22.05" customHeight="1">
      <c r="A36" s="394"/>
      <c r="B36" s="127" t="s">
        <v>212</v>
      </c>
      <c r="C36" s="394"/>
      <c r="D36" s="29">
        <v>155.54740443316999</v>
      </c>
      <c r="E36" s="13">
        <v>2464.34002943414</v>
      </c>
      <c r="F36" s="12"/>
      <c r="G36" s="13">
        <v>10077.606992123812</v>
      </c>
      <c r="H36" s="13">
        <v>60845.496080958881</v>
      </c>
      <c r="I36" s="13">
        <v>2238.9281556742144</v>
      </c>
      <c r="J36" s="13">
        <v>20082.093196368714</v>
      </c>
      <c r="K36" s="12">
        <v>95864.011858992948</v>
      </c>
    </row>
    <row r="37" spans="1:11" ht="22.05" customHeight="1">
      <c r="A37" s="394"/>
      <c r="B37" s="127" t="s">
        <v>207</v>
      </c>
      <c r="C37" s="394"/>
      <c r="D37" s="29">
        <v>160.18798200250998</v>
      </c>
      <c r="E37" s="13">
        <v>2473.0902427713504</v>
      </c>
      <c r="F37" s="12"/>
      <c r="G37" s="13">
        <v>10315.966944427635</v>
      </c>
      <c r="H37" s="13">
        <v>60599.568352576483</v>
      </c>
      <c r="I37" s="13">
        <v>1898.1933554640261</v>
      </c>
      <c r="J37" s="13">
        <v>20572.395549405952</v>
      </c>
      <c r="K37" s="12">
        <v>96019.402426647954</v>
      </c>
    </row>
    <row r="38" spans="1:11" ht="22.05" customHeight="1">
      <c r="A38" s="394"/>
      <c r="B38" s="127" t="s">
        <v>213</v>
      </c>
      <c r="C38" s="394"/>
      <c r="D38" s="29">
        <v>141.70119026585999</v>
      </c>
      <c r="E38" s="13">
        <v>3349.1064932712902</v>
      </c>
      <c r="F38" s="12"/>
      <c r="G38" s="13">
        <v>12386.552150625927</v>
      </c>
      <c r="H38" s="13">
        <v>61381.756854522486</v>
      </c>
      <c r="I38" s="13">
        <v>2202.4597802834187</v>
      </c>
      <c r="J38" s="13">
        <v>20250.670286540142</v>
      </c>
      <c r="K38" s="12">
        <v>99712.246755509128</v>
      </c>
    </row>
    <row r="39" spans="1:11" ht="22.05" customHeight="1">
      <c r="A39" s="394"/>
      <c r="B39" s="127" t="s">
        <v>214</v>
      </c>
      <c r="C39" s="394"/>
      <c r="D39" s="29">
        <v>200.76586340470999</v>
      </c>
      <c r="E39" s="13">
        <v>3384.7661058200019</v>
      </c>
      <c r="F39" s="12"/>
      <c r="G39" s="13">
        <v>13390.899422656375</v>
      </c>
      <c r="H39" s="13">
        <v>62904.46280984523</v>
      </c>
      <c r="I39" s="13">
        <v>2325.2355474984638</v>
      </c>
      <c r="J39" s="13">
        <v>19944.307205089812</v>
      </c>
      <c r="K39" s="12">
        <v>102150.43695431459</v>
      </c>
    </row>
    <row r="40" spans="1:11" ht="22.05" customHeight="1">
      <c r="A40" s="394"/>
      <c r="B40" s="127" t="s">
        <v>208</v>
      </c>
      <c r="C40" s="394"/>
      <c r="D40" s="29">
        <v>218.33035890000002</v>
      </c>
      <c r="E40" s="13">
        <v>2608.8651172199998</v>
      </c>
      <c r="F40" s="12"/>
      <c r="G40" s="13">
        <v>11747.940783535785</v>
      </c>
      <c r="H40" s="13">
        <v>66028.880509449125</v>
      </c>
      <c r="I40" s="13">
        <v>2381.9372187776962</v>
      </c>
      <c r="J40" s="13">
        <v>19678.701716816464</v>
      </c>
      <c r="K40" s="12">
        <v>102664.65570469906</v>
      </c>
    </row>
    <row r="41" spans="1:11" ht="22.05" customHeight="1">
      <c r="A41" s="394"/>
      <c r="B41" s="127" t="s">
        <v>215</v>
      </c>
      <c r="C41" s="394"/>
      <c r="D41" s="29">
        <v>309.26474173000003</v>
      </c>
      <c r="E41" s="13">
        <v>3040.394213</v>
      </c>
      <c r="F41" s="12"/>
      <c r="G41" s="13">
        <v>14090.008284669768</v>
      </c>
      <c r="H41" s="13">
        <v>62194.431240872131</v>
      </c>
      <c r="I41" s="13">
        <v>2233.9344995922625</v>
      </c>
      <c r="J41" s="13">
        <v>20053.435059469506</v>
      </c>
      <c r="K41" s="12">
        <v>101921.46803933367</v>
      </c>
    </row>
    <row r="42" spans="1:11" ht="22.05" customHeight="1">
      <c r="A42" s="394"/>
      <c r="B42" s="127" t="s">
        <v>216</v>
      </c>
      <c r="C42" s="394"/>
      <c r="D42" s="29">
        <v>286.45290389000007</v>
      </c>
      <c r="E42" s="13">
        <v>2496.1104365200013</v>
      </c>
      <c r="F42" s="12"/>
      <c r="G42" s="13">
        <v>11907.729887843312</v>
      </c>
      <c r="H42" s="13">
        <v>66100.947555613588</v>
      </c>
      <c r="I42" s="13">
        <v>3001.3204101017795</v>
      </c>
      <c r="J42" s="13">
        <v>21520.855978519594</v>
      </c>
      <c r="K42" s="12">
        <v>105313.41717248828</v>
      </c>
    </row>
    <row r="43" spans="1:11" ht="22.05" customHeight="1">
      <c r="A43" s="394"/>
      <c r="B43" s="127" t="s">
        <v>200</v>
      </c>
      <c r="C43" s="394"/>
      <c r="D43" s="29">
        <v>245.91076839000002</v>
      </c>
      <c r="E43" s="13">
        <v>2080.3892784099999</v>
      </c>
      <c r="F43" s="12"/>
      <c r="G43" s="13">
        <v>10728.568360061599</v>
      </c>
      <c r="H43" s="13">
        <v>67551.557193036075</v>
      </c>
      <c r="I43" s="13">
        <v>2024.947090145015</v>
      </c>
      <c r="J43" s="13">
        <v>21495.905952009452</v>
      </c>
      <c r="K43" s="12">
        <v>104126.95452914215</v>
      </c>
    </row>
    <row r="44" spans="1:11" ht="22.05" customHeight="1">
      <c r="A44" s="394"/>
      <c r="B44" s="394"/>
      <c r="C44" s="394"/>
      <c r="D44" s="394"/>
      <c r="E44" s="12"/>
      <c r="F44" s="12"/>
      <c r="G44" s="12"/>
      <c r="H44" s="12"/>
      <c r="I44" s="12"/>
      <c r="J44" s="12"/>
      <c r="K44" s="12"/>
    </row>
    <row r="45" spans="1:11" ht="22.05" customHeight="1">
      <c r="A45" s="207">
        <v>2024</v>
      </c>
      <c r="B45" s="127" t="s">
        <v>209</v>
      </c>
      <c r="C45" s="394"/>
      <c r="D45" s="29">
        <v>279.97142222999997</v>
      </c>
      <c r="E45" s="13">
        <v>2902.5322103300014</v>
      </c>
      <c r="F45" s="12"/>
      <c r="G45" s="13">
        <v>13065.869269314982</v>
      </c>
      <c r="H45" s="13">
        <v>67741.335158363727</v>
      </c>
      <c r="I45" s="13">
        <v>2934.4995717738379</v>
      </c>
      <c r="J45" s="13">
        <v>20714.092210441853</v>
      </c>
      <c r="K45" s="12">
        <v>107638.29984245441</v>
      </c>
    </row>
    <row r="46" spans="1:11" ht="22.05" customHeight="1">
      <c r="A46" s="394"/>
      <c r="B46" s="127" t="s">
        <v>210</v>
      </c>
      <c r="C46" s="394"/>
      <c r="D46" s="29">
        <v>324.56576567000002</v>
      </c>
      <c r="E46" s="13">
        <v>2379.3203958799991</v>
      </c>
      <c r="F46" s="12"/>
      <c r="G46" s="13">
        <v>15215.943688778671</v>
      </c>
      <c r="H46" s="13">
        <v>65741.573493192103</v>
      </c>
      <c r="I46" s="13">
        <v>2680.0499568166088</v>
      </c>
      <c r="J46" s="13">
        <v>20948.629666342335</v>
      </c>
      <c r="K46" s="12">
        <v>107290.08296667971</v>
      </c>
    </row>
    <row r="47" spans="1:11" ht="22.05" customHeight="1">
      <c r="A47" s="394"/>
      <c r="B47" s="127" t="s">
        <v>206</v>
      </c>
      <c r="C47" s="394"/>
      <c r="D47" s="29">
        <v>303.29996277999999</v>
      </c>
      <c r="E47" s="13">
        <v>1883.3345254500011</v>
      </c>
      <c r="F47" s="12"/>
      <c r="G47" s="13">
        <v>13846.717833280567</v>
      </c>
      <c r="H47" s="13">
        <v>65552.583139756214</v>
      </c>
      <c r="I47" s="13">
        <v>2550.6316748105919</v>
      </c>
      <c r="J47" s="13">
        <v>21534.979011368832</v>
      </c>
      <c r="K47" s="12">
        <v>105671.54614744621</v>
      </c>
    </row>
    <row r="48" spans="1:11" ht="22.05" customHeight="1">
      <c r="A48" s="394"/>
      <c r="B48" s="127" t="s">
        <v>211</v>
      </c>
      <c r="C48" s="394"/>
      <c r="D48" s="29">
        <v>225.64054493999998</v>
      </c>
      <c r="E48" s="13">
        <v>2810.3569408100016</v>
      </c>
      <c r="F48" s="12"/>
      <c r="G48" s="13">
        <v>16477.011692500502</v>
      </c>
      <c r="H48" s="13">
        <v>68157.83686608565</v>
      </c>
      <c r="I48" s="13">
        <v>2667.1061418811441</v>
      </c>
      <c r="J48" s="13">
        <v>21560.149162191552</v>
      </c>
      <c r="K48" s="12">
        <v>111898.10134840885</v>
      </c>
    </row>
    <row r="49" spans="1:11" ht="22.05" customHeight="1">
      <c r="A49" s="394"/>
      <c r="B49" s="127" t="s">
        <v>212</v>
      </c>
      <c r="C49" s="394"/>
      <c r="D49" s="29">
        <v>201.89857939999996</v>
      </c>
      <c r="E49" s="13">
        <v>2383.3198218899997</v>
      </c>
      <c r="F49" s="12"/>
      <c r="G49" s="13">
        <v>17957.000333743577</v>
      </c>
      <c r="H49" s="13">
        <v>67812.147763211135</v>
      </c>
      <c r="I49" s="13">
        <v>2695.9578450987005</v>
      </c>
      <c r="J49" s="13">
        <v>22158.279450206879</v>
      </c>
      <c r="K49" s="12">
        <v>113208.60379355028</v>
      </c>
    </row>
    <row r="50" spans="1:11" ht="22.05" customHeight="1">
      <c r="A50" s="394"/>
      <c r="B50" s="127" t="s">
        <v>207</v>
      </c>
      <c r="C50" s="394"/>
      <c r="D50" s="29">
        <v>188.52839718000001</v>
      </c>
      <c r="E50" s="13">
        <v>2529.9445921299998</v>
      </c>
      <c r="F50" s="12"/>
      <c r="G50" s="13">
        <v>15214.430166670481</v>
      </c>
      <c r="H50" s="13">
        <v>67710.575822649436</v>
      </c>
      <c r="I50" s="13">
        <v>2744.0285753179046</v>
      </c>
      <c r="J50" s="13">
        <v>22819.728675760518</v>
      </c>
      <c r="K50" s="12">
        <v>111207.23622970835</v>
      </c>
    </row>
    <row r="51" spans="1:11" ht="22.05" customHeight="1">
      <c r="A51" s="394"/>
      <c r="B51" s="127" t="s">
        <v>213</v>
      </c>
      <c r="C51" s="394"/>
      <c r="D51" s="29">
        <v>254.97864058000002</v>
      </c>
      <c r="E51" s="13">
        <v>3084.3407811000011</v>
      </c>
      <c r="F51" s="12"/>
      <c r="G51" s="13">
        <v>15893.082994222807</v>
      </c>
      <c r="H51" s="13">
        <v>67413.876266842053</v>
      </c>
      <c r="I51" s="13">
        <v>2397.8652417497751</v>
      </c>
      <c r="J51" s="13">
        <v>22992.524374980188</v>
      </c>
      <c r="K51" s="12">
        <v>112036.66829947483</v>
      </c>
    </row>
    <row r="52" spans="1:11" ht="22.05" customHeight="1">
      <c r="A52" s="394"/>
      <c r="B52" s="127" t="s">
        <v>214</v>
      </c>
      <c r="C52" s="394"/>
      <c r="D52" s="29">
        <v>261.63778923000001</v>
      </c>
      <c r="E52" s="13">
        <v>2870.1778247499997</v>
      </c>
      <c r="F52" s="12"/>
      <c r="G52" s="13">
        <v>14656.735279089273</v>
      </c>
      <c r="H52" s="13">
        <v>68466.55593601735</v>
      </c>
      <c r="I52" s="13">
        <v>3599.5479219553395</v>
      </c>
      <c r="J52" s="13">
        <v>23077.489213811285</v>
      </c>
      <c r="K52" s="12">
        <v>112932.14396485325</v>
      </c>
    </row>
    <row r="53" spans="1:11" ht="22.05" customHeight="1">
      <c r="A53" s="394"/>
      <c r="B53" s="127" t="s">
        <v>208</v>
      </c>
      <c r="C53" s="394"/>
      <c r="D53" s="29">
        <v>290.68549361000004</v>
      </c>
      <c r="E53" s="13">
        <v>2109.07530559</v>
      </c>
      <c r="F53" s="12"/>
      <c r="G53" s="13">
        <v>12827.916430873938</v>
      </c>
      <c r="H53" s="13">
        <v>68381.316302933425</v>
      </c>
      <c r="I53" s="13">
        <v>1911.1981061681861</v>
      </c>
      <c r="J53" s="13">
        <v>23328.359033246383</v>
      </c>
      <c r="K53" s="12">
        <v>108848.55067242193</v>
      </c>
    </row>
    <row r="54" spans="1:11" ht="22.05" customHeight="1">
      <c r="A54" s="394"/>
      <c r="B54" s="127" t="s">
        <v>215</v>
      </c>
      <c r="C54" s="394"/>
      <c r="D54" s="29">
        <v>398.68729626417996</v>
      </c>
      <c r="E54" s="13">
        <v>2516.4891613590207</v>
      </c>
      <c r="F54" s="12"/>
      <c r="G54" s="13">
        <v>14483.752671216969</v>
      </c>
      <c r="H54" s="13">
        <v>68983.642910272494</v>
      </c>
      <c r="I54" s="13">
        <v>1855.5100823424457</v>
      </c>
      <c r="J54" s="13">
        <v>24073.431014285386</v>
      </c>
      <c r="K54" s="12">
        <v>112311.5131357405</v>
      </c>
    </row>
    <row r="55" spans="1:11" ht="22.05" customHeight="1">
      <c r="A55" s="394"/>
      <c r="B55" s="127" t="s">
        <v>216</v>
      </c>
      <c r="C55" s="394"/>
      <c r="D55" s="29">
        <v>287.41472681000005</v>
      </c>
      <c r="E55" s="13">
        <v>2119.9699719099995</v>
      </c>
      <c r="F55" s="12"/>
      <c r="G55" s="13">
        <v>12688.381820831373</v>
      </c>
      <c r="H55" s="13">
        <v>66928.079701222392</v>
      </c>
      <c r="I55" s="13">
        <v>2541.634541009817</v>
      </c>
      <c r="J55" s="13">
        <v>24021.392524799288</v>
      </c>
      <c r="K55" s="12">
        <v>108586.87328658286</v>
      </c>
    </row>
    <row r="56" spans="1:11" ht="22.05" customHeight="1">
      <c r="A56" s="394"/>
      <c r="B56" s="127" t="s">
        <v>200</v>
      </c>
      <c r="C56" s="394"/>
      <c r="D56" s="29">
        <v>223.40713007000002</v>
      </c>
      <c r="E56" s="13">
        <v>1660.7002619699999</v>
      </c>
      <c r="F56" s="12"/>
      <c r="G56" s="13">
        <v>11171.137304517821</v>
      </c>
      <c r="H56" s="13">
        <v>67129.71321122587</v>
      </c>
      <c r="I56" s="13">
        <v>2815.6072528263617</v>
      </c>
      <c r="J56" s="13">
        <v>24275.699525124364</v>
      </c>
      <c r="K56" s="12">
        <v>107276.26468573441</v>
      </c>
    </row>
    <row r="57" spans="1:11" ht="22.05" customHeight="1">
      <c r="A57" s="394"/>
      <c r="B57" s="394"/>
      <c r="C57" s="394"/>
      <c r="D57" s="29"/>
      <c r="E57" s="29"/>
      <c r="F57" s="29"/>
      <c r="G57" s="29"/>
      <c r="H57" s="29"/>
      <c r="I57" s="29"/>
      <c r="J57" s="29"/>
      <c r="K57" s="31"/>
    </row>
    <row r="58" spans="1:11" ht="22.05" customHeight="1">
      <c r="A58" s="207">
        <v>2025</v>
      </c>
      <c r="B58" s="127" t="s">
        <v>209</v>
      </c>
      <c r="C58" s="394"/>
      <c r="D58" s="29">
        <v>235.57767141760002</v>
      </c>
      <c r="E58" s="13">
        <v>3487.6035737152806</v>
      </c>
      <c r="F58" s="12"/>
      <c r="G58" s="13">
        <v>10535.004275748875</v>
      </c>
      <c r="H58" s="13">
        <v>65257.558627934552</v>
      </c>
      <c r="I58" s="13">
        <v>3378.144152606797</v>
      </c>
      <c r="J58" s="13">
        <v>24359.491194974045</v>
      </c>
      <c r="K58" s="12">
        <v>107253.37949639714</v>
      </c>
    </row>
    <row r="59" spans="1:11" ht="22.05" customHeight="1">
      <c r="A59" s="394"/>
      <c r="B59" s="127" t="s">
        <v>210</v>
      </c>
      <c r="C59" s="394"/>
      <c r="D59" s="29">
        <v>185.76612577</v>
      </c>
      <c r="E59" s="13">
        <v>2806.19917528</v>
      </c>
      <c r="F59" s="12"/>
      <c r="G59" s="13">
        <v>9097.5186296573829</v>
      </c>
      <c r="H59" s="13">
        <v>64631.85309022999</v>
      </c>
      <c r="I59" s="13">
        <v>2727.5579708835426</v>
      </c>
      <c r="J59" s="13">
        <v>26704.14742932708</v>
      </c>
      <c r="K59" s="12">
        <v>106153.04242114798</v>
      </c>
    </row>
    <row r="60" spans="1:11" ht="22.05" customHeight="1">
      <c r="A60" s="394"/>
      <c r="B60" s="127" t="s">
        <v>206</v>
      </c>
      <c r="C60" s="394"/>
      <c r="D60" s="29">
        <v>139.13477752999998</v>
      </c>
      <c r="E60" s="13">
        <v>2592.0517818200001</v>
      </c>
      <c r="F60" s="12"/>
      <c r="G60" s="13">
        <v>9311.4070913310006</v>
      </c>
      <c r="H60" s="13">
        <v>65918.025325111725</v>
      </c>
      <c r="I60" s="13">
        <v>3225.5208982091694</v>
      </c>
      <c r="J60" s="13">
        <v>24934.926146397578</v>
      </c>
      <c r="K60" s="12">
        <v>106121.06602039948</v>
      </c>
    </row>
    <row r="61" spans="1:11" ht="22.05" customHeight="1">
      <c r="A61" s="394"/>
      <c r="B61" s="127" t="s">
        <v>211</v>
      </c>
      <c r="C61" s="394"/>
      <c r="D61" s="29">
        <v>371.38317726021006</v>
      </c>
      <c r="E61" s="13">
        <v>3342.2634846020492</v>
      </c>
      <c r="F61" s="12"/>
      <c r="G61" s="13">
        <v>9979.8575424944374</v>
      </c>
      <c r="H61" s="13">
        <v>68465.969814048396</v>
      </c>
      <c r="I61" s="13">
        <v>2068.4935904115719</v>
      </c>
      <c r="J61" s="13">
        <v>25168.387789124277</v>
      </c>
      <c r="K61" s="12">
        <v>109396.35539794093</v>
      </c>
    </row>
    <row r="62" spans="1:11" ht="22.05" customHeight="1">
      <c r="A62" s="394"/>
      <c r="B62" s="127" t="s">
        <v>212</v>
      </c>
      <c r="C62" s="394"/>
      <c r="D62" s="29">
        <v>411.45962914524</v>
      </c>
      <c r="E62" s="13">
        <v>3021.5288046345204</v>
      </c>
      <c r="F62" s="12"/>
      <c r="G62" s="13">
        <v>11349.743571466424</v>
      </c>
      <c r="H62" s="13">
        <v>69526.549227541414</v>
      </c>
      <c r="I62" s="13">
        <v>2080.2175381255843</v>
      </c>
      <c r="J62" s="13">
        <v>26066.453948865961</v>
      </c>
      <c r="K62" s="12">
        <v>112455.95271977915</v>
      </c>
    </row>
    <row r="63" spans="1:11" ht="22.05" customHeight="1">
      <c r="A63" s="394"/>
      <c r="B63" s="127" t="s">
        <v>207</v>
      </c>
      <c r="C63" s="394"/>
      <c r="D63" s="29">
        <v>390.38460781693999</v>
      </c>
      <c r="E63" s="13">
        <v>2236.30370622702</v>
      </c>
      <c r="F63" s="394"/>
      <c r="G63" s="13">
        <v>9915.7733042645159</v>
      </c>
      <c r="H63" s="13">
        <v>67363.046205941719</v>
      </c>
      <c r="I63" s="13">
        <v>2110.3264354472481</v>
      </c>
      <c r="J63" s="13">
        <v>28746.068675390154</v>
      </c>
      <c r="K63" s="12">
        <v>110761.90293508759</v>
      </c>
    </row>
    <row r="64" spans="1:11" ht="22.05" customHeight="1">
      <c r="A64" s="394"/>
      <c r="B64" s="127" t="s">
        <v>213</v>
      </c>
      <c r="C64" s="692"/>
      <c r="D64" s="652">
        <v>406.03470876901002</v>
      </c>
      <c r="E64" s="652">
        <v>1606.6382721102002</v>
      </c>
      <c r="F64" s="394"/>
      <c r="G64" s="652">
        <v>10641.40278632676</v>
      </c>
      <c r="H64" s="652">
        <v>66780.604464114964</v>
      </c>
      <c r="I64" s="652">
        <v>2036.7373195942598</v>
      </c>
      <c r="J64" s="652">
        <v>29116.388808982887</v>
      </c>
      <c r="K64" s="663">
        <v>110587.80635989808</v>
      </c>
    </row>
    <row r="65" spans="1:11" ht="22.05" customHeight="1">
      <c r="A65" s="677" t="s">
        <v>277</v>
      </c>
      <c r="B65" s="693" t="s">
        <v>519</v>
      </c>
      <c r="C65" s="694"/>
      <c r="D65" s="694"/>
      <c r="E65" s="694"/>
      <c r="F65" s="694"/>
      <c r="G65" s="694"/>
      <c r="H65" s="694"/>
      <c r="I65" s="694"/>
      <c r="J65" s="694"/>
      <c r="K65" s="694"/>
    </row>
    <row r="66" spans="1:11" ht="15.6">
      <c r="A66" s="38"/>
      <c r="B66" s="104"/>
      <c r="C66" s="38"/>
      <c r="D66" s="35"/>
      <c r="E66" s="95"/>
      <c r="F66" s="90"/>
      <c r="G66" s="95"/>
      <c r="H66" s="95"/>
      <c r="I66" s="95"/>
      <c r="J66" s="95"/>
      <c r="K66" s="96"/>
    </row>
    <row r="67" spans="1:11" ht="15.6">
      <c r="A67" s="38"/>
      <c r="B67" s="104"/>
      <c r="C67" s="38"/>
      <c r="D67" s="35"/>
      <c r="E67" s="95"/>
      <c r="F67" s="90"/>
      <c r="G67" s="95"/>
      <c r="H67" s="95"/>
      <c r="I67" s="95"/>
      <c r="J67" s="95"/>
      <c r="K67" s="96"/>
    </row>
    <row r="68" spans="1:11" ht="15.6">
      <c r="A68" s="38"/>
      <c r="B68" s="104"/>
      <c r="C68" s="38"/>
      <c r="D68" s="35"/>
      <c r="E68" s="95"/>
      <c r="F68" s="90"/>
      <c r="G68" s="95"/>
      <c r="H68" s="95"/>
      <c r="I68" s="95"/>
      <c r="J68" s="95"/>
      <c r="K68" s="96"/>
    </row>
    <row r="69" spans="1:11" ht="15.6">
      <c r="A69" s="38"/>
      <c r="B69" s="104"/>
      <c r="C69" s="38"/>
      <c r="D69" s="35"/>
      <c r="E69" s="95"/>
      <c r="F69" s="90"/>
      <c r="G69" s="95"/>
      <c r="H69" s="95"/>
      <c r="I69" s="95"/>
      <c r="J69" s="95"/>
      <c r="K69" s="96"/>
    </row>
    <row r="70" spans="1:11" ht="15.6">
      <c r="A70" s="102"/>
      <c r="B70" s="118"/>
      <c r="C70" s="112"/>
      <c r="D70" s="112"/>
      <c r="E70" s="112"/>
      <c r="F70" s="112"/>
      <c r="G70" s="112"/>
      <c r="H70" s="112"/>
      <c r="I70" s="112"/>
      <c r="J70" s="112"/>
      <c r="K70" s="112"/>
    </row>
  </sheetData>
  <hyperlinks>
    <hyperlink ref="L1" location="'Contents Page'!A1" display="BACK TO CONTENTS" xr:uid="{09F8CE8B-E71F-4DD6-9A8A-412498FB98AB}"/>
  </hyperlinks>
  <pageMargins left="0.7" right="0.7" top="0.75" bottom="0.75" header="0.3" footer="0.3"/>
  <pageSetup paperSize="9" scale="4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27FE-EA7F-4FBA-92A5-D06AFBDE4801}">
  <dimension ref="A1:L70"/>
  <sheetViews>
    <sheetView zoomScaleNormal="100" workbookViewId="0">
      <selection activeCell="J1" sqref="J1"/>
    </sheetView>
  </sheetViews>
  <sheetFormatPr defaultColWidth="8.77734375" defaultRowHeight="14.4"/>
  <cols>
    <col min="1" max="11" width="18.6640625" customWidth="1"/>
  </cols>
  <sheetData>
    <row r="1" spans="1:12" ht="22.05" customHeight="1">
      <c r="A1" s="394" t="s">
        <v>625</v>
      </c>
      <c r="B1" s="394"/>
      <c r="C1" s="394"/>
      <c r="D1" s="394"/>
      <c r="E1" s="394"/>
      <c r="F1" s="394"/>
      <c r="G1" s="394"/>
      <c r="H1" s="394"/>
      <c r="I1" s="394"/>
      <c r="J1" s="10" t="s">
        <v>85</v>
      </c>
      <c r="K1" s="394"/>
      <c r="L1" s="49"/>
    </row>
    <row r="2" spans="1:12" ht="22.05" customHeight="1">
      <c r="A2" s="394"/>
      <c r="B2" s="394"/>
      <c r="C2" s="394"/>
      <c r="D2" s="394"/>
      <c r="E2" s="394"/>
      <c r="F2" s="394"/>
      <c r="G2" s="394"/>
      <c r="H2" s="394"/>
      <c r="I2" s="394"/>
      <c r="J2" s="394"/>
      <c r="K2" s="394"/>
      <c r="L2" s="49"/>
    </row>
    <row r="3" spans="1:12" ht="22.05" customHeight="1">
      <c r="A3" s="394" t="s">
        <v>626</v>
      </c>
      <c r="B3" s="394"/>
      <c r="C3" s="394"/>
      <c r="D3" s="394"/>
      <c r="E3" s="394"/>
      <c r="F3" s="394"/>
      <c r="G3" s="394"/>
      <c r="H3" s="394"/>
      <c r="I3" s="394"/>
      <c r="J3" s="394"/>
      <c r="K3" s="394"/>
      <c r="L3" s="49"/>
    </row>
    <row r="4" spans="1:12" ht="22.05" customHeight="1">
      <c r="A4" s="394" t="s">
        <v>90</v>
      </c>
      <c r="B4" s="394"/>
      <c r="C4" s="394"/>
      <c r="D4" s="394"/>
      <c r="E4" s="394"/>
      <c r="F4" s="394"/>
      <c r="G4" s="394"/>
      <c r="H4" s="394"/>
      <c r="I4" s="394"/>
      <c r="J4" s="394"/>
      <c r="K4" s="394"/>
      <c r="L4" s="49"/>
    </row>
    <row r="5" spans="1:12" ht="22.05" customHeight="1">
      <c r="A5" s="679"/>
      <c r="B5" s="679"/>
      <c r="C5" s="679"/>
      <c r="D5" s="679"/>
      <c r="E5" s="679"/>
      <c r="F5" s="694"/>
      <c r="G5" s="694"/>
      <c r="H5" s="682" t="s">
        <v>627</v>
      </c>
      <c r="I5" s="682" t="s">
        <v>628</v>
      </c>
      <c r="J5" s="682" t="s">
        <v>629</v>
      </c>
      <c r="K5" s="679"/>
      <c r="L5" s="49"/>
    </row>
    <row r="6" spans="1:12" ht="22.05" customHeight="1">
      <c r="A6" s="681" t="s">
        <v>408</v>
      </c>
      <c r="B6" s="681"/>
      <c r="C6" s="684" t="s">
        <v>510</v>
      </c>
      <c r="D6" s="684" t="s">
        <v>630</v>
      </c>
      <c r="E6" s="684" t="s">
        <v>515</v>
      </c>
      <c r="F6" s="684" t="s">
        <v>631</v>
      </c>
      <c r="G6" s="684" t="s">
        <v>632</v>
      </c>
      <c r="H6" s="684" t="s">
        <v>633</v>
      </c>
      <c r="I6" s="684" t="s">
        <v>634</v>
      </c>
      <c r="J6" s="684" t="s">
        <v>634</v>
      </c>
      <c r="K6" s="684" t="s">
        <v>635</v>
      </c>
      <c r="L6" s="49"/>
    </row>
    <row r="7" spans="1:12" ht="22.05" customHeight="1">
      <c r="A7" s="424">
        <v>2015</v>
      </c>
      <c r="B7" s="268"/>
      <c r="C7" s="13">
        <v>12138.779</v>
      </c>
      <c r="D7" s="13">
        <v>20519.866000000002</v>
      </c>
      <c r="E7" s="13">
        <v>4027.3530000000001</v>
      </c>
      <c r="F7" s="13">
        <v>865.35199999999998</v>
      </c>
      <c r="G7" s="13">
        <v>9452.9950000000008</v>
      </c>
      <c r="H7" s="13">
        <v>7271.7460000000001</v>
      </c>
      <c r="I7" s="13">
        <v>4209.9960000000001</v>
      </c>
      <c r="J7" s="13">
        <v>1475.069</v>
      </c>
      <c r="K7" s="12">
        <v>59961.15600000001</v>
      </c>
      <c r="L7" s="49"/>
    </row>
    <row r="8" spans="1:12" ht="22.05" customHeight="1">
      <c r="A8" s="424">
        <v>2016</v>
      </c>
      <c r="B8" s="268"/>
      <c r="C8" s="13">
        <v>14095.958764510904</v>
      </c>
      <c r="D8" s="13">
        <v>20635.058112150407</v>
      </c>
      <c r="E8" s="13">
        <v>4416.7696506299999</v>
      </c>
      <c r="F8" s="13">
        <v>1735.2402251399999</v>
      </c>
      <c r="G8" s="13">
        <v>2057.0504178046076</v>
      </c>
      <c r="H8" s="13">
        <v>12190.519136812381</v>
      </c>
      <c r="I8" s="13">
        <v>5411.9334481855149</v>
      </c>
      <c r="J8" s="13">
        <v>1895.3135444269205</v>
      </c>
      <c r="K8" s="12">
        <v>62437.843299660737</v>
      </c>
      <c r="L8" s="49"/>
    </row>
    <row r="9" spans="1:12" ht="22.05" customHeight="1">
      <c r="A9" s="424">
        <v>2017</v>
      </c>
      <c r="B9" s="394"/>
      <c r="C9" s="13">
        <v>15582.600674430356</v>
      </c>
      <c r="D9" s="13">
        <v>19912.214231029007</v>
      </c>
      <c r="E9" s="13">
        <v>4729.1966904899427</v>
      </c>
      <c r="F9" s="13">
        <v>993.00647181066495</v>
      </c>
      <c r="G9" s="13">
        <v>2954.5768143749219</v>
      </c>
      <c r="H9" s="13">
        <v>13236.768920523449</v>
      </c>
      <c r="I9" s="13">
        <v>4554.3329838232494</v>
      </c>
      <c r="J9" s="13">
        <v>1618.5262339019791</v>
      </c>
      <c r="K9" s="12">
        <v>63581.223020383579</v>
      </c>
      <c r="L9" s="49"/>
    </row>
    <row r="10" spans="1:12" ht="22.05" customHeight="1">
      <c r="A10" s="424">
        <v>2018</v>
      </c>
      <c r="B10" s="394"/>
      <c r="C10" s="13">
        <v>15542.09350610788</v>
      </c>
      <c r="D10" s="13">
        <v>22066.688807559225</v>
      </c>
      <c r="E10" s="13">
        <v>4809.1179279489588</v>
      </c>
      <c r="F10" s="13">
        <v>2113.033426292247</v>
      </c>
      <c r="G10" s="13">
        <v>3488.4249990373542</v>
      </c>
      <c r="H10" s="13">
        <v>15025.138981545055</v>
      </c>
      <c r="I10" s="13">
        <v>4213.5019835071253</v>
      </c>
      <c r="J10" s="13">
        <v>2012.8647334920802</v>
      </c>
      <c r="K10" s="12">
        <v>69270.864365489935</v>
      </c>
      <c r="L10" s="38"/>
    </row>
    <row r="11" spans="1:12" ht="22.05" customHeight="1">
      <c r="A11" s="424">
        <v>2019</v>
      </c>
      <c r="B11" s="394"/>
      <c r="C11" s="13">
        <v>18304.614298240587</v>
      </c>
      <c r="D11" s="13">
        <v>24636.387755005999</v>
      </c>
      <c r="E11" s="13">
        <v>5281.921133878951</v>
      </c>
      <c r="F11" s="13">
        <v>1285.0196316453864</v>
      </c>
      <c r="G11" s="13">
        <v>1365.1590932222666</v>
      </c>
      <c r="H11" s="13">
        <v>15368.802565921684</v>
      </c>
      <c r="I11" s="13">
        <v>7377.0578489473546</v>
      </c>
      <c r="J11" s="13">
        <v>2087.6578366504973</v>
      </c>
      <c r="K11" s="12">
        <v>75706.620163512736</v>
      </c>
      <c r="L11" s="38"/>
    </row>
    <row r="12" spans="1:12" ht="22.05" customHeight="1">
      <c r="A12" s="424">
        <v>2020</v>
      </c>
      <c r="B12" s="394"/>
      <c r="C12" s="13">
        <v>21491.691822799519</v>
      </c>
      <c r="D12" s="13">
        <v>24958.025325630002</v>
      </c>
      <c r="E12" s="13">
        <v>6253.9252335007468</v>
      </c>
      <c r="F12" s="13">
        <v>1599.7592699370809</v>
      </c>
      <c r="G12" s="13">
        <v>1294.00904111</v>
      </c>
      <c r="H12" s="13">
        <v>14944.118123954968</v>
      </c>
      <c r="I12" s="13">
        <v>7587.3999508540264</v>
      </c>
      <c r="J12" s="13">
        <v>2411.2560270435656</v>
      </c>
      <c r="K12" s="12">
        <v>80540.184794829911</v>
      </c>
      <c r="L12" s="49"/>
    </row>
    <row r="13" spans="1:12" ht="9" customHeight="1">
      <c r="A13" s="394"/>
      <c r="B13" s="268"/>
      <c r="C13" s="394"/>
      <c r="D13" s="394"/>
      <c r="E13" s="394"/>
      <c r="F13" s="394"/>
      <c r="G13" s="394"/>
      <c r="H13" s="394"/>
      <c r="I13" s="394"/>
      <c r="J13" s="394"/>
      <c r="K13" s="394"/>
      <c r="L13" s="49"/>
    </row>
    <row r="14" spans="1:12" ht="22.05" customHeight="1">
      <c r="A14" s="424">
        <v>2021</v>
      </c>
      <c r="B14" s="268" t="s">
        <v>206</v>
      </c>
      <c r="C14" s="13">
        <v>22257.001752774886</v>
      </c>
      <c r="D14" s="13">
        <v>23908.657883800264</v>
      </c>
      <c r="E14" s="13">
        <v>6283.808091273846</v>
      </c>
      <c r="F14" s="13">
        <v>1476.5040468451782</v>
      </c>
      <c r="G14" s="13">
        <v>1318.1265908302576</v>
      </c>
      <c r="H14" s="13">
        <v>15607.594496593087</v>
      </c>
      <c r="I14" s="13">
        <v>7314.0011112494985</v>
      </c>
      <c r="J14" s="13">
        <v>1709.8709886516231</v>
      </c>
      <c r="K14" s="12">
        <v>79875.564962018645</v>
      </c>
      <c r="L14" s="49"/>
    </row>
    <row r="15" spans="1:12" ht="22.05" customHeight="1">
      <c r="A15" s="394"/>
      <c r="B15" s="268" t="s">
        <v>207</v>
      </c>
      <c r="C15" s="13">
        <v>22207.440566696605</v>
      </c>
      <c r="D15" s="13">
        <v>22168.425946940297</v>
      </c>
      <c r="E15" s="13">
        <v>6371.3534928630006</v>
      </c>
      <c r="F15" s="13">
        <v>13.718479180000003</v>
      </c>
      <c r="G15" s="13">
        <v>2926.2091827498384</v>
      </c>
      <c r="H15" s="13">
        <v>18167.504114191666</v>
      </c>
      <c r="I15" s="13">
        <v>7356.3929823145945</v>
      </c>
      <c r="J15" s="13">
        <v>2254.1888431374118</v>
      </c>
      <c r="K15" s="12">
        <v>81465.233608073409</v>
      </c>
      <c r="L15" s="49"/>
    </row>
    <row r="16" spans="1:12" ht="22.05" customHeight="1">
      <c r="A16" s="394"/>
      <c r="B16" s="268" t="s">
        <v>208</v>
      </c>
      <c r="C16" s="13">
        <v>22669.094697570155</v>
      </c>
      <c r="D16" s="13">
        <v>22038.91702488</v>
      </c>
      <c r="E16" s="13">
        <v>6490.3384606066711</v>
      </c>
      <c r="F16" s="13">
        <v>130.69673534955697</v>
      </c>
      <c r="G16" s="13">
        <v>1266.9511231335362</v>
      </c>
      <c r="H16" s="13">
        <v>19388.470503131681</v>
      </c>
      <c r="I16" s="13">
        <v>7681.6763769107238</v>
      </c>
      <c r="J16" s="13">
        <v>2533.6502332664104</v>
      </c>
      <c r="K16" s="12">
        <v>82199.795154848733</v>
      </c>
      <c r="L16" s="49"/>
    </row>
    <row r="17" spans="1:12" ht="22.05" customHeight="1">
      <c r="A17" s="394"/>
      <c r="B17" s="268" t="s">
        <v>200</v>
      </c>
      <c r="C17" s="13">
        <v>23093.062158897956</v>
      </c>
      <c r="D17" s="13">
        <v>24306.24900507</v>
      </c>
      <c r="E17" s="13">
        <v>6445.2358197500016</v>
      </c>
      <c r="F17" s="13">
        <v>13.942435719999999</v>
      </c>
      <c r="G17" s="13">
        <v>1240.0977590300004</v>
      </c>
      <c r="H17" s="13">
        <v>18187.479254980219</v>
      </c>
      <c r="I17" s="13">
        <v>8488.0167686186451</v>
      </c>
      <c r="J17" s="13">
        <v>2589.6725876294468</v>
      </c>
      <c r="K17" s="12">
        <v>84363.755789696268</v>
      </c>
      <c r="L17" s="49"/>
    </row>
    <row r="18" spans="1:12" ht="10.5" customHeight="1">
      <c r="A18" s="394"/>
      <c r="B18" s="394"/>
      <c r="C18" s="394"/>
      <c r="D18" s="394"/>
      <c r="E18" s="394"/>
      <c r="F18" s="394"/>
      <c r="G18" s="394"/>
      <c r="H18" s="394"/>
      <c r="I18" s="394"/>
      <c r="J18" s="394"/>
      <c r="K18" s="394"/>
      <c r="L18" s="49"/>
    </row>
    <row r="19" spans="1:12" ht="22.05" customHeight="1">
      <c r="A19" s="424">
        <v>2022</v>
      </c>
      <c r="B19" s="268" t="s">
        <v>209</v>
      </c>
      <c r="C19" s="13">
        <v>22091.434339883999</v>
      </c>
      <c r="D19" s="13">
        <v>24908.183953170002</v>
      </c>
      <c r="E19" s="13">
        <v>6163.2686461399999</v>
      </c>
      <c r="F19" s="13">
        <v>16.666083910000001</v>
      </c>
      <c r="G19" s="13">
        <v>1212.68862814</v>
      </c>
      <c r="H19" s="13">
        <v>19594.669516777889</v>
      </c>
      <c r="I19" s="13">
        <v>8870.1102806760919</v>
      </c>
      <c r="J19" s="13">
        <v>2416.5173245597935</v>
      </c>
      <c r="K19" s="12">
        <v>85273.53877325778</v>
      </c>
      <c r="L19" s="49"/>
    </row>
    <row r="20" spans="1:12" ht="22.05" customHeight="1">
      <c r="A20" s="394"/>
      <c r="B20" s="268" t="s">
        <v>210</v>
      </c>
      <c r="C20" s="13">
        <v>21678.205450193913</v>
      </c>
      <c r="D20" s="13">
        <v>25869.37486086</v>
      </c>
      <c r="E20" s="13">
        <v>6176.4115505000018</v>
      </c>
      <c r="F20" s="13">
        <v>16.163635320000001</v>
      </c>
      <c r="G20" s="13">
        <v>1225.0763320500002</v>
      </c>
      <c r="H20" s="13">
        <v>18605.855063822848</v>
      </c>
      <c r="I20" s="13">
        <v>8552.1427462784941</v>
      </c>
      <c r="J20" s="13">
        <v>2397.0852123263485</v>
      </c>
      <c r="K20" s="12">
        <v>84520.314851351606</v>
      </c>
      <c r="L20" s="49"/>
    </row>
    <row r="21" spans="1:12" ht="22.05" customHeight="1">
      <c r="A21" s="394"/>
      <c r="B21" s="268" t="s">
        <v>206</v>
      </c>
      <c r="C21" s="13">
        <v>21710.841917901333</v>
      </c>
      <c r="D21" s="13">
        <v>25287.642685789997</v>
      </c>
      <c r="E21" s="13">
        <v>6454.6349254400129</v>
      </c>
      <c r="F21" s="13">
        <v>24.639271698636119</v>
      </c>
      <c r="G21" s="13">
        <v>1228.6976439900418</v>
      </c>
      <c r="H21" s="13">
        <v>18864.789792988478</v>
      </c>
      <c r="I21" s="13">
        <v>8610.4067217502961</v>
      </c>
      <c r="J21" s="13">
        <v>2371.3893307482303</v>
      </c>
      <c r="K21" s="12">
        <v>84553.042290307028</v>
      </c>
      <c r="L21" s="49"/>
    </row>
    <row r="22" spans="1:12" ht="22.05" customHeight="1">
      <c r="A22" s="394"/>
      <c r="B22" s="268" t="s">
        <v>211</v>
      </c>
      <c r="C22" s="13">
        <v>22068.684866867603</v>
      </c>
      <c r="D22" s="13">
        <v>23523.525346070004</v>
      </c>
      <c r="E22" s="13">
        <v>7142.254957789979</v>
      </c>
      <c r="F22" s="13">
        <v>26.916057040002606</v>
      </c>
      <c r="G22" s="13">
        <v>1239.493921709997</v>
      </c>
      <c r="H22" s="13">
        <v>19788.915624360074</v>
      </c>
      <c r="I22" s="13">
        <v>8484.9004588223379</v>
      </c>
      <c r="J22" s="13">
        <v>2513.3379489175868</v>
      </c>
      <c r="K22" s="12">
        <v>84788.029181577571</v>
      </c>
      <c r="L22" s="49"/>
    </row>
    <row r="23" spans="1:12" ht="22.05" customHeight="1">
      <c r="A23" s="394"/>
      <c r="B23" s="268" t="s">
        <v>212</v>
      </c>
      <c r="C23" s="13">
        <v>21419.331116808109</v>
      </c>
      <c r="D23" s="13">
        <v>24182.357194689997</v>
      </c>
      <c r="E23" s="13">
        <v>6526.7601215199993</v>
      </c>
      <c r="F23" s="13">
        <v>27.837011660000002</v>
      </c>
      <c r="G23" s="13">
        <v>1275.1379531799998</v>
      </c>
      <c r="H23" s="13">
        <v>21649.21945420068</v>
      </c>
      <c r="I23" s="13">
        <v>8534.6544821399657</v>
      </c>
      <c r="J23" s="13">
        <v>2399.7942886908927</v>
      </c>
      <c r="K23" s="12">
        <v>86015.091622889639</v>
      </c>
      <c r="L23" s="49"/>
    </row>
    <row r="24" spans="1:12" ht="22.05" customHeight="1">
      <c r="A24" s="394"/>
      <c r="B24" s="268" t="s">
        <v>207</v>
      </c>
      <c r="C24" s="13">
        <v>22671.602227047821</v>
      </c>
      <c r="D24" s="13">
        <v>23820.185145130003</v>
      </c>
      <c r="E24" s="13">
        <v>6672.5611609300213</v>
      </c>
      <c r="F24" s="13">
        <v>143.18478209</v>
      </c>
      <c r="G24" s="13">
        <v>1289.4070902200001</v>
      </c>
      <c r="H24" s="13">
        <v>21484.720950350384</v>
      </c>
      <c r="I24" s="13">
        <v>8349.1964980142129</v>
      </c>
      <c r="J24" s="13">
        <v>2177.8010678154037</v>
      </c>
      <c r="K24" s="12">
        <v>86608.658921597846</v>
      </c>
      <c r="L24" s="49"/>
    </row>
    <row r="25" spans="1:12" ht="22.05" customHeight="1">
      <c r="A25" s="394"/>
      <c r="B25" s="268" t="s">
        <v>213</v>
      </c>
      <c r="C25" s="13">
        <v>22749.978369677076</v>
      </c>
      <c r="D25" s="13">
        <v>25237.547077399962</v>
      </c>
      <c r="E25" s="13">
        <v>6637.4176604100221</v>
      </c>
      <c r="F25" s="13">
        <v>22.036268603705107</v>
      </c>
      <c r="G25" s="13">
        <v>1310.440204996348</v>
      </c>
      <c r="H25" s="13">
        <v>22719.329888490625</v>
      </c>
      <c r="I25" s="13">
        <v>9168.7864446713684</v>
      </c>
      <c r="J25" s="13">
        <v>1897.6174817971964</v>
      </c>
      <c r="K25" s="12">
        <v>89743.153396046298</v>
      </c>
      <c r="L25" s="49"/>
    </row>
    <row r="26" spans="1:12" ht="22.05" customHeight="1">
      <c r="A26" s="394"/>
      <c r="B26" s="268" t="s">
        <v>214</v>
      </c>
      <c r="C26" s="13">
        <v>23256.282115310489</v>
      </c>
      <c r="D26" s="13">
        <v>25860.887898559999</v>
      </c>
      <c r="E26" s="13">
        <v>6681.4013293600028</v>
      </c>
      <c r="F26" s="13">
        <v>148.61478201</v>
      </c>
      <c r="G26" s="13">
        <v>1313.4741834099993</v>
      </c>
      <c r="H26" s="13">
        <v>20513.649722714177</v>
      </c>
      <c r="I26" s="13">
        <v>11274.584565090336</v>
      </c>
      <c r="J26" s="13">
        <v>2014.7571715054837</v>
      </c>
      <c r="K26" s="12">
        <v>91063.651767960488</v>
      </c>
      <c r="L26" s="49"/>
    </row>
    <row r="27" spans="1:12" ht="22.05" customHeight="1">
      <c r="A27" s="394"/>
      <c r="B27" s="268" t="s">
        <v>208</v>
      </c>
      <c r="C27" s="13">
        <v>23723.415239536447</v>
      </c>
      <c r="D27" s="13">
        <v>25283.13823095987</v>
      </c>
      <c r="E27" s="13">
        <v>9044.3297647599939</v>
      </c>
      <c r="F27" s="13">
        <v>91.134308130005266</v>
      </c>
      <c r="G27" s="13">
        <v>1302.2111387999948</v>
      </c>
      <c r="H27" s="13">
        <v>18405.158038327489</v>
      </c>
      <c r="I27" s="13">
        <v>11369.515530623403</v>
      </c>
      <c r="J27" s="13">
        <v>2221.8411037805504</v>
      </c>
      <c r="K27" s="12">
        <v>91440.743354917766</v>
      </c>
      <c r="L27" s="49"/>
    </row>
    <row r="28" spans="1:12" ht="22.05" customHeight="1">
      <c r="A28" s="394"/>
      <c r="B28" s="268" t="s">
        <v>215</v>
      </c>
      <c r="C28" s="13">
        <v>24667.719116749584</v>
      </c>
      <c r="D28" s="13">
        <v>26621.990274600004</v>
      </c>
      <c r="E28" s="13">
        <v>6623.5538571299912</v>
      </c>
      <c r="F28" s="13">
        <v>111.71930403</v>
      </c>
      <c r="G28" s="13">
        <v>1314.7501398216009</v>
      </c>
      <c r="H28" s="13">
        <v>19943.234822986466</v>
      </c>
      <c r="I28" s="13">
        <v>10132.488918883124</v>
      </c>
      <c r="J28" s="13">
        <v>2177.1465239375798</v>
      </c>
      <c r="K28" s="12">
        <v>91592.602958138348</v>
      </c>
      <c r="L28" s="49"/>
    </row>
    <row r="29" spans="1:12" ht="22.05" customHeight="1">
      <c r="A29" s="394"/>
      <c r="B29" s="268" t="s">
        <v>216</v>
      </c>
      <c r="C29" s="13">
        <v>24247.711078358552</v>
      </c>
      <c r="D29" s="13">
        <v>24478.039514010004</v>
      </c>
      <c r="E29" s="13">
        <v>6550.2463333462019</v>
      </c>
      <c r="F29" s="13">
        <v>132.83397471000001</v>
      </c>
      <c r="G29" s="13">
        <v>1318.1835098799997</v>
      </c>
      <c r="H29" s="13">
        <v>20564.715076789515</v>
      </c>
      <c r="I29" s="13">
        <v>9225.8640498840123</v>
      </c>
      <c r="J29" s="13">
        <v>4282.1506851964768</v>
      </c>
      <c r="K29" s="12">
        <v>90799.744222174762</v>
      </c>
      <c r="L29" s="49"/>
    </row>
    <row r="30" spans="1:12" ht="22.05" customHeight="1">
      <c r="A30" s="394"/>
      <c r="B30" s="268" t="s">
        <v>200</v>
      </c>
      <c r="C30" s="13">
        <v>23798.456921273202</v>
      </c>
      <c r="D30" s="13">
        <v>25890.829778810003</v>
      </c>
      <c r="E30" s="13">
        <v>6459.4000214319876</v>
      </c>
      <c r="F30" s="13">
        <v>16.492011649991319</v>
      </c>
      <c r="G30" s="13">
        <v>1266.2930731900085</v>
      </c>
      <c r="H30" s="13">
        <v>21025.175680133139</v>
      </c>
      <c r="I30" s="13">
        <v>10252.753142557425</v>
      </c>
      <c r="J30" s="13">
        <v>2219.983641959027</v>
      </c>
      <c r="K30" s="12">
        <v>90929.38427100479</v>
      </c>
      <c r="L30" s="49"/>
    </row>
    <row r="31" spans="1:12" ht="11.25" customHeight="1">
      <c r="A31" s="394"/>
      <c r="B31" s="394"/>
      <c r="C31" s="29"/>
      <c r="D31" s="29"/>
      <c r="E31" s="29"/>
      <c r="F31" s="29"/>
      <c r="G31" s="29"/>
      <c r="H31" s="29"/>
      <c r="I31" s="29"/>
      <c r="J31" s="29"/>
      <c r="K31" s="31"/>
      <c r="L31" s="49"/>
    </row>
    <row r="32" spans="1:12" ht="22.05" customHeight="1">
      <c r="A32" s="424">
        <v>2023</v>
      </c>
      <c r="B32" s="268" t="s">
        <v>209</v>
      </c>
      <c r="C32" s="13">
        <v>22870.857107250504</v>
      </c>
      <c r="D32" s="13">
        <v>27419.334997109963</v>
      </c>
      <c r="E32" s="13">
        <v>7615.848942321978</v>
      </c>
      <c r="F32" s="13">
        <v>30.677455867270371</v>
      </c>
      <c r="G32" s="13">
        <v>1279.3838955580206</v>
      </c>
      <c r="H32" s="13">
        <v>18807.951925129353</v>
      </c>
      <c r="I32" s="13">
        <v>12918.164589093984</v>
      </c>
      <c r="J32" s="13">
        <v>2542.1916874083049</v>
      </c>
      <c r="K32" s="12">
        <v>93484.410599739393</v>
      </c>
      <c r="L32" s="49"/>
    </row>
    <row r="33" spans="1:12" ht="22.05" customHeight="1">
      <c r="A33" s="394"/>
      <c r="B33" s="268" t="s">
        <v>210</v>
      </c>
      <c r="C33" s="13">
        <v>22404.847504704619</v>
      </c>
      <c r="D33" s="13">
        <v>26019.298319080011</v>
      </c>
      <c r="E33" s="13">
        <v>7423.7220370100031</v>
      </c>
      <c r="F33" s="13">
        <v>28.282466265216236</v>
      </c>
      <c r="G33" s="13">
        <v>1311.9973436259547</v>
      </c>
      <c r="H33" s="13">
        <v>21452.854307608548</v>
      </c>
      <c r="I33" s="13">
        <v>12385.384868604377</v>
      </c>
      <c r="J33" s="13">
        <v>2530.7230743969767</v>
      </c>
      <c r="K33" s="12">
        <v>93557.109921295691</v>
      </c>
      <c r="L33" s="49"/>
    </row>
    <row r="34" spans="1:12" ht="22.05" customHeight="1">
      <c r="A34" s="394"/>
      <c r="B34" s="268" t="s">
        <v>206</v>
      </c>
      <c r="C34" s="13">
        <v>23168.135835674595</v>
      </c>
      <c r="D34" s="13">
        <v>26800.709127310001</v>
      </c>
      <c r="E34" s="13">
        <v>7744.8939764621082</v>
      </c>
      <c r="F34" s="13">
        <v>22.256020799999998</v>
      </c>
      <c r="G34" s="13">
        <v>1376.8417843415209</v>
      </c>
      <c r="H34" s="13">
        <v>23212.824230103928</v>
      </c>
      <c r="I34" s="13">
        <v>10485.696237273287</v>
      </c>
      <c r="J34" s="13">
        <v>2368.6368301147727</v>
      </c>
      <c r="K34" s="12">
        <v>95179.994042080216</v>
      </c>
      <c r="L34" s="49"/>
    </row>
    <row r="35" spans="1:12" ht="22.05" customHeight="1">
      <c r="A35" s="394"/>
      <c r="B35" s="268" t="s">
        <v>211</v>
      </c>
      <c r="C35" s="13">
        <v>23545.994818719701</v>
      </c>
      <c r="D35" s="13">
        <v>27385.343809240003</v>
      </c>
      <c r="E35" s="13">
        <v>7685.2376704721073</v>
      </c>
      <c r="F35" s="13">
        <v>101.2917502451692</v>
      </c>
      <c r="G35" s="13">
        <v>1328.715579784217</v>
      </c>
      <c r="H35" s="13">
        <v>23246.878735970608</v>
      </c>
      <c r="I35" s="13">
        <v>11023.7357403471</v>
      </c>
      <c r="J35" s="13">
        <v>2100.0663855245816</v>
      </c>
      <c r="K35" s="12">
        <v>96417.264490303482</v>
      </c>
      <c r="L35" s="49"/>
    </row>
    <row r="36" spans="1:12" ht="22.05" customHeight="1">
      <c r="A36" s="394"/>
      <c r="B36" s="268" t="s">
        <v>212</v>
      </c>
      <c r="C36" s="13">
        <v>24009.483844999446</v>
      </c>
      <c r="D36" s="13">
        <v>24920.77989614</v>
      </c>
      <c r="E36" s="13">
        <v>7938.2883298663201</v>
      </c>
      <c r="F36" s="13">
        <v>16.57905805</v>
      </c>
      <c r="G36" s="13">
        <v>1417.2314838772747</v>
      </c>
      <c r="H36" s="13">
        <v>24782.596235585061</v>
      </c>
      <c r="I36" s="13">
        <v>10617.201784633613</v>
      </c>
      <c r="J36" s="13">
        <v>2161.8512258412261</v>
      </c>
      <c r="K36" s="12">
        <v>95864.011858992933</v>
      </c>
      <c r="L36" s="49"/>
    </row>
    <row r="37" spans="1:12" ht="22.05" customHeight="1">
      <c r="A37" s="394"/>
      <c r="B37" s="268" t="s">
        <v>207</v>
      </c>
      <c r="C37" s="13">
        <v>23612.100085094058</v>
      </c>
      <c r="D37" s="13">
        <v>25349.36028723</v>
      </c>
      <c r="E37" s="13">
        <v>7944.636512080041</v>
      </c>
      <c r="F37" s="13">
        <v>67.613595971015314</v>
      </c>
      <c r="G37" s="13">
        <v>1356.2148508164435</v>
      </c>
      <c r="H37" s="13">
        <v>24595.16984828874</v>
      </c>
      <c r="I37" s="13">
        <v>10732.664021219944</v>
      </c>
      <c r="J37" s="13">
        <v>2361.6432259477283</v>
      </c>
      <c r="K37" s="12">
        <v>96019.402426647968</v>
      </c>
      <c r="L37" s="49"/>
    </row>
    <row r="38" spans="1:12" ht="22.05" customHeight="1">
      <c r="A38" s="394"/>
      <c r="B38" s="268" t="s">
        <v>213</v>
      </c>
      <c r="C38" s="13">
        <v>25584.72000340707</v>
      </c>
      <c r="D38" s="13">
        <v>26123.07416074795</v>
      </c>
      <c r="E38" s="13">
        <v>7896.6353422689699</v>
      </c>
      <c r="F38" s="13">
        <v>75.952482091361247</v>
      </c>
      <c r="G38" s="13">
        <v>1332.0666512599998</v>
      </c>
      <c r="H38" s="13">
        <v>25867.384691593423</v>
      </c>
      <c r="I38" s="13">
        <v>10737.869506733097</v>
      </c>
      <c r="J38" s="13">
        <v>2094.5439174072771</v>
      </c>
      <c r="K38" s="12">
        <v>99712.246755509157</v>
      </c>
      <c r="L38" s="49"/>
    </row>
    <row r="39" spans="1:12" ht="22.05" customHeight="1">
      <c r="A39" s="394"/>
      <c r="B39" s="268" t="s">
        <v>214</v>
      </c>
      <c r="C39" s="13">
        <v>25562.57083786498</v>
      </c>
      <c r="D39" s="13">
        <v>27129.178116789997</v>
      </c>
      <c r="E39" s="13">
        <v>8032.1258280932389</v>
      </c>
      <c r="F39" s="13">
        <v>58.685209930540545</v>
      </c>
      <c r="G39" s="13">
        <v>1375.3766581001842</v>
      </c>
      <c r="H39" s="13">
        <v>27473.997614817548</v>
      </c>
      <c r="I39" s="13">
        <v>10469.152257092375</v>
      </c>
      <c r="J39" s="13">
        <v>2049.3504316257245</v>
      </c>
      <c r="K39" s="12">
        <v>102150.43695431459</v>
      </c>
      <c r="L39" s="49"/>
    </row>
    <row r="40" spans="1:12" ht="22.05" customHeight="1">
      <c r="A40" s="394"/>
      <c r="B40" s="268" t="s">
        <v>208</v>
      </c>
      <c r="C40" s="13">
        <v>27385.56519028543</v>
      </c>
      <c r="D40" s="13">
        <v>27671.434678127051</v>
      </c>
      <c r="E40" s="13">
        <v>8184.9843170899912</v>
      </c>
      <c r="F40" s="13">
        <v>142.49515022146716</v>
      </c>
      <c r="G40" s="13">
        <v>1347.9863000405107</v>
      </c>
      <c r="H40" s="13">
        <v>24743.437421269533</v>
      </c>
      <c r="I40" s="13">
        <v>10904.835337331737</v>
      </c>
      <c r="J40" s="13">
        <v>2283.9173103333696</v>
      </c>
      <c r="K40" s="12">
        <v>102664.65570469909</v>
      </c>
      <c r="L40" s="49"/>
    </row>
    <row r="41" spans="1:12" ht="22.05" customHeight="1">
      <c r="A41" s="394"/>
      <c r="B41" s="268" t="s">
        <v>215</v>
      </c>
      <c r="C41" s="13">
        <v>27154.947670002548</v>
      </c>
      <c r="D41" s="13">
        <v>26252.669389099996</v>
      </c>
      <c r="E41" s="13">
        <v>8398.8778648437255</v>
      </c>
      <c r="F41" s="13">
        <v>21.432491354938612</v>
      </c>
      <c r="G41" s="13">
        <v>1421.7086050039243</v>
      </c>
      <c r="H41" s="13">
        <v>25783.449074722863</v>
      </c>
      <c r="I41" s="13">
        <v>10543.907834336296</v>
      </c>
      <c r="J41" s="13">
        <v>2344.4751099693858</v>
      </c>
      <c r="K41" s="12">
        <v>101921.46803933366</v>
      </c>
      <c r="L41" s="49"/>
    </row>
    <row r="42" spans="1:12" ht="22.05" customHeight="1">
      <c r="A42" s="394"/>
      <c r="B42" s="268" t="s">
        <v>216</v>
      </c>
      <c r="C42" s="13">
        <v>30943.347580673719</v>
      </c>
      <c r="D42" s="13">
        <v>26524.917343649999</v>
      </c>
      <c r="E42" s="13">
        <v>8120.9425181337383</v>
      </c>
      <c r="F42" s="13">
        <v>129.6997953737112</v>
      </c>
      <c r="G42" s="13">
        <v>1360.9392164699998</v>
      </c>
      <c r="H42" s="13">
        <v>24520.023867487704</v>
      </c>
      <c r="I42" s="13">
        <v>10907.825579155829</v>
      </c>
      <c r="J42" s="13">
        <v>2805.7212715435739</v>
      </c>
      <c r="K42" s="12">
        <v>105313.41717248828</v>
      </c>
      <c r="L42" s="49"/>
    </row>
    <row r="43" spans="1:12" ht="22.05" customHeight="1">
      <c r="A43" s="394"/>
      <c r="B43" s="268" t="s">
        <v>200</v>
      </c>
      <c r="C43" s="13">
        <v>29643.828980859696</v>
      </c>
      <c r="D43" s="13">
        <v>25499.492637289994</v>
      </c>
      <c r="E43" s="13">
        <v>8262.1459832837336</v>
      </c>
      <c r="F43" s="13">
        <v>16.01812425</v>
      </c>
      <c r="G43" s="13">
        <v>1476.2925723494632</v>
      </c>
      <c r="H43" s="13">
        <v>25809.931840758862</v>
      </c>
      <c r="I43" s="13">
        <v>10268.22110246959</v>
      </c>
      <c r="J43" s="13">
        <v>3151.361581700809</v>
      </c>
      <c r="K43" s="12">
        <v>104126.95452914214</v>
      </c>
      <c r="L43" s="42"/>
    </row>
    <row r="44" spans="1:12" ht="12" customHeight="1">
      <c r="A44" s="394"/>
      <c r="B44" s="394"/>
      <c r="C44" s="12"/>
      <c r="D44" s="12"/>
      <c r="E44" s="12"/>
      <c r="F44" s="12"/>
      <c r="G44" s="12"/>
      <c r="H44" s="12"/>
      <c r="I44" s="12"/>
      <c r="J44" s="12"/>
      <c r="K44" s="12"/>
      <c r="L44" s="49"/>
    </row>
    <row r="45" spans="1:12" ht="22.05" customHeight="1">
      <c r="A45" s="424">
        <v>2024</v>
      </c>
      <c r="B45" s="268" t="s">
        <v>209</v>
      </c>
      <c r="C45" s="13">
        <v>30288.244313966083</v>
      </c>
      <c r="D45" s="13">
        <v>30282.072370079997</v>
      </c>
      <c r="E45" s="13">
        <v>7152.3595549137272</v>
      </c>
      <c r="F45" s="13">
        <v>15.666551000000002</v>
      </c>
      <c r="G45" s="13">
        <v>1360.3070324100004</v>
      </c>
      <c r="H45" s="13">
        <v>25263.824482472959</v>
      </c>
      <c r="I45" s="13">
        <v>9786.1086862620941</v>
      </c>
      <c r="J45" s="13">
        <v>3489.7168513495408</v>
      </c>
      <c r="K45" s="12">
        <v>107638.29984245441</v>
      </c>
      <c r="L45" s="49"/>
    </row>
    <row r="46" spans="1:12" ht="22.05" customHeight="1">
      <c r="A46" s="394"/>
      <c r="B46" s="268" t="s">
        <v>210</v>
      </c>
      <c r="C46" s="13">
        <v>29237.103815609054</v>
      </c>
      <c r="D46" s="13">
        <v>31041.714864842928</v>
      </c>
      <c r="E46" s="13">
        <v>7262.0148277337348</v>
      </c>
      <c r="F46" s="13">
        <v>84.790435621773923</v>
      </c>
      <c r="G46" s="13">
        <v>1368.23738164</v>
      </c>
      <c r="H46" s="13">
        <v>24121.535617275698</v>
      </c>
      <c r="I46" s="13">
        <v>10696.384180033574</v>
      </c>
      <c r="J46" s="13">
        <v>3478.301843922945</v>
      </c>
      <c r="K46" s="12">
        <v>107290.08296667972</v>
      </c>
      <c r="L46" s="49"/>
    </row>
    <row r="47" spans="1:12" ht="22.05" customHeight="1">
      <c r="A47" s="394"/>
      <c r="B47" s="268" t="s">
        <v>206</v>
      </c>
      <c r="C47" s="13">
        <v>30437.82958512683</v>
      </c>
      <c r="D47" s="13">
        <v>29712.223659279436</v>
      </c>
      <c r="E47" s="13">
        <v>7489.1799789027054</v>
      </c>
      <c r="F47" s="13">
        <v>15.31756</v>
      </c>
      <c r="G47" s="13">
        <v>1420.7437499268169</v>
      </c>
      <c r="H47" s="13">
        <v>23172.343720395045</v>
      </c>
      <c r="I47" s="13">
        <v>10371.913652442039</v>
      </c>
      <c r="J47" s="13">
        <v>3051.994241373322</v>
      </c>
      <c r="K47" s="12">
        <v>105671.54614744618</v>
      </c>
      <c r="L47" s="49"/>
    </row>
    <row r="48" spans="1:12" ht="22.05" customHeight="1">
      <c r="A48" s="394"/>
      <c r="B48" s="268" t="s">
        <v>211</v>
      </c>
      <c r="C48" s="13">
        <v>30337.264258587442</v>
      </c>
      <c r="D48" s="13">
        <v>31005.488716660002</v>
      </c>
      <c r="E48" s="13">
        <v>7609.4256043048217</v>
      </c>
      <c r="F48" s="13">
        <v>248.215</v>
      </c>
      <c r="G48" s="13">
        <v>1418.6883249980785</v>
      </c>
      <c r="H48" s="13">
        <v>28707.842332082633</v>
      </c>
      <c r="I48" s="13">
        <v>9712.7859979409041</v>
      </c>
      <c r="J48" s="13">
        <v>2858.3911138349658</v>
      </c>
      <c r="K48" s="12">
        <v>111898.10134840883</v>
      </c>
      <c r="L48" s="49"/>
    </row>
    <row r="49" spans="1:12" ht="22.05" customHeight="1">
      <c r="A49" s="394"/>
      <c r="B49" s="268" t="s">
        <v>212</v>
      </c>
      <c r="C49" s="13">
        <v>33238.941007885471</v>
      </c>
      <c r="D49" s="13">
        <v>31165.053174140001</v>
      </c>
      <c r="E49" s="13">
        <v>7828.4093876048209</v>
      </c>
      <c r="F49" s="13">
        <v>135.10067501</v>
      </c>
      <c r="G49" s="13">
        <v>1409.0015630299997</v>
      </c>
      <c r="H49" s="13">
        <v>24476.538941681254</v>
      </c>
      <c r="I49" s="13">
        <v>12140.191846437667</v>
      </c>
      <c r="J49" s="13">
        <v>2815.3671977610802</v>
      </c>
      <c r="K49" s="12">
        <v>113208.6037935503</v>
      </c>
      <c r="L49" s="49"/>
    </row>
    <row r="50" spans="1:12" ht="22.05" customHeight="1">
      <c r="A50" s="394"/>
      <c r="B50" s="268" t="s">
        <v>207</v>
      </c>
      <c r="C50" s="13">
        <v>35317.634999893118</v>
      </c>
      <c r="D50" s="13">
        <v>29234.866670660005</v>
      </c>
      <c r="E50" s="13">
        <v>8265.905643834818</v>
      </c>
      <c r="F50" s="13">
        <v>15.544122</v>
      </c>
      <c r="G50" s="13">
        <v>1444.2848555460876</v>
      </c>
      <c r="H50" s="13">
        <v>24490.812035670035</v>
      </c>
      <c r="I50" s="13">
        <v>9977.1713242762798</v>
      </c>
      <c r="J50" s="13">
        <v>2461.0165778279829</v>
      </c>
      <c r="K50" s="12">
        <v>111207.23622970832</v>
      </c>
      <c r="L50" s="49"/>
    </row>
    <row r="51" spans="1:12" ht="22.05" customHeight="1">
      <c r="A51" s="394"/>
      <c r="B51" s="268" t="s">
        <v>213</v>
      </c>
      <c r="C51" s="13">
        <v>33827.809743034064</v>
      </c>
      <c r="D51" s="13">
        <v>31384.287710149994</v>
      </c>
      <c r="E51" s="13">
        <v>8416.2057082448118</v>
      </c>
      <c r="F51" s="13">
        <v>570.15895999999998</v>
      </c>
      <c r="G51" s="13">
        <v>1473.1325903375021</v>
      </c>
      <c r="H51" s="13">
        <v>20192.731267508989</v>
      </c>
      <c r="I51" s="13">
        <v>13533.639144325462</v>
      </c>
      <c r="J51" s="13">
        <v>2638.7031758739913</v>
      </c>
      <c r="K51" s="12">
        <v>112036.66829947481</v>
      </c>
      <c r="L51" s="49"/>
    </row>
    <row r="52" spans="1:12" ht="22.05" customHeight="1">
      <c r="A52" s="394"/>
      <c r="B52" s="268" t="s">
        <v>214</v>
      </c>
      <c r="C52" s="13">
        <v>33618.694826797742</v>
      </c>
      <c r="D52" s="13">
        <v>30035.657059400302</v>
      </c>
      <c r="E52" s="13">
        <v>9449.643404343009</v>
      </c>
      <c r="F52" s="13">
        <v>213.90539559497304</v>
      </c>
      <c r="G52" s="13">
        <v>1561.1392829859965</v>
      </c>
      <c r="H52" s="13">
        <v>21397.927372478727</v>
      </c>
      <c r="I52" s="13">
        <v>13668.728915427897</v>
      </c>
      <c r="J52" s="13">
        <v>2986.4477078245955</v>
      </c>
      <c r="K52" s="12">
        <v>112932.14396485324</v>
      </c>
      <c r="L52" s="49"/>
    </row>
    <row r="53" spans="1:12" ht="22.05" customHeight="1">
      <c r="A53" s="394"/>
      <c r="B53" s="268" t="s">
        <v>208</v>
      </c>
      <c r="C53" s="13">
        <v>32524.196748135499</v>
      </c>
      <c r="D53" s="13">
        <v>28524.252577530006</v>
      </c>
      <c r="E53" s="13">
        <v>10577.705839722166</v>
      </c>
      <c r="F53" s="13">
        <v>85.157996643885298</v>
      </c>
      <c r="G53" s="13">
        <v>1559.77144735</v>
      </c>
      <c r="H53" s="13">
        <v>20519.602955714028</v>
      </c>
      <c r="I53" s="13">
        <v>10358.25231947773</v>
      </c>
      <c r="J53" s="13">
        <v>4699.6107878486264</v>
      </c>
      <c r="K53" s="12">
        <v>108848.55067242193</v>
      </c>
      <c r="L53" s="49"/>
    </row>
    <row r="54" spans="1:12" ht="22.05" customHeight="1">
      <c r="A54" s="394"/>
      <c r="B54" s="268" t="s">
        <v>215</v>
      </c>
      <c r="C54" s="13">
        <v>32417.315874806813</v>
      </c>
      <c r="D54" s="13">
        <v>32430.512345868952</v>
      </c>
      <c r="E54" s="13">
        <v>9367.6109008405092</v>
      </c>
      <c r="F54" s="13">
        <v>146.61020189633999</v>
      </c>
      <c r="G54" s="13">
        <v>1566.8854695321222</v>
      </c>
      <c r="H54" s="13">
        <v>19652.549102691224</v>
      </c>
      <c r="I54" s="13">
        <v>13893.838741901693</v>
      </c>
      <c r="J54" s="13">
        <v>2836.1904982028313</v>
      </c>
      <c r="K54" s="12">
        <v>112311.51313574049</v>
      </c>
      <c r="L54" s="49"/>
    </row>
    <row r="55" spans="1:12" ht="22.05" customHeight="1">
      <c r="A55" s="394"/>
      <c r="B55" s="268" t="s">
        <v>216</v>
      </c>
      <c r="C55" s="13">
        <v>30801.28551048688</v>
      </c>
      <c r="D55" s="13">
        <v>31185.366525955415</v>
      </c>
      <c r="E55" s="13">
        <v>9354.0556501505998</v>
      </c>
      <c r="F55" s="13">
        <v>80.443457211708647</v>
      </c>
      <c r="G55" s="13">
        <v>1815.5136639302386</v>
      </c>
      <c r="H55" s="13">
        <v>20159.407324904565</v>
      </c>
      <c r="I55" s="13">
        <v>12598.222265617411</v>
      </c>
      <c r="J55" s="13">
        <v>2592.578888326057</v>
      </c>
      <c r="K55" s="12">
        <v>108586.87328658285</v>
      </c>
      <c r="L55" s="49"/>
    </row>
    <row r="56" spans="1:12" ht="22.05" customHeight="1">
      <c r="A56" s="394"/>
      <c r="B56" s="268" t="s">
        <v>200</v>
      </c>
      <c r="C56" s="13">
        <v>32508.882778137944</v>
      </c>
      <c r="D56" s="13">
        <v>29110.34324504</v>
      </c>
      <c r="E56" s="13">
        <v>9311.5709642799829</v>
      </c>
      <c r="F56" s="13">
        <v>19.938373677824266</v>
      </c>
      <c r="G56" s="13">
        <v>1802.1172449289259</v>
      </c>
      <c r="H56" s="13">
        <v>18639.019384766667</v>
      </c>
      <c r="I56" s="13">
        <v>13029.77504405428</v>
      </c>
      <c r="J56" s="13">
        <v>2854.6176508487852</v>
      </c>
      <c r="K56" s="12">
        <v>107276.26468573441</v>
      </c>
      <c r="L56" s="42"/>
    </row>
    <row r="57" spans="1:12" ht="12" customHeight="1">
      <c r="A57" s="394"/>
      <c r="B57" s="394"/>
      <c r="C57" s="29"/>
      <c r="D57" s="29"/>
      <c r="E57" s="29"/>
      <c r="F57" s="29"/>
      <c r="G57" s="29"/>
      <c r="H57" s="29"/>
      <c r="I57" s="29"/>
      <c r="J57" s="29"/>
      <c r="K57" s="31"/>
      <c r="L57" s="42"/>
    </row>
    <row r="58" spans="1:12" ht="22.05" customHeight="1">
      <c r="A58" s="424">
        <v>2025</v>
      </c>
      <c r="B58" s="268" t="s">
        <v>209</v>
      </c>
      <c r="C58" s="13">
        <v>32027.791902410729</v>
      </c>
      <c r="D58" s="13">
        <v>29416.969477000312</v>
      </c>
      <c r="E58" s="13">
        <v>9366.2758337704854</v>
      </c>
      <c r="F58" s="13">
        <v>72.869821503013227</v>
      </c>
      <c r="G58" s="13">
        <v>1809.8685115198539</v>
      </c>
      <c r="H58" s="13">
        <v>19992.999966557771</v>
      </c>
      <c r="I58" s="13">
        <v>11321.472947365364</v>
      </c>
      <c r="J58" s="13">
        <v>3245.1310362696222</v>
      </c>
      <c r="K58" s="12">
        <v>107253.37949639716</v>
      </c>
      <c r="L58" s="42"/>
    </row>
    <row r="59" spans="1:12" ht="22.05" customHeight="1">
      <c r="A59" s="394"/>
      <c r="B59" s="268" t="s">
        <v>210</v>
      </c>
      <c r="C59" s="13">
        <v>31471.764719379611</v>
      </c>
      <c r="D59" s="13">
        <v>27237.364045352781</v>
      </c>
      <c r="E59" s="13">
        <v>9415.5981105104729</v>
      </c>
      <c r="F59" s="13">
        <v>19.723720820000004</v>
      </c>
      <c r="G59" s="13">
        <v>1764.6992204700693</v>
      </c>
      <c r="H59" s="13">
        <v>21416.089042638003</v>
      </c>
      <c r="I59" s="13">
        <v>11411.457041468811</v>
      </c>
      <c r="J59" s="13">
        <v>3416.3465205082362</v>
      </c>
      <c r="K59" s="12">
        <v>106153.04242114797</v>
      </c>
      <c r="L59" s="42"/>
    </row>
    <row r="60" spans="1:12" ht="22.05" customHeight="1">
      <c r="A60" s="394"/>
      <c r="B60" s="268" t="s">
        <v>206</v>
      </c>
      <c r="C60" s="13">
        <v>30988.721431462964</v>
      </c>
      <c r="D60" s="13">
        <v>26197.289791730003</v>
      </c>
      <c r="E60" s="13">
        <v>9616.9909447604259</v>
      </c>
      <c r="F60" s="13">
        <v>505.7982483799999</v>
      </c>
      <c r="G60" s="13">
        <v>1624.4435210799998</v>
      </c>
      <c r="H60" s="13">
        <v>21261.208861694777</v>
      </c>
      <c r="I60" s="13">
        <v>12092.901797718396</v>
      </c>
      <c r="J60" s="13">
        <v>3833.7114235729455</v>
      </c>
      <c r="K60" s="12">
        <v>106121.06602039951</v>
      </c>
      <c r="L60" s="42"/>
    </row>
    <row r="61" spans="1:12" ht="22.05" customHeight="1">
      <c r="A61" s="394"/>
      <c r="B61" s="268" t="s">
        <v>211</v>
      </c>
      <c r="C61" s="13">
        <v>31273.008922290443</v>
      </c>
      <c r="D61" s="13">
        <v>27558.224912302736</v>
      </c>
      <c r="E61" s="13">
        <v>9600.6645654906024</v>
      </c>
      <c r="F61" s="13">
        <v>342.91629103534251</v>
      </c>
      <c r="G61" s="13">
        <v>1697.9566235754789</v>
      </c>
      <c r="H61" s="13">
        <v>20720.421893166185</v>
      </c>
      <c r="I61" s="13">
        <v>14426.683641825084</v>
      </c>
      <c r="J61" s="13">
        <v>3776.4785482550733</v>
      </c>
      <c r="K61" s="12">
        <v>109396.35539794096</v>
      </c>
      <c r="L61" s="49"/>
    </row>
    <row r="62" spans="1:12" ht="22.05" customHeight="1">
      <c r="A62" s="394"/>
      <c r="B62" s="268" t="s">
        <v>212</v>
      </c>
      <c r="C62" s="13">
        <v>33958.753208954768</v>
      </c>
      <c r="D62" s="13">
        <v>27236.484443451442</v>
      </c>
      <c r="E62" s="13">
        <v>9670.6099718162423</v>
      </c>
      <c r="F62" s="13">
        <v>356.62592848989232</v>
      </c>
      <c r="G62" s="13">
        <v>1662.9107719609292</v>
      </c>
      <c r="H62" s="13">
        <v>21240.113377205536</v>
      </c>
      <c r="I62" s="13">
        <v>14337.576049406905</v>
      </c>
      <c r="J62" s="13">
        <v>3992.8789684934504</v>
      </c>
      <c r="K62" s="12">
        <v>112455.95271977918</v>
      </c>
      <c r="L62" s="49"/>
    </row>
    <row r="63" spans="1:12" ht="22.05" customHeight="1">
      <c r="A63" s="394"/>
      <c r="B63" s="268" t="s">
        <v>207</v>
      </c>
      <c r="C63" s="13">
        <v>34033.964470282081</v>
      </c>
      <c r="D63" s="13">
        <v>24724.062181189998</v>
      </c>
      <c r="E63" s="13">
        <v>9718.9826252970834</v>
      </c>
      <c r="F63" s="13">
        <v>1818.3148408696211</v>
      </c>
      <c r="G63" s="13">
        <v>1678.1280123200081</v>
      </c>
      <c r="H63" s="13">
        <v>22823.349202544676</v>
      </c>
      <c r="I63" s="13">
        <v>12413.779679428753</v>
      </c>
      <c r="J63" s="13">
        <v>3551.3219231553858</v>
      </c>
      <c r="K63" s="12">
        <v>110761.90293508761</v>
      </c>
      <c r="L63" s="49"/>
    </row>
    <row r="64" spans="1:12" ht="22.05" customHeight="1">
      <c r="A64" s="394"/>
      <c r="B64" s="268" t="s">
        <v>213</v>
      </c>
      <c r="C64" s="652">
        <v>32373.045723953506</v>
      </c>
      <c r="D64" s="652">
        <v>25071.320834829963</v>
      </c>
      <c r="E64" s="652">
        <v>9466.3528332471724</v>
      </c>
      <c r="F64" s="652">
        <v>2173.6072826658451</v>
      </c>
      <c r="G64" s="652">
        <v>1701.8671564249717</v>
      </c>
      <c r="H64" s="652">
        <v>22321.089958372202</v>
      </c>
      <c r="I64" s="652">
        <v>12842.361541438737</v>
      </c>
      <c r="J64" s="652">
        <v>4638.1610289656692</v>
      </c>
      <c r="K64" s="663">
        <v>110587.80635989807</v>
      </c>
      <c r="L64" s="49"/>
    </row>
    <row r="65" spans="1:12" ht="22.05" customHeight="1">
      <c r="A65" s="290" t="s">
        <v>277</v>
      </c>
      <c r="B65" s="290" t="s">
        <v>519</v>
      </c>
      <c r="C65" s="677"/>
      <c r="D65" s="677"/>
      <c r="E65" s="677"/>
      <c r="F65" s="677"/>
      <c r="G65" s="677"/>
      <c r="H65" s="677"/>
      <c r="I65" s="279"/>
      <c r="J65" s="279"/>
      <c r="K65" s="694"/>
      <c r="L65" s="49"/>
    </row>
    <row r="66" spans="1:12" ht="15.6">
      <c r="A66" s="38"/>
      <c r="B66" s="110"/>
      <c r="C66" s="95"/>
      <c r="D66" s="95"/>
      <c r="E66" s="95"/>
      <c r="F66" s="95"/>
      <c r="G66" s="95"/>
      <c r="H66" s="95"/>
      <c r="I66" s="95"/>
      <c r="J66" s="95"/>
      <c r="K66" s="96"/>
      <c r="L66" s="49"/>
    </row>
    <row r="67" spans="1:12" ht="15.6">
      <c r="A67" s="38"/>
      <c r="B67" s="110"/>
      <c r="C67" s="95"/>
      <c r="D67" s="95"/>
      <c r="E67" s="95"/>
      <c r="F67" s="95"/>
      <c r="G67" s="95"/>
      <c r="H67" s="95"/>
      <c r="I67" s="95"/>
      <c r="J67" s="95"/>
      <c r="K67" s="96"/>
      <c r="L67" s="49"/>
    </row>
    <row r="68" spans="1:12" ht="15.6">
      <c r="A68" s="38"/>
      <c r="B68" s="110"/>
      <c r="C68" s="95"/>
      <c r="D68" s="95"/>
      <c r="E68" s="95"/>
      <c r="F68" s="95"/>
      <c r="G68" s="95"/>
      <c r="H68" s="95"/>
      <c r="I68" s="95"/>
      <c r="J68" s="95"/>
      <c r="K68" s="96"/>
      <c r="L68" s="49"/>
    </row>
    <row r="69" spans="1:12" ht="15.6">
      <c r="A69" s="38"/>
      <c r="B69" s="110"/>
      <c r="C69" s="95"/>
      <c r="D69" s="95"/>
      <c r="E69" s="95"/>
      <c r="F69" s="95"/>
      <c r="G69" s="95"/>
      <c r="H69" s="95"/>
      <c r="I69" s="95"/>
      <c r="J69" s="95"/>
      <c r="K69" s="96"/>
      <c r="L69" s="49"/>
    </row>
    <row r="70" spans="1:12" ht="15.6">
      <c r="A70" s="100"/>
      <c r="B70" s="100"/>
      <c r="C70" s="102"/>
      <c r="D70" s="102"/>
      <c r="E70" s="102"/>
      <c r="F70" s="102"/>
      <c r="G70" s="102"/>
      <c r="H70" s="102"/>
      <c r="I70" s="93"/>
      <c r="J70" s="93"/>
      <c r="K70" s="49"/>
    </row>
  </sheetData>
  <hyperlinks>
    <hyperlink ref="J1" location="'Contents Page'!A1" display="BACK TO CONTENTS" xr:uid="{020C1A14-2DC1-4A7F-8841-4F0F8344E103}"/>
  </hyperlinks>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27A1-9AF2-46B0-850C-BF61558ED464}">
  <dimension ref="A1:AM88"/>
  <sheetViews>
    <sheetView workbookViewId="0">
      <selection sqref="A1:C1"/>
    </sheetView>
  </sheetViews>
  <sheetFormatPr defaultColWidth="8.77734375" defaultRowHeight="14.4"/>
  <cols>
    <col min="3" max="3" width="144.33203125" customWidth="1"/>
  </cols>
  <sheetData>
    <row r="1" spans="1:39" ht="22.05" customHeight="1">
      <c r="A1" s="896" t="s">
        <v>300</v>
      </c>
      <c r="B1" s="897"/>
      <c r="C1" s="897"/>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2.05" customHeight="1">
      <c r="A2" s="234"/>
      <c r="B2" s="235"/>
      <c r="C2" s="231"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2.05" customHeight="1">
      <c r="A3" s="236"/>
      <c r="B3" s="237"/>
      <c r="C3" s="238" t="s">
        <v>4</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22.05" customHeight="1">
      <c r="A4" s="236"/>
      <c r="B4" s="237"/>
      <c r="C4" s="231" t="s">
        <v>5</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22.05" customHeight="1">
      <c r="A5" s="236"/>
      <c r="B5" s="237"/>
      <c r="C5" s="238" t="s">
        <v>6</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22.05" customHeight="1">
      <c r="A6" s="236"/>
      <c r="B6" s="237"/>
      <c r="C6" s="238" t="s">
        <v>7</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22.05" customHeight="1">
      <c r="A7" s="236"/>
      <c r="B7" s="237"/>
      <c r="C7" s="238" t="s">
        <v>0</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2.05" customHeight="1">
      <c r="A8" s="234">
        <v>1</v>
      </c>
      <c r="B8" s="239"/>
      <c r="C8" s="234" t="s">
        <v>8</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22.05" customHeight="1">
      <c r="A9" s="240">
        <v>1.1000000000000001</v>
      </c>
      <c r="B9" s="239"/>
      <c r="C9" s="232" t="s">
        <v>9</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22.05" customHeight="1">
      <c r="A10" s="240">
        <v>1.2</v>
      </c>
      <c r="B10" s="239"/>
      <c r="C10" s="241" t="s">
        <v>10</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2.05" customHeight="1">
      <c r="A11" s="240">
        <v>1.3</v>
      </c>
      <c r="B11" s="239"/>
      <c r="C11" s="241" t="s">
        <v>11</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22.05" customHeight="1">
      <c r="A12" s="240">
        <v>1.4</v>
      </c>
      <c r="B12" s="239"/>
      <c r="C12" s="241" t="s">
        <v>12</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22.05" customHeight="1">
      <c r="A13" s="234">
        <v>2</v>
      </c>
      <c r="B13" s="239"/>
      <c r="C13" s="234" t="s">
        <v>13</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22.05" customHeight="1">
      <c r="A14" s="240">
        <v>2.1</v>
      </c>
      <c r="B14" s="239"/>
      <c r="C14" s="241" t="s">
        <v>14</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2.05" customHeight="1">
      <c r="A15" s="240">
        <v>2.2000000000000002</v>
      </c>
      <c r="B15" s="239"/>
      <c r="C15" s="241" t="s">
        <v>15</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22.05" customHeight="1">
      <c r="A16" s="240">
        <v>2.2999999999999998</v>
      </c>
      <c r="B16" s="239"/>
      <c r="C16" s="241" t="s">
        <v>16</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22.05" customHeight="1">
      <c r="A17" s="240">
        <v>2.4</v>
      </c>
      <c r="B17" s="239"/>
      <c r="C17" s="241" t="s">
        <v>17</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22.05" customHeight="1">
      <c r="A18" s="240">
        <v>2.5</v>
      </c>
      <c r="B18" s="239"/>
      <c r="C18" s="241" t="s">
        <v>18</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22.05" customHeight="1">
      <c r="A19" s="234">
        <v>3</v>
      </c>
      <c r="B19" s="239"/>
      <c r="C19" s="234" t="s">
        <v>19</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ht="22.05" customHeight="1">
      <c r="A20" s="240">
        <v>3.1</v>
      </c>
      <c r="B20" s="239"/>
      <c r="C20" s="241" t="s">
        <v>20</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22.05" customHeight="1">
      <c r="A21" s="240">
        <v>3.2</v>
      </c>
      <c r="B21" s="239"/>
      <c r="C21" s="241" t="s">
        <v>21</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22.05" customHeight="1">
      <c r="A22" s="242">
        <v>3.3</v>
      </c>
      <c r="B22" s="239"/>
      <c r="C22" s="241" t="s">
        <v>22</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ht="22.05" customHeight="1">
      <c r="A23" s="240">
        <v>3.4</v>
      </c>
      <c r="B23" s="239"/>
      <c r="C23" s="241" t="s">
        <v>23</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ht="22.05" customHeight="1">
      <c r="A24" s="240">
        <v>3.5</v>
      </c>
      <c r="B24" s="239"/>
      <c r="C24" s="241" t="s">
        <v>24</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ht="22.05" customHeight="1">
      <c r="A25" s="240">
        <v>3.6</v>
      </c>
      <c r="B25" s="239"/>
      <c r="C25" s="241" t="s">
        <v>25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ht="22.05" customHeight="1">
      <c r="A26" s="240">
        <v>3.7</v>
      </c>
      <c r="B26" s="239"/>
      <c r="C26" s="241" t="s">
        <v>26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ht="22.05" customHeight="1">
      <c r="A27" s="240">
        <v>3.8</v>
      </c>
      <c r="B27" s="239"/>
      <c r="C27" s="241" t="s">
        <v>27</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22.05" customHeight="1">
      <c r="A28" s="240">
        <v>3.9</v>
      </c>
      <c r="B28" s="239"/>
      <c r="C28" s="241" t="s">
        <v>28</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22.05" customHeight="1">
      <c r="A29" s="243">
        <v>3.1</v>
      </c>
      <c r="B29" s="239"/>
      <c r="C29" s="241" t="s">
        <v>29</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ht="22.05" customHeight="1">
      <c r="A30" s="243">
        <v>3.11</v>
      </c>
      <c r="B30" s="239"/>
      <c r="C30" s="241" t="s">
        <v>30</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22.05" customHeight="1">
      <c r="A31" s="243">
        <v>3.12</v>
      </c>
      <c r="B31" s="239"/>
      <c r="C31" s="241" t="s">
        <v>31</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ht="22.05" customHeight="1">
      <c r="A32" s="243">
        <v>3.13</v>
      </c>
      <c r="B32" s="239"/>
      <c r="C32" s="241" t="s">
        <v>32</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22.05" customHeight="1">
      <c r="A33" s="243">
        <v>3.14</v>
      </c>
      <c r="B33" s="239"/>
      <c r="C33" s="241" t="s">
        <v>33</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22.05" customHeight="1">
      <c r="A34" s="243">
        <v>3.15</v>
      </c>
      <c r="B34" s="239"/>
      <c r="C34" s="241" t="s">
        <v>34</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22.05" customHeight="1">
      <c r="A35" s="243">
        <v>3.16</v>
      </c>
      <c r="B35" s="239"/>
      <c r="C35" s="241" t="s">
        <v>35</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22.05" customHeight="1">
      <c r="A36" s="243">
        <v>3.17</v>
      </c>
      <c r="B36" s="239"/>
      <c r="C36" s="241" t="s">
        <v>36</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22.05" customHeight="1">
      <c r="A37" s="243">
        <v>3.18</v>
      </c>
      <c r="B37" s="239"/>
      <c r="C37" s="241" t="s">
        <v>37</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22.05" customHeight="1">
      <c r="A38" s="243">
        <v>3.19</v>
      </c>
      <c r="B38" s="239"/>
      <c r="C38" s="241" t="s">
        <v>38</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22.05" customHeight="1">
      <c r="A39" s="243">
        <v>3.2</v>
      </c>
      <c r="B39" s="239"/>
      <c r="C39" s="241" t="s">
        <v>39</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22.05" customHeight="1">
      <c r="A40" s="243">
        <v>3.21</v>
      </c>
      <c r="B40" s="239"/>
      <c r="C40" s="241" t="s">
        <v>40</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22.05" customHeight="1">
      <c r="A41" s="243">
        <v>3.22</v>
      </c>
      <c r="B41" s="239"/>
      <c r="C41" s="241" t="s">
        <v>41</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22.05" customHeight="1">
      <c r="A42" s="243">
        <v>3.23</v>
      </c>
      <c r="B42" s="239"/>
      <c r="C42" s="241" t="s">
        <v>42</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22.05" customHeight="1">
      <c r="A43" s="243">
        <v>3.24</v>
      </c>
      <c r="B43" s="239"/>
      <c r="C43" s="241" t="s">
        <v>43</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22.05" customHeight="1">
      <c r="A44" s="243">
        <v>3.25</v>
      </c>
      <c r="B44" s="239"/>
      <c r="C44" s="241" t="s">
        <v>44</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22.05" customHeight="1">
      <c r="A45" s="243">
        <v>3.26</v>
      </c>
      <c r="B45" s="239"/>
      <c r="C45" s="241" t="s">
        <v>45</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22.05" customHeight="1">
      <c r="A46" s="243">
        <v>3.27</v>
      </c>
      <c r="B46" s="239"/>
      <c r="C46" s="241" t="s">
        <v>46</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22.05" customHeight="1">
      <c r="A47" s="243">
        <v>3.28</v>
      </c>
      <c r="B47" s="239"/>
      <c r="C47" s="232" t="s">
        <v>47</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22.05" customHeight="1">
      <c r="A48" s="243">
        <v>3.29</v>
      </c>
      <c r="B48" s="239"/>
      <c r="C48" s="241" t="s">
        <v>48</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22.05" customHeight="1">
      <c r="A49" s="243">
        <v>3.3</v>
      </c>
      <c r="B49" s="239"/>
      <c r="C49" s="241" t="s">
        <v>49</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22.05" customHeight="1">
      <c r="A50" s="234">
        <v>4</v>
      </c>
      <c r="B50" s="239"/>
      <c r="C50" s="234" t="s">
        <v>50</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22.05" customHeight="1">
      <c r="A51" s="240">
        <v>4.0999999999999996</v>
      </c>
      <c r="B51" s="239"/>
      <c r="C51" s="241" t="s">
        <v>51</v>
      </c>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22.05" customHeight="1">
      <c r="A52" s="240">
        <v>4.2</v>
      </c>
      <c r="B52" s="239"/>
      <c r="C52" s="241" t="s">
        <v>52</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22.05" customHeight="1">
      <c r="A53" s="240">
        <v>4.3</v>
      </c>
      <c r="B53" s="239"/>
      <c r="C53" s="241" t="s">
        <v>53</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22.05" customHeight="1">
      <c r="A54" s="240">
        <v>4.4000000000000004</v>
      </c>
      <c r="B54" s="239"/>
      <c r="C54" s="241" t="s">
        <v>54</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22.05" customHeight="1">
      <c r="A55" s="240">
        <v>4.5</v>
      </c>
      <c r="B55" s="239"/>
      <c r="C55" s="241" t="s">
        <v>1</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22.05" customHeight="1">
      <c r="A56" s="234">
        <v>5</v>
      </c>
      <c r="B56" s="239"/>
      <c r="C56" s="234" t="s">
        <v>55</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22.05" customHeight="1">
      <c r="A57" s="240">
        <v>5.0999999999999996</v>
      </c>
      <c r="B57" s="239"/>
      <c r="C57" s="241" t="s">
        <v>56</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22.05" customHeight="1">
      <c r="A58" s="240">
        <v>5.2</v>
      </c>
      <c r="B58" s="239"/>
      <c r="C58" s="241" t="s">
        <v>57</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22.05" customHeight="1">
      <c r="A59" s="240">
        <v>5.3</v>
      </c>
      <c r="B59" s="239"/>
      <c r="C59" s="241" t="s">
        <v>58</v>
      </c>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22.05" customHeight="1">
      <c r="A60" s="240">
        <v>5.4</v>
      </c>
      <c r="B60" s="239"/>
      <c r="C60" s="241" t="s">
        <v>59</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22.05" customHeight="1">
      <c r="A61" s="240">
        <v>5.5</v>
      </c>
      <c r="B61" s="239"/>
      <c r="C61" s="233" t="s">
        <v>2</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22.05" customHeight="1">
      <c r="A62" s="240">
        <v>5.6</v>
      </c>
      <c r="B62" s="239"/>
      <c r="C62" s="233" t="s">
        <v>60</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22.05" customHeight="1">
      <c r="A63" s="240">
        <v>5.7</v>
      </c>
      <c r="B63" s="239"/>
      <c r="C63" s="233" t="s">
        <v>61</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22.05" customHeight="1">
      <c r="A64" s="234">
        <v>6</v>
      </c>
      <c r="B64" s="239"/>
      <c r="C64" s="234" t="s">
        <v>62</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22.05" customHeight="1">
      <c r="A65" s="240">
        <v>6.1</v>
      </c>
      <c r="B65" s="239"/>
      <c r="C65" s="241" t="s">
        <v>63</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22.05" customHeight="1">
      <c r="A66" s="240">
        <v>6.2</v>
      </c>
      <c r="B66" s="239"/>
      <c r="C66" s="241" t="s">
        <v>64</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22.05" customHeight="1">
      <c r="A67" s="240">
        <v>6.3</v>
      </c>
      <c r="B67" s="239"/>
      <c r="C67" s="241" t="s">
        <v>65</v>
      </c>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22.05" customHeight="1">
      <c r="A68" s="240">
        <v>6.4</v>
      </c>
      <c r="B68" s="239"/>
      <c r="C68" s="241" t="s">
        <v>66</v>
      </c>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22.05" customHeight="1">
      <c r="A69" s="240">
        <v>6.5</v>
      </c>
      <c r="B69" s="239"/>
      <c r="C69" s="241" t="s">
        <v>67</v>
      </c>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22.05" customHeight="1">
      <c r="A70" s="240">
        <v>6.6</v>
      </c>
      <c r="B70" s="239"/>
      <c r="C70" s="241" t="s">
        <v>68</v>
      </c>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22.05" customHeight="1">
      <c r="A71" s="240">
        <v>6.7</v>
      </c>
      <c r="B71" s="239"/>
      <c r="C71" s="241" t="s">
        <v>69</v>
      </c>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22.05" customHeight="1">
      <c r="A72" s="240">
        <v>6.8</v>
      </c>
      <c r="B72" s="239"/>
      <c r="C72" s="241" t="s">
        <v>70</v>
      </c>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22.05" customHeight="1">
      <c r="A73" s="240">
        <v>6.9</v>
      </c>
      <c r="B73" s="239"/>
      <c r="C73" s="241" t="s">
        <v>71</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22.05" customHeight="1">
      <c r="A74" s="244">
        <v>6.1</v>
      </c>
      <c r="B74" s="239"/>
      <c r="C74" s="241" t="s">
        <v>72</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22.05" customHeight="1">
      <c r="A75" s="243">
        <v>6.11</v>
      </c>
      <c r="B75" s="239"/>
      <c r="C75" s="241" t="s">
        <v>73</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22.05" customHeight="1">
      <c r="A76" s="243">
        <v>6.12</v>
      </c>
      <c r="B76" s="239"/>
      <c r="C76" s="241" t="s">
        <v>74</v>
      </c>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22.05" customHeight="1">
      <c r="A77" s="243">
        <v>6.13</v>
      </c>
      <c r="B77" s="239"/>
      <c r="C77" s="241" t="s">
        <v>75</v>
      </c>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22.05" customHeight="1">
      <c r="A78" s="243">
        <v>6.14</v>
      </c>
      <c r="B78" s="239"/>
      <c r="C78" s="241" t="s">
        <v>76</v>
      </c>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22.05" customHeight="1">
      <c r="A79" s="243">
        <v>6.15</v>
      </c>
      <c r="B79" s="239"/>
      <c r="C79" s="232" t="s">
        <v>77</v>
      </c>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22.05" customHeight="1">
      <c r="A80" s="243">
        <v>6.16</v>
      </c>
      <c r="B80" s="239"/>
      <c r="C80" s="232" t="s">
        <v>78</v>
      </c>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22.05" customHeight="1">
      <c r="A81" s="234">
        <v>7</v>
      </c>
      <c r="B81" s="239"/>
      <c r="C81" s="234" t="s">
        <v>79</v>
      </c>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22.05" customHeight="1">
      <c r="A82" s="240">
        <v>7.1</v>
      </c>
      <c r="B82" s="239"/>
      <c r="C82" s="241" t="s">
        <v>80</v>
      </c>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22.05" customHeight="1">
      <c r="A83" s="240">
        <v>7.2</v>
      </c>
      <c r="B83" s="239"/>
      <c r="C83" s="241" t="s">
        <v>81</v>
      </c>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22.05" customHeight="1">
      <c r="A84" s="240">
        <v>7.3</v>
      </c>
      <c r="B84" s="239"/>
      <c r="C84" s="241" t="s">
        <v>82</v>
      </c>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22.05" customHeight="1">
      <c r="A85" s="240">
        <v>7.4</v>
      </c>
      <c r="B85" s="239"/>
      <c r="C85" s="241" t="s">
        <v>83</v>
      </c>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22.05" customHeight="1">
      <c r="A86" s="240">
        <v>7.5</v>
      </c>
      <c r="B86" s="239"/>
      <c r="C86" s="241" t="s">
        <v>84</v>
      </c>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sheetData>
  <mergeCells count="1">
    <mergeCell ref="A1:C1"/>
  </mergeCells>
  <hyperlinks>
    <hyperlink ref="C10" location="'1.2'!A1" display="Gross Domestic Product by Type of Expenditure - Constant 1993/94 Prices " xr:uid="{BA00A695-C3EB-4D4A-B414-74A6FB37A332}"/>
    <hyperlink ref="C11" location="'1.3'!A1" display="Gross Domestic Product by Type of Economic Activity - Current Prices" xr:uid="{FAD1064E-6B94-4C77-9F9B-4EA8B9602217}"/>
    <hyperlink ref="C12" location="'1.4'!A1" display="Gross Domestic Product by Type of Economic Activity - Constant 1993/94 Prices" xr:uid="{1B8E3142-6CEC-4786-83A6-4B79357207DA}"/>
    <hyperlink ref="C14" location="'2.1'!A1" display="Cost of Living Index by Location (September 2006 =100.0)" xr:uid="{A1072DEE-B49D-4A66-AAAC-F238DCE7BF20}"/>
    <hyperlink ref="C15" location="'2.2'!A1" display="Consumer Price Indices (September 2006 =100.0)" xr:uid="{D0C5D1F0-BC54-47A2-A234-BDBA13FFCFC4}"/>
    <hyperlink ref="C16" location="'2.3'!A1" display="Annual Inflation" xr:uid="{526BC727-0D2D-4F1B-BC89-942F3D1C49FF}"/>
    <hyperlink ref="C17" location="'2.4'!A1" display="Cost of Living Index by Commodity Group (September 2006 =100.0)" xr:uid="{49D7C73D-7D9F-4E75-823D-FDDEB197361E}"/>
    <hyperlink ref="C18" location="'2.5'!A1" display="Cost of Living Index: Tradeability Analysis (September 2006 =100.0)" xr:uid="{17ABEAED-518B-46D3-A744-D66C17B7A81D}"/>
    <hyperlink ref="C20" location="'3.1'!A1" display="Central Bank Survey" xr:uid="{71D5FFBD-54D7-4419-AFE2-AD897E7C2BC2}"/>
    <hyperlink ref="C21" location="'3.2'!A1" display="Other Depository Corporations Survey" xr:uid="{5183356D-D57B-466F-8ABB-52029C5E45B9}"/>
    <hyperlink ref="C22" location="'3.3'!A1" display="Depository Corporations Survey" xr:uid="{67E05711-BFB9-4C7D-80C7-CC61CC485678}"/>
    <hyperlink ref="C23" location="'3.4'!A1" display="Bank of Botswana: Assets" xr:uid="{31846318-E6FB-49ED-968B-3493D994AA79}"/>
    <hyperlink ref="C24" location="'3.5'!A1" display="Bank of Botswana: Liabilities" xr:uid="{86828278-7672-478E-A3E0-8446A137DF37}"/>
    <hyperlink ref="C25" location="'3.6'!A1" display="Notes in Circulation" xr:uid="{1D5DC66A-3020-4C1D-AD26-1BF64FB74583}"/>
    <hyperlink ref="C26" location="'3.7'!A1" display="Coin in Circulation " xr:uid="{8C7E6BDD-E534-48A3-ACC7-62556F149EEF}"/>
    <hyperlink ref="C27" location="'3.8'!A1" display="Commercial Banks: Assets" xr:uid="{32AD5C7A-CE06-4650-AE88-A0BA9CD1D0AE}"/>
    <hyperlink ref="C28" location="'3.9'!A1" display="Commercial Banks: Liabilities" xr:uid="{CB42F512-A42F-4FA5-B88B-9DAA8E8D40E3}"/>
    <hyperlink ref="C29" location="'3.10'!A1" display="Commercial Banks: Liquid Assets" xr:uid="{F95BB008-B56F-4806-846D-257634EC944B}"/>
    <hyperlink ref="C30" location="'3.11'!A1" display="Commercial Banks: Reserves" xr:uid="{65CB73DD-797D-46D5-B2BC-381125A9D860}"/>
    <hyperlink ref="C31" location="'3.12'!A1" display="Commercial Banks: Deposits by Holder" xr:uid="{ACB2BEB2-2F34-4984-891B-5649B7EFB1C9}"/>
    <hyperlink ref="C32" location="'3.13'!A1" display="Commercial Banks: Deposits by Type" xr:uid="{D37931D4-12E0-4688-9713-4A40CB798EF3}"/>
    <hyperlink ref="C33" location="'3.14'!A1" display="Commercial Banks: Deposits by Holder (Percentage Distribution)" xr:uid="{3DEE5F65-AF3A-43FE-B6C7-9E28256A4385}"/>
    <hyperlink ref="C34" location="'3.15'!A1" display="Commercial Banks: Deposits by Type (Percentage Distribution)" xr:uid="{3231A987-F159-456F-B8D4-F28A39F18A3F}"/>
    <hyperlink ref="C35" location="'3.16'!A1" display="Commercial Banks: Foreign Currency Accounts and Total Deposits" xr:uid="{8449DA09-E086-4169-9B61-2DDD00890624}"/>
    <hyperlink ref="C36" location="'3.17'!A1" display="Commercial Banks: Foreign Currency Deposits by Type" xr:uid="{BDCFF1AE-3446-4692-9B5C-C5199CE4A18D}"/>
    <hyperlink ref="C37" location="'3.18'!A1" display="Commercial Banks: Loans and Advances Outstanding by Sector" xr:uid="{90675A78-1676-4BC1-9A9B-1A34249AAD4C}"/>
    <hyperlink ref="C38" location="'3.19'!A1" display="Commercial Bank Credit: Outstanding Loans and Advances to Households" xr:uid="{6C9FD377-B9DC-4547-B8A7-9109857F4564}"/>
    <hyperlink ref="C39" location="'3.20'!A1" display="Commercial Banks: Advances and Liquid Asset Ratios" xr:uid="{68FD04A2-EAC2-43E6-9E2B-40E8338BEFF5}"/>
    <hyperlink ref="C40" location="'3.21'!A1" display="Commercial Banks: Loans and Advances by Maturity" xr:uid="{CF40CD26-3E3B-4505-8A96-43290D0700B4}"/>
    <hyperlink ref="C41" location="'3.22'!A1" display="Commercial Banks: Loans and Advances by Interest Rate (Percentage Distribution) " xr:uid="{79C700BF-5609-4B7A-B0AF-90F9D2D41643}"/>
    <hyperlink ref="C42" location="'3.23'!A1" display="Commercial Banks: Off-Balance Sheet Items" xr:uid="{6EE55D7D-988D-4DAC-837E-B98822593EB6}"/>
    <hyperlink ref="C43" location="'3.24'!A1" display="Commercial Banks: Income and Expenses" xr:uid="{BCFFE76F-014F-4F71-B167-14263D7AF411}"/>
    <hyperlink ref="C44" location="'3.25'!A1" display="Commercial Banks: Arrears on Loans and Advances" xr:uid="{36ADDC7A-18E6-4518-AB56-99AD4383B3C0}"/>
    <hyperlink ref="C45" location="'3.26'!A1" display="Commercial Banks: Arrears by Sector" xr:uid="{9917C89E-82B4-4AC3-AACB-EA88C3F91DA2}"/>
    <hyperlink ref="C46" location="'3.27'!A1" display="Electronic Clearing House (ECH) – Cheque Clearance and Electronic Funds Transfer (EFT) " xr:uid="{8840C423-031A-4D8A-9D93-EF9EAF64F88C}"/>
    <hyperlink ref="C48" location="'3.29'!A1" display="Botswana Building Society: Assets and Liabilities" xr:uid="{83BCBFD2-1658-44D0-97E8-2B4C41F7908C}"/>
    <hyperlink ref="C49" location="'3.30'!A1" display="Botswana Savings Bank: Assets and Liabilities" xr:uid="{E16A64BB-210E-40E1-B789-ABEE57D3CEC1}"/>
    <hyperlink ref="C51" location="'4.1'!A1" display="Interest Rates" xr:uid="{B7CC0ED3-81FD-49CD-8223-8ABD092A9FA6}"/>
    <hyperlink ref="C52" location="'4.2'!A1" display="Interest Rates: Nominal and Real" xr:uid="{F9F9293B-58C7-4E07-9E6A-1068960091A0}"/>
    <hyperlink ref="C53" location="'4.3'!A1" display="Bank of Botswana Certificates: Total Outstanding" xr:uid="{A36E1B2D-B8F9-4A98-9B51-529841531104}"/>
    <hyperlink ref="C54" location="'4.4'!A1" display="Bank of Botswana Certificates: Auctions Summary" xr:uid="{FA43DAEA-B96B-4AE5-931C-591E647A667C}"/>
    <hyperlink ref="C55" location="'4.5'!A1" display="Botswana Stock Exchange: Total Listings " xr:uid="{FC39736C-8254-4C8A-9704-9E0222434470}"/>
    <hyperlink ref="C57" location="'5.1'!A1" display="Distribution of Pension Fund Assets" xr:uid="{7902420D-06E4-41D1-9FBF-93642038F5DD}"/>
    <hyperlink ref="C58" location="'5.2'!A1" display="Botswana Motor Vehicle Accident Fund: Assets and Liabilities" xr:uid="{D45AB152-534C-4032-801D-C0E087995AAF}"/>
    <hyperlink ref="C59" location="'5.3'!A1" display="National Development Bank: Assets and Liabilities" xr:uid="{8971B384-B5EC-49A2-BC18-C0FFAF12C887}"/>
    <hyperlink ref="C65" location="'6.1'!A1" display="Balance of Payments Analysis" xr:uid="{730CCFF9-A207-4A1F-ADD0-7349301E8DB4}"/>
    <hyperlink ref="C66" location="'6.2'!A1" display="Balance of Payments Summary" xr:uid="{3997F1B5-7DE0-44C0-A8D7-349966DE9855}"/>
    <hyperlink ref="C67" location="'6.3'!A1" display="Quarterly Balance of Payments" xr:uid="{37B8C86E-2CB1-4070-BF58-82581B8A59F1}"/>
    <hyperlink ref="C68" location="'6.4'!A1" display="Exports: Principal Merchandise" xr:uid="{958D4665-2EA5-46FF-B226-6E665A166A46}"/>
    <hyperlink ref="C69" location="'6.5'!A1" display="Exports: Selected Commodity Price Indices" xr:uid="{47DBADF5-D362-4C14-8009-3FCFD512FDB5}"/>
    <hyperlink ref="C70" location="'6.6'!A1" display="Foreign Exchange Reserves: Selected Currencies" xr:uid="{BEB36EDA-DC51-40B8-9EDF-E50F89637B70}"/>
    <hyperlink ref="C71" location="'6.7'!A1" display="International Investment Position" xr:uid="{35103959-F458-4DFC-B54B-4DB34AEB4DAD}"/>
    <hyperlink ref="C72" location="'6.8'!A1" display="Exchange Rates: Foreign Currency Per Pula" xr:uid="{9A3DAD5D-85F7-44B5-91C3-00B73B907217}"/>
    <hyperlink ref="C73" location="'6.9'!A1" display="Exchange Rates: Foreign Currency Per Pula - Averages" xr:uid="{7121DA7B-CD00-41FA-A521-A7F42E80415C}"/>
    <hyperlink ref="C74" location="'6.10'!A1" display="Exchange Rates: Selected Foreign Currencies Per US Dollar" xr:uid="{55970436-079F-46C9-908C-3D6D3B8559A6}"/>
    <hyperlink ref="C75" location="'6.11'!A1" display="Exchange Rates: Selected Foreign Currencies Per US Dollar - Averages" xr:uid="{3E2EDBB0-9795-4F3D-96C3-4DB1EAB497D4}"/>
    <hyperlink ref="C76" location="'6.12'!A1" display="Real Exchange Rates Indices: Foreign Currency Per Pula" xr:uid="{19B9F74A-721A-4509-AC3E-4E0788A981D4}"/>
    <hyperlink ref="C77" location="'6.13'!A1" display="Foreign Currencies: Sales by the Banking Sector" xr:uid="{E96A1427-7568-456B-83F2-1FE74D8BB395}"/>
    <hyperlink ref="C78" location="'6.14'!A1" display="Foreign Currencies: Purchases by the Banking Sector" xr:uid="{E41756A9-7F0A-4FB3-B9CC-66486B8CBC12}"/>
    <hyperlink ref="C82" location="'7.1'!A1" display="Government: Budget Summary" xr:uid="{E6770264-A5AD-4406-A9D3-36F09775F23C}"/>
    <hyperlink ref="C83" location="'7.2'!A1" display="Government Revenue" xr:uid="{6377A433-9FE4-426B-BDEF-952ACE3DF026}"/>
    <hyperlink ref="C84" location="'7.3'!A1" display="Government Expenditure" xr:uid="{BDF08637-6644-45EB-8256-7393E91ADF7E}"/>
    <hyperlink ref="C85" location="'7.4'!A1" display="Government Lending: Outstanding Loans (PDSF, RSF and DF)" xr:uid="{7AA8DDAD-2FA4-4307-B855-CDAD0D9E4560}"/>
    <hyperlink ref="C86" location="'7.5'!A1" display="Government: Medium and Long Term External Government Guaranteed Debt Outstanding" xr:uid="{29825E3B-34E1-4FD8-A6A5-D0A901E50C40}"/>
    <hyperlink ref="C9" location="'1.1'!A1" display="Gross Domestic Product by Type of Expenditure - Current Prices" xr:uid="{7A0358CC-AAA0-48C9-8A83-16B99CC5D526}"/>
    <hyperlink ref="C3" location="'Front Page'!A1" display="Front Page" xr:uid="{4CC28679-DBA9-4D5D-A02E-93A140E4F73D}"/>
    <hyperlink ref="C4" location="'Principles and Timetable'!A1" display="Principles and Timetable" xr:uid="{2BD8EC94-DB92-4420-8B19-04BB44C2270D}"/>
    <hyperlink ref="C5" location="Abbreviations!A1" display="Abbreviations" xr:uid="{9E3E01BB-8E98-4399-8FF2-4BAEDBD8FB2D}"/>
    <hyperlink ref="C6" location="Highlights!A1" display="Highlights" xr:uid="{8AA92E28-8250-48DE-818F-515790A69764}"/>
    <hyperlink ref="C7" location="Notes!A1" display="Notes" xr:uid="{37354111-6CE4-4586-9FB6-037F0E54F946}"/>
    <hyperlink ref="C47" location="'3.28'!A1" display="Payment Systems: ATMs, Card and Electronic Funds Transfer at Point of Sale (EFTPOS) " xr:uid="{1E1C342A-F127-4318-A768-E483538DD16C}"/>
    <hyperlink ref="C79" location="'6.15'!A1" display="Foreign Currencies: Purchases by the Banking Sector" xr:uid="{DB85FC4A-38F3-46A7-8160-B4F6444C7F5C}"/>
    <hyperlink ref="C60" location="'5.4'!A1" display="Botswana Development Corporation Limited: Assets and Liabilities" xr:uid="{AA0343A0-5930-4A8B-945C-E75CF092F7C1}"/>
    <hyperlink ref="C61" location="'5.5'!A1" display="Citizen Entrepreneurial Development Agency (CEDA)" xr:uid="{8CE722AE-3681-49DC-9A97-FB187A471C92}"/>
    <hyperlink ref="C62" location="'5.6'!A1" display="Other Financial Corporations" xr:uid="{E153EC7D-D3EC-4007-92D8-37DE142A05EE}"/>
    <hyperlink ref="C80" location="'6.16'!A1" display="Imports: Other Principal Imports" xr:uid="{1A4926C0-AE57-4837-8FBA-66B76317B75A}"/>
    <hyperlink ref="C63" location="'5.7'!A1" display=" Financial Corporations Survey" xr:uid="{6CF5569C-B524-44B4-8337-A39B076E6A65}"/>
    <hyperlink ref="C2" location="'Cover Page'!A1" display="Cover Page" xr:uid="{B29F63FB-8B15-4590-8027-77F0DABBCD04}"/>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0DC2-04D3-4BD4-816F-43B6563794E7}">
  <dimension ref="A1:K70"/>
  <sheetViews>
    <sheetView zoomScaleNormal="100" workbookViewId="0">
      <selection activeCell="K1" sqref="K1"/>
    </sheetView>
  </sheetViews>
  <sheetFormatPr defaultColWidth="8.77734375" defaultRowHeight="14.4"/>
  <cols>
    <col min="1" max="1" width="18.6640625" customWidth="1"/>
    <col min="2" max="2" width="12.44140625" customWidth="1"/>
    <col min="3" max="3" width="6" customWidth="1"/>
    <col min="4" max="5" width="18.6640625" customWidth="1"/>
    <col min="6" max="6" width="2.77734375" customWidth="1"/>
    <col min="7" max="8" width="18.6640625" customWidth="1"/>
    <col min="9" max="9" width="20.33203125" customWidth="1"/>
    <col min="10" max="10" width="20.77734375" customWidth="1"/>
  </cols>
  <sheetData>
    <row r="1" spans="1:11" ht="22.05" customHeight="1">
      <c r="A1" s="394" t="s">
        <v>636</v>
      </c>
      <c r="B1" s="394"/>
      <c r="C1" s="394"/>
      <c r="D1" s="394"/>
      <c r="E1" s="394"/>
      <c r="F1" s="394"/>
      <c r="G1" s="394"/>
      <c r="H1" s="394"/>
      <c r="I1" s="394"/>
      <c r="J1" s="394"/>
      <c r="K1" s="10" t="s">
        <v>85</v>
      </c>
    </row>
    <row r="2" spans="1:11" ht="22.05" customHeight="1">
      <c r="A2" s="394"/>
      <c r="B2" s="394"/>
      <c r="C2" s="394"/>
      <c r="D2" s="394"/>
      <c r="E2" s="394"/>
      <c r="F2" s="394"/>
      <c r="G2" s="394"/>
      <c r="H2" s="394"/>
      <c r="I2" s="394"/>
      <c r="J2" s="394"/>
    </row>
    <row r="3" spans="1:11" ht="22.05" customHeight="1">
      <c r="A3" s="394" t="s">
        <v>637</v>
      </c>
      <c r="B3" s="394"/>
      <c r="C3" s="394"/>
      <c r="D3" s="394"/>
      <c r="E3" s="394"/>
      <c r="F3" s="394"/>
      <c r="G3" s="394"/>
      <c r="H3" s="394"/>
      <c r="I3" s="394"/>
      <c r="J3" s="394"/>
    </row>
    <row r="4" spans="1:11" ht="22.05" customHeight="1">
      <c r="A4" s="394" t="s">
        <v>638</v>
      </c>
      <c r="B4" s="394"/>
      <c r="C4" s="394"/>
      <c r="D4" s="394"/>
      <c r="E4" s="394"/>
      <c r="F4" s="394"/>
      <c r="G4" s="394"/>
      <c r="H4" s="692"/>
      <c r="I4" s="394"/>
      <c r="J4" s="394"/>
    </row>
    <row r="5" spans="1:11" ht="22.05" customHeight="1">
      <c r="A5" s="694"/>
      <c r="B5" s="694"/>
      <c r="C5" s="694"/>
      <c r="D5" s="695" t="s">
        <v>639</v>
      </c>
      <c r="E5" s="695"/>
      <c r="F5" s="694"/>
      <c r="G5" s="696" t="s">
        <v>640</v>
      </c>
      <c r="H5" s="692"/>
      <c r="I5" s="697" t="s">
        <v>641</v>
      </c>
      <c r="J5" s="694"/>
    </row>
    <row r="6" spans="1:11" ht="22.05" customHeight="1">
      <c r="A6" s="692" t="s">
        <v>408</v>
      </c>
      <c r="B6" s="692"/>
      <c r="C6" s="692"/>
      <c r="D6" s="683" t="s">
        <v>619</v>
      </c>
      <c r="E6" s="683" t="s">
        <v>620</v>
      </c>
      <c r="F6" s="683"/>
      <c r="G6" s="683" t="s">
        <v>621</v>
      </c>
      <c r="H6" s="683" t="s">
        <v>622</v>
      </c>
      <c r="I6" s="683" t="s">
        <v>642</v>
      </c>
      <c r="J6" s="683" t="s">
        <v>624</v>
      </c>
    </row>
    <row r="7" spans="1:11" ht="22.05" customHeight="1">
      <c r="A7" s="424">
        <v>2015</v>
      </c>
      <c r="B7" s="127"/>
      <c r="C7" s="394"/>
      <c r="D7" s="16">
        <v>0.51897598505272324</v>
      </c>
      <c r="E7" s="16">
        <v>4.062571775634213</v>
      </c>
      <c r="F7" s="394"/>
      <c r="G7" s="16">
        <v>8.7368112115783774</v>
      </c>
      <c r="H7" s="16">
        <v>62.327854386263006</v>
      </c>
      <c r="I7" s="16">
        <v>0.27375055944551835</v>
      </c>
      <c r="J7" s="16">
        <v>24.080036082026172</v>
      </c>
    </row>
    <row r="8" spans="1:11" ht="22.05" customHeight="1">
      <c r="A8" s="424">
        <v>2016</v>
      </c>
      <c r="B8" s="127"/>
      <c r="C8" s="394"/>
      <c r="D8" s="29">
        <v>0.27445789485001487</v>
      </c>
      <c r="E8" s="29">
        <v>4.0105986203908763</v>
      </c>
      <c r="F8" s="127"/>
      <c r="G8" s="29">
        <v>9.8235574895321118</v>
      </c>
      <c r="H8" s="29">
        <v>63.120455146607135</v>
      </c>
      <c r="I8" s="29">
        <v>0.48452010282784025</v>
      </c>
      <c r="J8" s="29">
        <v>22.286410745792015</v>
      </c>
    </row>
    <row r="9" spans="1:11" ht="22.05" customHeight="1">
      <c r="A9" s="424">
        <v>2017</v>
      </c>
      <c r="B9" s="394"/>
      <c r="C9" s="394"/>
      <c r="D9" s="29">
        <v>0.47583007266627908</v>
      </c>
      <c r="E9" s="29">
        <v>3.6985961177331292</v>
      </c>
      <c r="F9" s="394"/>
      <c r="G9" s="29">
        <v>5.0639157573116069</v>
      </c>
      <c r="H9" s="29">
        <v>70.009181940240225</v>
      </c>
      <c r="I9" s="29">
        <v>0.70540602300209809</v>
      </c>
      <c r="J9" s="29">
        <v>20.047070089046652</v>
      </c>
    </row>
    <row r="10" spans="1:11" ht="22.05" customHeight="1">
      <c r="A10" s="424">
        <v>2018</v>
      </c>
      <c r="B10" s="394"/>
      <c r="C10" s="394"/>
      <c r="D10" s="29">
        <v>0.33105022491240732</v>
      </c>
      <c r="E10" s="29">
        <v>2.9516718712894368</v>
      </c>
      <c r="F10" s="394"/>
      <c r="G10" s="29">
        <v>6.1535060463067115</v>
      </c>
      <c r="H10" s="29">
        <v>69.960400778024905</v>
      </c>
      <c r="I10" s="29">
        <v>0.61824755437168311</v>
      </c>
      <c r="J10" s="29">
        <v>19.985123525094853</v>
      </c>
    </row>
    <row r="11" spans="1:11" ht="22.05" customHeight="1">
      <c r="A11" s="424">
        <v>2019</v>
      </c>
      <c r="B11" s="394"/>
      <c r="C11" s="394"/>
      <c r="D11" s="29">
        <v>0.22143647847166228</v>
      </c>
      <c r="E11" s="29">
        <v>3.0828756880640515</v>
      </c>
      <c r="F11" s="394"/>
      <c r="G11" s="29">
        <v>7.242298202604788</v>
      </c>
      <c r="H11" s="29">
        <v>68.466216420278229</v>
      </c>
      <c r="I11" s="29">
        <v>0.6697368015099403</v>
      </c>
      <c r="J11" s="29">
        <v>20.317436409071341</v>
      </c>
    </row>
    <row r="12" spans="1:11" ht="22.05" customHeight="1">
      <c r="A12" s="424">
        <v>2020</v>
      </c>
      <c r="B12" s="394"/>
      <c r="C12" s="394"/>
      <c r="D12" s="16">
        <v>0.17190886779401146</v>
      </c>
      <c r="E12" s="16">
        <v>2.9972960765586292</v>
      </c>
      <c r="F12" s="394"/>
      <c r="G12" s="16">
        <v>6.153067265899832</v>
      </c>
      <c r="H12" s="16">
        <v>68.069221694590098</v>
      </c>
      <c r="I12" s="16">
        <v>1.505965878131972</v>
      </c>
      <c r="J12" s="16">
        <v>21.102540217025474</v>
      </c>
    </row>
    <row r="13" spans="1:11" ht="12" customHeight="1">
      <c r="A13" s="394"/>
      <c r="B13" s="127"/>
      <c r="C13" s="394"/>
      <c r="D13" s="29"/>
      <c r="E13" s="29"/>
      <c r="F13" s="394"/>
      <c r="G13" s="29"/>
      <c r="H13" s="29"/>
      <c r="I13" s="29"/>
      <c r="J13" s="29"/>
    </row>
    <row r="14" spans="1:11" ht="22.05" customHeight="1">
      <c r="A14" s="424">
        <v>2021</v>
      </c>
      <c r="B14" s="127" t="s">
        <v>206</v>
      </c>
      <c r="C14" s="394"/>
      <c r="D14" s="29">
        <v>0.11011708036346785</v>
      </c>
      <c r="E14" s="29">
        <v>2.2343305515371323</v>
      </c>
      <c r="F14" s="394"/>
      <c r="G14" s="29">
        <v>8.3865433038693666</v>
      </c>
      <c r="H14" s="29">
        <v>65.782361916183106</v>
      </c>
      <c r="I14" s="29">
        <v>1.4890960090452745</v>
      </c>
      <c r="J14" s="29">
        <v>21.997551139001665</v>
      </c>
    </row>
    <row r="15" spans="1:11" ht="22.05" customHeight="1">
      <c r="A15" s="394"/>
      <c r="B15" s="127" t="s">
        <v>207</v>
      </c>
      <c r="C15" s="394"/>
      <c r="D15" s="29">
        <v>0.11741001178510217</v>
      </c>
      <c r="E15" s="29">
        <v>1.8900636001184301</v>
      </c>
      <c r="F15" s="394"/>
      <c r="G15" s="29">
        <v>6.6482462637493454</v>
      </c>
      <c r="H15" s="29">
        <v>66.556917739778015</v>
      </c>
      <c r="I15" s="29">
        <v>1.5982019342698102</v>
      </c>
      <c r="J15" s="29">
        <v>23.189160450299294</v>
      </c>
    </row>
    <row r="16" spans="1:11" ht="22.05" customHeight="1">
      <c r="A16" s="394"/>
      <c r="B16" s="127" t="s">
        <v>208</v>
      </c>
      <c r="C16" s="394"/>
      <c r="D16" s="29">
        <v>0.13459427940371688</v>
      </c>
      <c r="E16" s="29">
        <v>2.2822326043531311</v>
      </c>
      <c r="F16" s="394"/>
      <c r="G16" s="29">
        <v>4.6400984127716161</v>
      </c>
      <c r="H16" s="29">
        <v>68.608552295564934</v>
      </c>
      <c r="I16" s="29">
        <v>1.637150836157518</v>
      </c>
      <c r="J16" s="29">
        <v>22.697371571749098</v>
      </c>
    </row>
    <row r="17" spans="1:10" ht="22.05" customHeight="1">
      <c r="A17" s="394"/>
      <c r="B17" s="127" t="s">
        <v>200</v>
      </c>
      <c r="C17" s="394"/>
      <c r="D17" s="29">
        <v>0.18651806969364237</v>
      </c>
      <c r="E17" s="29">
        <v>2.2460735316995319</v>
      </c>
      <c r="F17" s="394"/>
      <c r="G17" s="29">
        <v>5.8057295456137252</v>
      </c>
      <c r="H17" s="29">
        <v>66.800281099548315</v>
      </c>
      <c r="I17" s="29">
        <v>1.6349895437257969</v>
      </c>
      <c r="J17" s="29">
        <v>23.326408209718984</v>
      </c>
    </row>
    <row r="18" spans="1:10" ht="12.75" customHeight="1">
      <c r="A18" s="394"/>
      <c r="B18" s="394"/>
      <c r="C18" s="394"/>
      <c r="D18" s="394"/>
      <c r="E18" s="394"/>
      <c r="F18" s="394"/>
      <c r="G18" s="394"/>
      <c r="H18" s="394"/>
      <c r="I18" s="394"/>
      <c r="J18" s="394"/>
    </row>
    <row r="19" spans="1:10" ht="22.05" customHeight="1">
      <c r="A19" s="424">
        <v>2022</v>
      </c>
      <c r="B19" s="127" t="s">
        <v>209</v>
      </c>
      <c r="C19" s="394"/>
      <c r="D19" s="29">
        <v>0.20299864125527103</v>
      </c>
      <c r="E19" s="29">
        <v>2.5301451386190354</v>
      </c>
      <c r="F19" s="127"/>
      <c r="G19" s="29">
        <v>5.7552826197173452</v>
      </c>
      <c r="H19" s="29">
        <v>67.387512831369904</v>
      </c>
      <c r="I19" s="29">
        <v>1.4800464776575799</v>
      </c>
      <c r="J19" s="29">
        <v>22.64401429138087</v>
      </c>
    </row>
    <row r="20" spans="1:10" ht="22.05" customHeight="1">
      <c r="A20" s="394"/>
      <c r="B20" s="127" t="s">
        <v>210</v>
      </c>
      <c r="C20" s="394"/>
      <c r="D20" s="29">
        <v>0.21803294637993179</v>
      </c>
      <c r="E20" s="29">
        <v>2.3876666790241234</v>
      </c>
      <c r="F20" s="31"/>
      <c r="G20" s="29">
        <v>6.1844191667018347</v>
      </c>
      <c r="H20" s="29">
        <v>69.596617759077773</v>
      </c>
      <c r="I20" s="29">
        <v>0.800494415866013</v>
      </c>
      <c r="J20" s="29">
        <v>20.812769032950314</v>
      </c>
    </row>
    <row r="21" spans="1:10" ht="22.05" customHeight="1">
      <c r="A21" s="394"/>
      <c r="B21" s="127" t="s">
        <v>206</v>
      </c>
      <c r="C21" s="394"/>
      <c r="D21" s="29">
        <v>0.23895192216234609</v>
      </c>
      <c r="E21" s="29">
        <v>1.6925863367631671</v>
      </c>
      <c r="F21" s="127"/>
      <c r="G21" s="29">
        <v>5.991055391595534</v>
      </c>
      <c r="H21" s="29">
        <v>69.371018521200469</v>
      </c>
      <c r="I21" s="29">
        <v>1.3880144754919432</v>
      </c>
      <c r="J21" s="29">
        <v>21.318373352786534</v>
      </c>
    </row>
    <row r="22" spans="1:10" ht="22.05" customHeight="1">
      <c r="A22" s="394"/>
      <c r="B22" s="127" t="s">
        <v>211</v>
      </c>
      <c r="C22" s="394"/>
      <c r="D22" s="29">
        <v>0.18631207909849989</v>
      </c>
      <c r="E22" s="29">
        <v>1.8485848864894996</v>
      </c>
      <c r="F22" s="394"/>
      <c r="G22" s="29">
        <v>4.9369919890673595</v>
      </c>
      <c r="H22" s="29">
        <v>67.918480196343722</v>
      </c>
      <c r="I22" s="29">
        <v>1.3967294479887145</v>
      </c>
      <c r="J22" s="29">
        <v>23.712901401012196</v>
      </c>
    </row>
    <row r="23" spans="1:10" ht="22.05" customHeight="1">
      <c r="A23" s="394"/>
      <c r="B23" s="127" t="s">
        <v>212</v>
      </c>
      <c r="C23" s="394"/>
      <c r="D23" s="29">
        <v>0.26055966016018151</v>
      </c>
      <c r="E23" s="29">
        <v>2.0808249257090905</v>
      </c>
      <c r="F23" s="394"/>
      <c r="G23" s="29">
        <v>4.9479804938045007</v>
      </c>
      <c r="H23" s="29">
        <v>69.764143546325457</v>
      </c>
      <c r="I23" s="29">
        <v>1.4310357823477542</v>
      </c>
      <c r="J23" s="29">
        <v>21.515455591653019</v>
      </c>
    </row>
    <row r="24" spans="1:10" ht="22.05" customHeight="1">
      <c r="A24" s="394"/>
      <c r="B24" s="127" t="s">
        <v>207</v>
      </c>
      <c r="C24" s="394"/>
      <c r="D24" s="13">
        <v>0.23583595165940682</v>
      </c>
      <c r="E24" s="13">
        <v>3.2843345567376683</v>
      </c>
      <c r="F24" s="394"/>
      <c r="G24" s="13">
        <v>5.8217568576009242</v>
      </c>
      <c r="H24" s="13">
        <v>66.483299032397639</v>
      </c>
      <c r="I24" s="13">
        <v>1.7856288471256438</v>
      </c>
      <c r="J24" s="13">
        <v>22.389144754478718</v>
      </c>
    </row>
    <row r="25" spans="1:10" ht="22.05" customHeight="1">
      <c r="A25" s="394"/>
      <c r="B25" s="127" t="s">
        <v>213</v>
      </c>
      <c r="C25" s="394"/>
      <c r="D25" s="13">
        <v>0.21446642248576192</v>
      </c>
      <c r="E25" s="13">
        <v>2.8400545014881629</v>
      </c>
      <c r="F25" s="127"/>
      <c r="G25" s="13">
        <v>9.9697738260216529</v>
      </c>
      <c r="H25" s="13">
        <v>64.596470785340102</v>
      </c>
      <c r="I25" s="13">
        <v>2.1848300099202231</v>
      </c>
      <c r="J25" s="13">
        <v>20.194404454744095</v>
      </c>
    </row>
    <row r="26" spans="1:10" ht="22.05" customHeight="1">
      <c r="A26" s="394"/>
      <c r="B26" s="127" t="s">
        <v>214</v>
      </c>
      <c r="C26" s="394"/>
      <c r="D26" s="425">
        <v>0.24820545695245655</v>
      </c>
      <c r="E26" s="425">
        <v>2.3784507864110322</v>
      </c>
      <c r="F26" s="394"/>
      <c r="G26" s="425">
        <v>6.9703793220030956</v>
      </c>
      <c r="H26" s="425">
        <v>69.366251517057094</v>
      </c>
      <c r="I26" s="425">
        <v>1.8545984161966413</v>
      </c>
      <c r="J26" s="425">
        <v>19.182114501379694</v>
      </c>
    </row>
    <row r="27" spans="1:10" ht="22.05" customHeight="1">
      <c r="A27" s="394"/>
      <c r="B27" s="127" t="s">
        <v>208</v>
      </c>
      <c r="C27" s="394"/>
      <c r="D27" s="425">
        <v>0.14401261650477148</v>
      </c>
      <c r="E27" s="425">
        <v>1.9328029425253908</v>
      </c>
      <c r="F27" s="394"/>
      <c r="G27" s="425">
        <v>8.8270705700088463</v>
      </c>
      <c r="H27" s="425">
        <v>67.088572060871115</v>
      </c>
      <c r="I27" s="425">
        <v>1.785910992477223</v>
      </c>
      <c r="J27" s="425">
        <v>20.221630817612667</v>
      </c>
    </row>
    <row r="28" spans="1:10" ht="22.05" customHeight="1">
      <c r="A28" s="394"/>
      <c r="B28" s="127" t="s">
        <v>215</v>
      </c>
      <c r="C28" s="394"/>
      <c r="D28" s="425">
        <v>0.1183505320185447</v>
      </c>
      <c r="E28" s="425">
        <v>2.5851082793158295</v>
      </c>
      <c r="F28" s="394"/>
      <c r="G28" s="425">
        <v>8.9978350790645614</v>
      </c>
      <c r="H28" s="425">
        <v>65.141357002982133</v>
      </c>
      <c r="I28" s="425">
        <v>1.7654446150465586</v>
      </c>
      <c r="J28" s="425">
        <v>21.391904491572369</v>
      </c>
    </row>
    <row r="29" spans="1:10" ht="22.05" customHeight="1">
      <c r="A29" s="394"/>
      <c r="B29" s="127" t="s">
        <v>216</v>
      </c>
      <c r="C29" s="394"/>
      <c r="D29" s="29">
        <v>0.15970173362768852</v>
      </c>
      <c r="E29" s="29">
        <v>2.281283864326086</v>
      </c>
      <c r="F29" s="394"/>
      <c r="G29" s="29">
        <v>9.4165026490654746</v>
      </c>
      <c r="H29" s="29">
        <v>64.746881426703609</v>
      </c>
      <c r="I29" s="29">
        <v>1.8475054435689666</v>
      </c>
      <c r="J29" s="29">
        <v>21.548124882708176</v>
      </c>
    </row>
    <row r="30" spans="1:10" ht="22.05" customHeight="1">
      <c r="A30" s="394"/>
      <c r="B30" s="127" t="s">
        <v>200</v>
      </c>
      <c r="C30" s="394"/>
      <c r="D30" s="425">
        <v>0.224029842078726</v>
      </c>
      <c r="E30" s="425">
        <v>1.475753860245451</v>
      </c>
      <c r="F30" s="394"/>
      <c r="G30" s="425">
        <v>7.8997968514800219</v>
      </c>
      <c r="H30" s="425">
        <v>68.928093222365135</v>
      </c>
      <c r="I30" s="425">
        <v>1.6450309994082712</v>
      </c>
      <c r="J30" s="425">
        <v>19.827295224422414</v>
      </c>
    </row>
    <row r="31" spans="1:10" ht="12.75" customHeight="1">
      <c r="A31" s="394"/>
      <c r="B31" s="394"/>
      <c r="C31" s="394"/>
      <c r="D31" s="29"/>
      <c r="E31" s="29"/>
      <c r="F31" s="29"/>
      <c r="G31" s="29"/>
      <c r="H31" s="29"/>
      <c r="I31" s="29"/>
      <c r="J31" s="29"/>
    </row>
    <row r="32" spans="1:10" ht="22.05" customHeight="1">
      <c r="A32" s="424">
        <v>2023</v>
      </c>
      <c r="B32" s="127" t="s">
        <v>209</v>
      </c>
      <c r="C32" s="394"/>
      <c r="D32" s="29">
        <v>0.2912366519266999</v>
      </c>
      <c r="E32" s="29">
        <v>2.1977464199732757</v>
      </c>
      <c r="F32" s="394"/>
      <c r="G32" s="29">
        <v>9.9971832616143566</v>
      </c>
      <c r="H32" s="29">
        <v>65.741698769566611</v>
      </c>
      <c r="I32" s="29">
        <v>1.5020401771745366</v>
      </c>
      <c r="J32" s="29">
        <v>20.270094719744517</v>
      </c>
    </row>
    <row r="33" spans="1:10" ht="22.05" customHeight="1">
      <c r="A33" s="394"/>
      <c r="B33" s="127" t="s">
        <v>210</v>
      </c>
      <c r="C33" s="394"/>
      <c r="D33" s="29">
        <v>0.25120724383172049</v>
      </c>
      <c r="E33" s="29">
        <v>1.7770069024889084</v>
      </c>
      <c r="F33" s="394"/>
      <c r="G33" s="29">
        <v>10.532844380672113</v>
      </c>
      <c r="H33" s="29">
        <v>65.082137394706081</v>
      </c>
      <c r="I33" s="29">
        <v>1.6022768426585616</v>
      </c>
      <c r="J33" s="29">
        <v>20.754527235642602</v>
      </c>
    </row>
    <row r="34" spans="1:10" ht="22.05" customHeight="1">
      <c r="A34" s="394"/>
      <c r="B34" s="127" t="s">
        <v>206</v>
      </c>
      <c r="C34" s="394"/>
      <c r="D34" s="29">
        <v>0.21981480199242437</v>
      </c>
      <c r="E34" s="29">
        <v>1.6478936820657528</v>
      </c>
      <c r="F34" s="394"/>
      <c r="G34" s="29">
        <v>9.5643993699355363</v>
      </c>
      <c r="H34" s="29">
        <v>66.765421895050309</v>
      </c>
      <c r="I34" s="29">
        <v>1.8051799763597529</v>
      </c>
      <c r="J34" s="29">
        <v>19.997290274596217</v>
      </c>
    </row>
    <row r="35" spans="1:10" ht="22.05" customHeight="1">
      <c r="A35" s="394"/>
      <c r="B35" s="127" t="s">
        <v>211</v>
      </c>
      <c r="C35" s="394"/>
      <c r="D35" s="29">
        <v>0.26487268629375338</v>
      </c>
      <c r="E35" s="29">
        <v>2.5325442545547734</v>
      </c>
      <c r="F35" s="394"/>
      <c r="G35" s="29">
        <v>10.331733071599203</v>
      </c>
      <c r="H35" s="29">
        <v>64.505951950250278</v>
      </c>
      <c r="I35" s="29">
        <v>2.3932198207532531</v>
      </c>
      <c r="J35" s="29">
        <v>19.971678216548732</v>
      </c>
    </row>
    <row r="36" spans="1:10" ht="22.05" customHeight="1">
      <c r="A36" s="394"/>
      <c r="B36" s="127" t="s">
        <v>212</v>
      </c>
      <c r="C36" s="394"/>
      <c r="D36" s="29">
        <v>0.1622583922963351</v>
      </c>
      <c r="E36" s="29">
        <v>2.5706623180541985</v>
      </c>
      <c r="F36" s="394"/>
      <c r="G36" s="29">
        <v>10.512398549465086</v>
      </c>
      <c r="H36" s="29">
        <v>63.470633975194936</v>
      </c>
      <c r="I36" s="29">
        <v>2.3355252010185739</v>
      </c>
      <c r="J36" s="29">
        <v>20.948521563970854</v>
      </c>
    </row>
    <row r="37" spans="1:10" ht="22.05" customHeight="1">
      <c r="A37" s="394"/>
      <c r="B37" s="127" t="s">
        <v>207</v>
      </c>
      <c r="C37" s="394"/>
      <c r="D37" s="29">
        <v>0.16682876372291766</v>
      </c>
      <c r="E37" s="29">
        <v>2.5756151155602294</v>
      </c>
      <c r="F37" s="394"/>
      <c r="G37" s="29">
        <v>10.743627520811021</v>
      </c>
      <c r="H37" s="29">
        <v>63.111794930061428</v>
      </c>
      <c r="I37" s="29">
        <v>1.9768851997533643</v>
      </c>
      <c r="J37" s="29">
        <v>21.425248470091045</v>
      </c>
    </row>
    <row r="38" spans="1:10" ht="22.05" customHeight="1">
      <c r="A38" s="394"/>
      <c r="B38" s="127" t="s">
        <v>213</v>
      </c>
      <c r="C38" s="394"/>
      <c r="D38" s="29">
        <v>0.14211011673752197</v>
      </c>
      <c r="E38" s="29">
        <v>3.3587714671430278</v>
      </c>
      <c r="F38" s="394"/>
      <c r="G38" s="29">
        <v>12.422297715342138</v>
      </c>
      <c r="H38" s="29">
        <v>61.55889457092303</v>
      </c>
      <c r="I38" s="29">
        <v>2.2088157191801838</v>
      </c>
      <c r="J38" s="29">
        <v>20.309110410674091</v>
      </c>
    </row>
    <row r="39" spans="1:10" ht="22.05" customHeight="1">
      <c r="A39" s="394"/>
      <c r="B39" s="127" t="s">
        <v>214</v>
      </c>
      <c r="C39" s="394"/>
      <c r="D39" s="29">
        <v>0.19653940735906966</v>
      </c>
      <c r="E39" s="29">
        <v>3.3135111378268438</v>
      </c>
      <c r="F39" s="394"/>
      <c r="G39" s="29">
        <v>13.108998670896801</v>
      </c>
      <c r="H39" s="29">
        <v>61.58021902341779</v>
      </c>
      <c r="I39" s="29">
        <v>2.2762854637013388</v>
      </c>
      <c r="J39" s="29">
        <v>19.52444629679816</v>
      </c>
    </row>
    <row r="40" spans="1:10" ht="22.05" customHeight="1">
      <c r="A40" s="394"/>
      <c r="B40" s="127" t="s">
        <v>208</v>
      </c>
      <c r="C40" s="394"/>
      <c r="D40" s="29">
        <v>0.2126636059911384</v>
      </c>
      <c r="E40" s="29">
        <v>2.5411521611917212</v>
      </c>
      <c r="F40" s="394"/>
      <c r="G40" s="29">
        <v>11.443023602326337</v>
      </c>
      <c r="H40" s="29">
        <v>64.315104410784002</v>
      </c>
      <c r="I40" s="29">
        <v>2.3201141643420251</v>
      </c>
      <c r="J40" s="29">
        <v>19.167942055364776</v>
      </c>
    </row>
    <row r="41" spans="1:10" ht="22.05" customHeight="1">
      <c r="A41" s="394"/>
      <c r="B41" s="127" t="s">
        <v>215</v>
      </c>
      <c r="C41" s="394"/>
      <c r="D41" s="29">
        <v>0.30343434771823352</v>
      </c>
      <c r="E41" s="29">
        <v>2.9830753731163355</v>
      </c>
      <c r="F41" s="394"/>
      <c r="G41" s="29">
        <v>13.824377293341314</v>
      </c>
      <c r="H41" s="29">
        <v>61.021914653809702</v>
      </c>
      <c r="I41" s="29">
        <v>2.1918193905234364</v>
      </c>
      <c r="J41" s="29">
        <v>19.675378941490969</v>
      </c>
    </row>
    <row r="42" spans="1:10" ht="22.05" customHeight="1">
      <c r="A42" s="394"/>
      <c r="B42" s="127" t="s">
        <v>216</v>
      </c>
      <c r="C42" s="394"/>
      <c r="D42" s="29">
        <v>0.27200038853627861</v>
      </c>
      <c r="E42" s="29">
        <v>2.3701732443376424</v>
      </c>
      <c r="F42" s="394"/>
      <c r="G42" s="29">
        <v>11.306944744125202</v>
      </c>
      <c r="H42" s="29">
        <v>62.765931759055647</v>
      </c>
      <c r="I42" s="29">
        <v>2.8498936704200255</v>
      </c>
      <c r="J42" s="29">
        <v>20.435056193525199</v>
      </c>
    </row>
    <row r="43" spans="1:10" ht="22.05" customHeight="1">
      <c r="A43" s="394"/>
      <c r="B43" s="127" t="s">
        <v>200</v>
      </c>
      <c r="C43" s="394"/>
      <c r="D43" s="29">
        <v>0.23618890181574947</v>
      </c>
      <c r="E43" s="29">
        <v>1.9981429127074322</v>
      </c>
      <c r="F43" s="31"/>
      <c r="G43" s="29">
        <v>10.304423818478011</v>
      </c>
      <c r="H43" s="29">
        <v>64.880965619461634</v>
      </c>
      <c r="I43" s="29">
        <v>1.9448925827348904</v>
      </c>
      <c r="J43" s="29">
        <v>20.635386164802284</v>
      </c>
    </row>
    <row r="44" spans="1:10" ht="9.75" customHeight="1">
      <c r="A44" s="394"/>
      <c r="B44" s="394"/>
      <c r="C44" s="394"/>
      <c r="D44" s="394"/>
      <c r="E44" s="394"/>
      <c r="F44" s="394"/>
      <c r="G44" s="394"/>
      <c r="H44" s="394"/>
      <c r="I44" s="394"/>
      <c r="J44" s="394"/>
    </row>
    <row r="45" spans="1:10" ht="22.05" customHeight="1">
      <c r="A45" s="424">
        <v>2024</v>
      </c>
      <c r="B45" s="127" t="s">
        <v>209</v>
      </c>
      <c r="C45" s="394"/>
      <c r="D45" s="29">
        <v>0.26010390598865107</v>
      </c>
      <c r="E45" s="29">
        <v>2.6965608102118988</v>
      </c>
      <c r="F45" s="394"/>
      <c r="G45" s="29">
        <v>12.13868045894346</v>
      </c>
      <c r="H45" s="29">
        <v>62.934229969735526</v>
      </c>
      <c r="I45" s="29">
        <v>2.7262596827234731</v>
      </c>
      <c r="J45" s="29">
        <v>19.244165172396986</v>
      </c>
    </row>
    <row r="46" spans="1:10" ht="22.05" customHeight="1">
      <c r="A46" s="394"/>
      <c r="B46" s="127" t="s">
        <v>210</v>
      </c>
      <c r="C46" s="394"/>
      <c r="D46" s="29">
        <v>0.30251236339410598</v>
      </c>
      <c r="E46" s="29">
        <v>2.2176517438419046</v>
      </c>
      <c r="F46" s="394"/>
      <c r="G46" s="29">
        <v>14.182059765490321</v>
      </c>
      <c r="H46" s="29">
        <v>61.276431027208332</v>
      </c>
      <c r="I46" s="29">
        <v>2.4961205060567644</v>
      </c>
      <c r="J46" s="29">
        <v>19.525224594008556</v>
      </c>
    </row>
    <row r="47" spans="1:10" ht="22.05" customHeight="1">
      <c r="A47" s="394"/>
      <c r="B47" s="127" t="s">
        <v>206</v>
      </c>
      <c r="C47" s="394"/>
      <c r="D47" s="29">
        <v>0.28702172991468999</v>
      </c>
      <c r="E47" s="29">
        <v>1.7822542615418304</v>
      </c>
      <c r="F47" s="394"/>
      <c r="G47" s="29">
        <v>13.103544804280512</v>
      </c>
      <c r="H47" s="29">
        <v>62.040495068799174</v>
      </c>
      <c r="I47" s="29">
        <v>2.4075188856996541</v>
      </c>
      <c r="J47" s="29">
        <v>20.379165249764146</v>
      </c>
    </row>
    <row r="48" spans="1:10" ht="22.05" customHeight="1">
      <c r="A48" s="394"/>
      <c r="B48" s="127" t="s">
        <v>211</v>
      </c>
      <c r="C48" s="394"/>
      <c r="D48" s="29">
        <v>0.20164823372421639</v>
      </c>
      <c r="E48" s="29">
        <v>2.5115322842338506</v>
      </c>
      <c r="F48" s="394"/>
      <c r="G48" s="29">
        <v>14.725014539073589</v>
      </c>
      <c r="H48" s="29">
        <v>60.910628549333133</v>
      </c>
      <c r="I48" s="29">
        <v>2.3835133123275907</v>
      </c>
      <c r="J48" s="29">
        <v>19.267663081307617</v>
      </c>
    </row>
    <row r="49" spans="1:10" ht="22.05" customHeight="1">
      <c r="A49" s="394"/>
      <c r="B49" s="127" t="s">
        <v>212</v>
      </c>
      <c r="C49" s="394"/>
      <c r="D49" s="29">
        <v>0.17834208057912868</v>
      </c>
      <c r="E49" s="29">
        <v>2.1052461933337456</v>
      </c>
      <c r="F49" s="394"/>
      <c r="G49" s="29">
        <v>15.861868914566212</v>
      </c>
      <c r="H49" s="29">
        <v>59.90017144533897</v>
      </c>
      <c r="I49" s="29">
        <v>2.3814072029499709</v>
      </c>
      <c r="J49" s="29">
        <v>19.572964163231983</v>
      </c>
    </row>
    <row r="50" spans="1:10" ht="22.05" customHeight="1">
      <c r="A50" s="394"/>
      <c r="B50" s="127" t="s">
        <v>207</v>
      </c>
      <c r="C50" s="394"/>
      <c r="D50" s="29">
        <v>0.16952889359697601</v>
      </c>
      <c r="E50" s="29">
        <v>2.2749819866974987</v>
      </c>
      <c r="F50" s="394"/>
      <c r="G50" s="29">
        <v>13.681151229443142</v>
      </c>
      <c r="H50" s="29">
        <v>60.886843444960071</v>
      </c>
      <c r="I50" s="29">
        <v>2.4674910269776618</v>
      </c>
      <c r="J50" s="29">
        <v>20.520003418324649</v>
      </c>
    </row>
    <row r="51" spans="1:10" ht="22.05" customHeight="1">
      <c r="A51" s="394"/>
      <c r="B51" s="127" t="s">
        <v>213</v>
      </c>
      <c r="C51" s="394"/>
      <c r="D51" s="29">
        <v>0.22758499020913425</v>
      </c>
      <c r="E51" s="29">
        <v>2.7529743858997446</v>
      </c>
      <c r="F51" s="394"/>
      <c r="G51" s="29">
        <v>14.185608368628458</v>
      </c>
      <c r="H51" s="29">
        <v>60.171261150540708</v>
      </c>
      <c r="I51" s="29">
        <v>2.140250400288827</v>
      </c>
      <c r="J51" s="29">
        <v>20.522320704433128</v>
      </c>
    </row>
    <row r="52" spans="1:10" ht="22.05" customHeight="1">
      <c r="A52" s="394"/>
      <c r="B52" s="127" t="s">
        <v>214</v>
      </c>
      <c r="C52" s="394"/>
      <c r="D52" s="29">
        <v>0.23167698765324685</v>
      </c>
      <c r="E52" s="29">
        <v>2.5415065401071786</v>
      </c>
      <c r="F52" s="394"/>
      <c r="G52" s="29">
        <v>12.978355643058315</v>
      </c>
      <c r="H52" s="29">
        <v>60.626278340492249</v>
      </c>
      <c r="I52" s="29">
        <v>3.1873546322432262</v>
      </c>
      <c r="J52" s="29">
        <v>20.434827856445782</v>
      </c>
    </row>
    <row r="53" spans="1:10" ht="22.05" customHeight="1">
      <c r="A53" s="394"/>
      <c r="B53" s="127" t="s">
        <v>208</v>
      </c>
      <c r="C53" s="394"/>
      <c r="D53" s="29">
        <v>0.26705499688720125</v>
      </c>
      <c r="E53" s="29">
        <v>1.9376236914143488</v>
      </c>
      <c r="F53" s="394"/>
      <c r="G53" s="29">
        <v>11.785105407126052</v>
      </c>
      <c r="H53" s="29">
        <v>62.822440795492042</v>
      </c>
      <c r="I53" s="29">
        <v>1.7558323876262789</v>
      </c>
      <c r="J53" s="29">
        <v>21.431942721454075</v>
      </c>
    </row>
    <row r="54" spans="1:10" ht="22.05" customHeight="1">
      <c r="A54" s="394"/>
      <c r="B54" s="127" t="s">
        <v>215</v>
      </c>
      <c r="C54" s="394"/>
      <c r="D54" s="29">
        <v>0.35498346085171484</v>
      </c>
      <c r="E54" s="29">
        <v>2.2406332984914679</v>
      </c>
      <c r="F54" s="394"/>
      <c r="G54" s="29">
        <v>12.896053366952506</v>
      </c>
      <c r="H54" s="29">
        <v>61.421702000309054</v>
      </c>
      <c r="I54" s="29">
        <v>1.6521103051116968</v>
      </c>
      <c r="J54" s="29">
        <v>21.43451756828355</v>
      </c>
    </row>
    <row r="55" spans="1:10" ht="22.05" customHeight="1">
      <c r="A55" s="394"/>
      <c r="B55" s="127" t="s">
        <v>216</v>
      </c>
      <c r="C55" s="394"/>
      <c r="D55" s="29">
        <v>0.26468643779018675</v>
      </c>
      <c r="E55" s="29">
        <v>1.9523261953725908</v>
      </c>
      <c r="F55" s="394"/>
      <c r="G55" s="29">
        <v>11.685005228342979</v>
      </c>
      <c r="H55" s="29">
        <v>61.635516039388641</v>
      </c>
      <c r="I55" s="29">
        <v>2.3406462163266513</v>
      </c>
      <c r="J55" s="29">
        <v>22.121819882778965</v>
      </c>
    </row>
    <row r="56" spans="1:10" ht="22.05" customHeight="1">
      <c r="A56" s="394"/>
      <c r="B56" s="127" t="s">
        <v>200</v>
      </c>
      <c r="C56" s="394"/>
      <c r="D56" s="29">
        <v>0.20832632055956951</v>
      </c>
      <c r="E56" s="29">
        <v>1.548596837621617</v>
      </c>
      <c r="F56" s="394"/>
      <c r="G56" s="29">
        <v>10.417044122032951</v>
      </c>
      <c r="H56" s="29">
        <v>62.563489584154411</v>
      </c>
      <c r="I56" s="29">
        <v>2.6255433250423361</v>
      </c>
      <c r="J56" s="29">
        <v>22.636999810589113</v>
      </c>
    </row>
    <row r="57" spans="1:10" ht="13.5" customHeight="1">
      <c r="A57" s="394"/>
      <c r="B57" s="394"/>
      <c r="C57" s="394"/>
      <c r="D57" s="29"/>
      <c r="E57" s="29"/>
      <c r="F57" s="29"/>
      <c r="G57" s="29"/>
      <c r="H57" s="29"/>
      <c r="I57" s="29"/>
      <c r="J57" s="29"/>
    </row>
    <row r="58" spans="1:10" ht="22.05" customHeight="1">
      <c r="A58" s="424">
        <v>2025</v>
      </c>
      <c r="B58" s="127" t="s">
        <v>209</v>
      </c>
      <c r="C58" s="394"/>
      <c r="D58" s="29">
        <v>0.21964591933955196</v>
      </c>
      <c r="E58" s="29">
        <v>3.2517423600926589</v>
      </c>
      <c r="F58" s="394"/>
      <c r="G58" s="29">
        <v>9.8225382968960595</v>
      </c>
      <c r="H58" s="29">
        <v>60.844291279536499</v>
      </c>
      <c r="I58" s="29">
        <v>3.1496855096489291</v>
      </c>
      <c r="J58" s="29">
        <v>22.712096634486308</v>
      </c>
    </row>
    <row r="59" spans="1:10" ht="22.05" customHeight="1">
      <c r="A59" s="394"/>
      <c r="B59" s="127" t="s">
        <v>210</v>
      </c>
      <c r="C59" s="394"/>
      <c r="D59" s="29">
        <v>0.17499839998273226</v>
      </c>
      <c r="E59" s="29">
        <v>2.6435409775131835</v>
      </c>
      <c r="F59" s="394"/>
      <c r="G59" s="29">
        <v>8.5701911336315693</v>
      </c>
      <c r="H59" s="29">
        <v>60.885539986514722</v>
      </c>
      <c r="I59" s="29">
        <v>2.569458122605965</v>
      </c>
      <c r="J59" s="29">
        <v>25.156271379751839</v>
      </c>
    </row>
    <row r="60" spans="1:10" ht="22.05" customHeight="1">
      <c r="A60" s="394"/>
      <c r="B60" s="127" t="s">
        <v>206</v>
      </c>
      <c r="C60" s="394"/>
      <c r="D60" s="29">
        <v>0.13110947971749015</v>
      </c>
      <c r="E60" s="29">
        <v>2.4425421634209123</v>
      </c>
      <c r="F60" s="394"/>
      <c r="G60" s="29">
        <v>8.7743248730097427</v>
      </c>
      <c r="H60" s="29">
        <v>62.115871802908963</v>
      </c>
      <c r="I60" s="29">
        <v>3.0394727636727028</v>
      </c>
      <c r="J60" s="29">
        <v>23.496678917270188</v>
      </c>
    </row>
    <row r="61" spans="1:10" ht="22.05" customHeight="1">
      <c r="A61" s="394"/>
      <c r="B61" s="127" t="s">
        <v>211</v>
      </c>
      <c r="C61" s="394"/>
      <c r="D61" s="29">
        <v>0.33948404945417426</v>
      </c>
      <c r="E61" s="29">
        <v>3.0551872340209218</v>
      </c>
      <c r="F61" s="394"/>
      <c r="G61" s="29">
        <v>9.1226599882524777</v>
      </c>
      <c r="H61" s="29">
        <v>62.585238388423562</v>
      </c>
      <c r="I61" s="29">
        <v>1.890824957456037</v>
      </c>
      <c r="J61" s="29">
        <v>23.006605382392838</v>
      </c>
    </row>
    <row r="62" spans="1:10" ht="22.05" customHeight="1">
      <c r="A62" s="394"/>
      <c r="B62" s="127" t="s">
        <v>212</v>
      </c>
      <c r="C62" s="394"/>
      <c r="D62" s="29">
        <v>0.36588514809040523</v>
      </c>
      <c r="E62" s="29">
        <v>2.6868553700875664</v>
      </c>
      <c r="F62" s="394"/>
      <c r="G62" s="29">
        <v>10.092612526922457</v>
      </c>
      <c r="H62" s="29">
        <v>61.825583747255777</v>
      </c>
      <c r="I62" s="29">
        <v>1.849806513408079</v>
      </c>
      <c r="J62" s="29">
        <v>23.179256694235718</v>
      </c>
    </row>
    <row r="63" spans="1:10" ht="22.05" customHeight="1">
      <c r="A63" s="394"/>
      <c r="B63" s="127" t="s">
        <v>207</v>
      </c>
      <c r="C63" s="394"/>
      <c r="D63" s="29">
        <v>0.35245386497713593</v>
      </c>
      <c r="E63" s="29">
        <v>2.0190188566348608</v>
      </c>
      <c r="F63" s="394"/>
      <c r="G63" s="29">
        <v>8.9523320216660505</v>
      </c>
      <c r="H63" s="29">
        <v>60.817884508015418</v>
      </c>
      <c r="I63" s="29">
        <v>1.9052818519053545</v>
      </c>
      <c r="J63" s="29">
        <v>25.953028896801179</v>
      </c>
    </row>
    <row r="64" spans="1:10" ht="22.05" customHeight="1">
      <c r="A64" s="394"/>
      <c r="B64" s="127" t="s">
        <v>213</v>
      </c>
      <c r="C64" s="394"/>
      <c r="D64" s="29">
        <v>0.36716046925427431</v>
      </c>
      <c r="E64" s="29">
        <v>1.4528168384871838</v>
      </c>
      <c r="F64" s="394"/>
      <c r="G64" s="29">
        <v>9.6225823954724916</v>
      </c>
      <c r="H64" s="29">
        <v>60.386951023138558</v>
      </c>
      <c r="I64" s="29">
        <v>1.8417376984275111</v>
      </c>
      <c r="J64" s="29">
        <v>26.328751575219979</v>
      </c>
    </row>
    <row r="65" spans="1:10" ht="18">
      <c r="A65" s="677" t="s">
        <v>277</v>
      </c>
      <c r="B65" s="693" t="s">
        <v>519</v>
      </c>
      <c r="C65" s="677"/>
      <c r="D65" s="698"/>
      <c r="E65" s="279"/>
      <c r="F65" s="279"/>
      <c r="G65" s="279"/>
      <c r="H65" s="279"/>
      <c r="I65" s="279"/>
      <c r="J65" s="279"/>
    </row>
    <row r="66" spans="1:10" ht="15.6">
      <c r="A66" s="38"/>
      <c r="B66" s="102"/>
      <c r="C66" s="38"/>
      <c r="D66" s="35"/>
      <c r="E66" s="35"/>
      <c r="F66" s="38"/>
      <c r="G66" s="35"/>
      <c r="H66" s="35"/>
      <c r="I66" s="35"/>
      <c r="J66" s="35"/>
    </row>
    <row r="67" spans="1:10" ht="15.6">
      <c r="A67" s="38"/>
      <c r="B67" s="102"/>
      <c r="C67" s="38"/>
      <c r="D67" s="35"/>
      <c r="E67" s="35"/>
      <c r="F67" s="38"/>
      <c r="G67" s="35"/>
      <c r="H67" s="35"/>
      <c r="I67" s="35"/>
      <c r="J67" s="35"/>
    </row>
    <row r="68" spans="1:10" ht="15.6">
      <c r="A68" s="38"/>
      <c r="B68" s="102"/>
      <c r="C68" s="38"/>
      <c r="D68" s="35"/>
      <c r="E68" s="35"/>
      <c r="F68" s="38"/>
      <c r="G68" s="35"/>
      <c r="H68" s="35"/>
      <c r="I68" s="35"/>
      <c r="J68" s="35"/>
    </row>
    <row r="69" spans="1:10" ht="15.6">
      <c r="A69" s="38"/>
      <c r="B69" s="102"/>
      <c r="C69" s="38"/>
      <c r="D69" s="35"/>
      <c r="E69" s="35"/>
      <c r="F69" s="38"/>
      <c r="G69" s="35"/>
      <c r="H69" s="35"/>
      <c r="I69" s="35"/>
      <c r="J69" s="35"/>
    </row>
    <row r="70" spans="1:10" ht="15.6">
      <c r="A70" s="104"/>
      <c r="B70" s="119"/>
      <c r="C70" s="104"/>
      <c r="D70" s="120"/>
      <c r="E70" s="93"/>
      <c r="F70" s="93"/>
      <c r="G70" s="93"/>
      <c r="H70" s="93"/>
      <c r="I70" s="93"/>
      <c r="J70" s="93"/>
    </row>
  </sheetData>
  <hyperlinks>
    <hyperlink ref="K1" location="'Contents Page'!A1" display="BACK TO CONTENTS" xr:uid="{B9ABC0BD-6670-42F1-B194-5DE9E208CC80}"/>
  </hyperlinks>
  <pageMargins left="0.7" right="0.7" top="0.75" bottom="0.75" header="0.3" footer="0.3"/>
  <pageSetup paperSize="9" scale="4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05FB-E4F3-4754-BC77-6CD63F887B68}">
  <dimension ref="A1:K70"/>
  <sheetViews>
    <sheetView zoomScaleNormal="100" workbookViewId="0">
      <selection activeCell="K1" sqref="K1"/>
    </sheetView>
  </sheetViews>
  <sheetFormatPr defaultColWidth="8.77734375" defaultRowHeight="14.4"/>
  <cols>
    <col min="1" max="6" width="15.6640625" customWidth="1"/>
    <col min="7" max="7" width="18" customWidth="1"/>
    <col min="8" max="8" width="18.77734375" customWidth="1"/>
    <col min="9" max="10" width="20.6640625" customWidth="1"/>
  </cols>
  <sheetData>
    <row r="1" spans="1:11" ht="30.75" customHeight="1">
      <c r="A1" s="394" t="s">
        <v>643</v>
      </c>
      <c r="B1" s="394"/>
      <c r="C1" s="394"/>
      <c r="D1" s="394"/>
      <c r="E1" s="394"/>
      <c r="F1" s="394"/>
      <c r="G1" s="394"/>
      <c r="H1" s="394"/>
      <c r="I1" s="394"/>
      <c r="J1" s="394"/>
      <c r="K1" s="10" t="s">
        <v>85</v>
      </c>
    </row>
    <row r="2" spans="1:11" ht="22.05" customHeight="1">
      <c r="A2" s="394"/>
      <c r="B2" s="394"/>
      <c r="C2" s="394"/>
      <c r="D2" s="394"/>
      <c r="E2" s="394"/>
      <c r="F2" s="394"/>
      <c r="G2" s="394"/>
      <c r="H2" s="394"/>
      <c r="I2" s="394"/>
      <c r="J2" s="394"/>
    </row>
    <row r="3" spans="1:11" ht="22.05" customHeight="1">
      <c r="A3" s="394" t="s">
        <v>644</v>
      </c>
      <c r="B3" s="394"/>
      <c r="C3" s="394"/>
      <c r="D3" s="394"/>
      <c r="E3" s="394"/>
      <c r="F3" s="394"/>
      <c r="G3" s="394"/>
      <c r="H3" s="394"/>
      <c r="I3" s="394"/>
      <c r="J3" s="394"/>
    </row>
    <row r="4" spans="1:11" ht="22.05" customHeight="1">
      <c r="A4" s="394" t="s">
        <v>638</v>
      </c>
      <c r="B4" s="394"/>
      <c r="C4" s="394"/>
      <c r="D4" s="394"/>
      <c r="E4" s="394"/>
      <c r="F4" s="394"/>
      <c r="G4" s="394"/>
      <c r="H4" s="394"/>
      <c r="I4" s="394"/>
      <c r="J4" s="394"/>
    </row>
    <row r="5" spans="1:11" ht="22.05" customHeight="1">
      <c r="A5" s="679"/>
      <c r="B5" s="679"/>
      <c r="C5" s="682"/>
      <c r="D5" s="682"/>
      <c r="E5" s="682"/>
      <c r="F5" s="694"/>
      <c r="G5" s="694"/>
      <c r="H5" s="682" t="s">
        <v>627</v>
      </c>
      <c r="I5" s="682" t="s">
        <v>627</v>
      </c>
      <c r="J5" s="682" t="s">
        <v>645</v>
      </c>
    </row>
    <row r="6" spans="1:11" ht="22.05" customHeight="1">
      <c r="A6" s="681" t="s">
        <v>408</v>
      </c>
      <c r="B6" s="681"/>
      <c r="C6" s="684" t="s">
        <v>510</v>
      </c>
      <c r="D6" s="684" t="s">
        <v>630</v>
      </c>
      <c r="E6" s="684" t="s">
        <v>515</v>
      </c>
      <c r="F6" s="684" t="s">
        <v>631</v>
      </c>
      <c r="G6" s="684" t="s">
        <v>632</v>
      </c>
      <c r="H6" s="684" t="s">
        <v>633</v>
      </c>
      <c r="I6" s="684" t="s">
        <v>634</v>
      </c>
      <c r="J6" s="684" t="s">
        <v>634</v>
      </c>
    </row>
    <row r="7" spans="1:11" ht="22.05" customHeight="1">
      <c r="A7" s="207">
        <v>2015</v>
      </c>
      <c r="B7" s="127"/>
      <c r="C7" s="29">
        <v>20.244404560846021</v>
      </c>
      <c r="D7" s="29">
        <v>34.221931945408123</v>
      </c>
      <c r="E7" s="29">
        <v>6.7166033289951912</v>
      </c>
      <c r="F7" s="29">
        <v>1.4431876530198982</v>
      </c>
      <c r="G7" s="29">
        <v>15.765198055888046</v>
      </c>
      <c r="H7" s="29">
        <v>12.127427963530254</v>
      </c>
      <c r="I7" s="29">
        <v>7.0212055284591237</v>
      </c>
      <c r="J7" s="29">
        <v>2.4600409638533316</v>
      </c>
    </row>
    <row r="8" spans="1:11" ht="22.05" customHeight="1">
      <c r="A8" s="207">
        <v>2016</v>
      </c>
      <c r="B8" s="127"/>
      <c r="C8" s="29">
        <v>22.57598600396804</v>
      </c>
      <c r="D8" s="29">
        <v>33.04896040869901</v>
      </c>
      <c r="E8" s="29">
        <v>7.0738664521649151</v>
      </c>
      <c r="F8" s="29">
        <v>2.7791482431767922</v>
      </c>
      <c r="G8" s="29">
        <v>3.2945571292911473</v>
      </c>
      <c r="H8" s="29">
        <v>19.524247623842285</v>
      </c>
      <c r="I8" s="29">
        <v>8.6677136207472465</v>
      </c>
      <c r="J8" s="29">
        <v>3.0355205181105589</v>
      </c>
    </row>
    <row r="9" spans="1:11" ht="22.05" customHeight="1">
      <c r="A9" s="207">
        <v>2017</v>
      </c>
      <c r="B9" s="394"/>
      <c r="C9" s="29">
        <v>24.50818014216982</v>
      </c>
      <c r="D9" s="29">
        <v>31.317759057018023</v>
      </c>
      <c r="E9" s="29">
        <v>7.4380398265912628</v>
      </c>
      <c r="F9" s="29">
        <v>1.56179202701451</v>
      </c>
      <c r="G9" s="29">
        <v>4.6469329686025551</v>
      </c>
      <c r="H9" s="29">
        <v>20.818676162111348</v>
      </c>
      <c r="I9" s="29">
        <v>7.1630156946857886</v>
      </c>
      <c r="J9" s="29">
        <v>2.5456041218066754</v>
      </c>
    </row>
    <row r="10" spans="1:11" ht="22.05" customHeight="1">
      <c r="A10" s="207">
        <v>2018</v>
      </c>
      <c r="B10" s="394"/>
      <c r="C10" s="29">
        <v>22.436696363573599</v>
      </c>
      <c r="D10" s="29">
        <v>31.855656789743531</v>
      </c>
      <c r="E10" s="29">
        <v>6.9424829212103996</v>
      </c>
      <c r="F10" s="29">
        <v>3.0503927526345973</v>
      </c>
      <c r="G10" s="29">
        <v>5.0359195471151841</v>
      </c>
      <c r="H10" s="29">
        <v>21.690416481984066</v>
      </c>
      <c r="I10" s="29">
        <v>6.0826467550277181</v>
      </c>
      <c r="J10" s="29">
        <v>2.9057883887108957</v>
      </c>
    </row>
    <row r="11" spans="1:11" ht="22.05" customHeight="1">
      <c r="A11" s="207">
        <v>2019</v>
      </c>
      <c r="B11" s="394"/>
      <c r="C11" s="29">
        <v>24.178353568955924</v>
      </c>
      <c r="D11" s="29">
        <v>32.541919982421376</v>
      </c>
      <c r="E11" s="29">
        <v>6.9768286082127933</v>
      </c>
      <c r="F11" s="29">
        <v>1.697367586705065</v>
      </c>
      <c r="G11" s="29">
        <v>1.803222875719148</v>
      </c>
      <c r="H11" s="29">
        <v>20.300473766663764</v>
      </c>
      <c r="I11" s="29">
        <v>9.7442704918199112</v>
      </c>
      <c r="J11" s="29">
        <v>2.7575631195020067</v>
      </c>
    </row>
    <row r="12" spans="1:11" ht="22.05" customHeight="1">
      <c r="A12" s="207">
        <v>2020</v>
      </c>
      <c r="B12" s="394"/>
      <c r="C12" s="29">
        <v>26.684433214982057</v>
      </c>
      <c r="D12" s="29">
        <v>30.98828912450189</v>
      </c>
      <c r="E12" s="29">
        <v>7.7649750238742969</v>
      </c>
      <c r="F12" s="29">
        <v>1.9862870615610677</v>
      </c>
      <c r="G12" s="29">
        <v>1.6066626174330134</v>
      </c>
      <c r="H12" s="29">
        <v>18.554859492840734</v>
      </c>
      <c r="I12" s="29">
        <v>9.420638865160738</v>
      </c>
      <c r="J12" s="29">
        <v>2.9938545996462009</v>
      </c>
    </row>
    <row r="13" spans="1:11" ht="9.75" customHeight="1">
      <c r="A13" s="394"/>
      <c r="B13" s="127"/>
      <c r="C13" s="29"/>
      <c r="D13" s="29"/>
      <c r="E13" s="29"/>
      <c r="F13" s="29"/>
      <c r="G13" s="29"/>
      <c r="H13" s="29"/>
      <c r="I13" s="29"/>
      <c r="J13" s="29"/>
    </row>
    <row r="14" spans="1:11" ht="22.05" customHeight="1">
      <c r="A14" s="207">
        <v>2021</v>
      </c>
      <c r="B14" s="127" t="s">
        <v>206</v>
      </c>
      <c r="C14" s="29">
        <v>27.864593838376273</v>
      </c>
      <c r="D14" s="29">
        <v>29.932380315768643</v>
      </c>
      <c r="E14" s="29">
        <v>7.8669967395683997</v>
      </c>
      <c r="F14" s="29">
        <v>1.8485052938871427</v>
      </c>
      <c r="G14" s="29">
        <v>1.6502250612650256</v>
      </c>
      <c r="H14" s="29">
        <v>19.539886201762204</v>
      </c>
      <c r="I14" s="29">
        <v>9.156744136617192</v>
      </c>
      <c r="J14" s="29">
        <v>2.1406684127551121</v>
      </c>
    </row>
    <row r="15" spans="1:11" ht="22.05" customHeight="1">
      <c r="A15" s="394"/>
      <c r="B15" s="127" t="s">
        <v>207</v>
      </c>
      <c r="C15" s="29">
        <v>27.2600219543172</v>
      </c>
      <c r="D15" s="29">
        <v>27.21213082576044</v>
      </c>
      <c r="E15" s="29">
        <v>7.8209479193484848</v>
      </c>
      <c r="F15" s="32" t="s">
        <v>119</v>
      </c>
      <c r="G15" s="29">
        <v>3.5919729842397996</v>
      </c>
      <c r="H15" s="29">
        <v>22.300929254797129</v>
      </c>
      <c r="I15" s="29">
        <v>9.0301011321049689</v>
      </c>
      <c r="J15" s="29">
        <v>2.76705625614755</v>
      </c>
    </row>
    <row r="16" spans="1:11" ht="22.05" customHeight="1">
      <c r="A16" s="394"/>
      <c r="B16" s="127" t="s">
        <v>208</v>
      </c>
      <c r="C16" s="29">
        <v>27.578042810040959</v>
      </c>
      <c r="D16" s="29">
        <v>26.81140139505565</v>
      </c>
      <c r="E16" s="29">
        <v>7.895808558135835</v>
      </c>
      <c r="F16" s="29">
        <v>0.15899885772628661</v>
      </c>
      <c r="G16" s="29">
        <v>1.5413069104939277</v>
      </c>
      <c r="H16" s="29">
        <v>23.58700586370988</v>
      </c>
      <c r="I16" s="29">
        <v>9.3451283697725902</v>
      </c>
      <c r="J16" s="29">
        <v>3.0823072350648766</v>
      </c>
    </row>
    <row r="17" spans="1:10" ht="22.05" customHeight="1">
      <c r="A17" s="394"/>
      <c r="B17" s="127" t="s">
        <v>200</v>
      </c>
      <c r="C17" s="29">
        <v>27.373203033379433</v>
      </c>
      <c r="D17" s="29">
        <v>28.811245750676541</v>
      </c>
      <c r="E17" s="29">
        <v>7.6398161265091371</v>
      </c>
      <c r="F17" s="32" t="s">
        <v>119</v>
      </c>
      <c r="G17" s="29">
        <v>1.4699413835028183</v>
      </c>
      <c r="H17" s="29">
        <v>21.558403943416586</v>
      </c>
      <c r="I17" s="29">
        <v>10.061212530387754</v>
      </c>
      <c r="J17" s="29">
        <v>3.0696506614582653</v>
      </c>
    </row>
    <row r="18" spans="1:10" ht="11.25" customHeight="1">
      <c r="A18" s="394"/>
      <c r="B18" s="394"/>
      <c r="C18" s="394"/>
      <c r="D18" s="394"/>
      <c r="E18" s="394"/>
      <c r="F18" s="394"/>
      <c r="G18" s="394"/>
      <c r="H18" s="394"/>
      <c r="I18" s="394"/>
      <c r="J18" s="394"/>
    </row>
    <row r="19" spans="1:10" ht="22.05" customHeight="1">
      <c r="A19" s="207">
        <v>2022</v>
      </c>
      <c r="B19" s="127" t="s">
        <v>209</v>
      </c>
      <c r="C19" s="29">
        <v>25.906552791980513</v>
      </c>
      <c r="D19" s="29">
        <v>29.209745850234768</v>
      </c>
      <c r="E19" s="29">
        <v>7.2276449820244029</v>
      </c>
      <c r="F19" s="32" t="s">
        <v>119</v>
      </c>
      <c r="G19" s="29">
        <v>1.4221159876624063</v>
      </c>
      <c r="H19" s="29">
        <v>22.97860485053879</v>
      </c>
      <c r="I19" s="29">
        <v>10.401949313094303</v>
      </c>
      <c r="J19" s="29">
        <v>2.8338419623762885</v>
      </c>
    </row>
    <row r="20" spans="1:10" ht="22.05" customHeight="1">
      <c r="A20" s="394"/>
      <c r="B20" s="127" t="s">
        <v>210</v>
      </c>
      <c r="C20" s="29">
        <v>25.64851478407294</v>
      </c>
      <c r="D20" s="29">
        <v>30.607286433276116</v>
      </c>
      <c r="E20" s="29">
        <v>7.3076059422668278</v>
      </c>
      <c r="F20" s="32" t="s">
        <v>119</v>
      </c>
      <c r="G20" s="29">
        <v>1.4494460109437339</v>
      </c>
      <c r="H20" s="29">
        <v>22.013471076800318</v>
      </c>
      <c r="I20" s="29">
        <v>10.118446389272687</v>
      </c>
      <c r="J20" s="29">
        <v>2.8361053984975961</v>
      </c>
    </row>
    <row r="21" spans="1:10" ht="22.05" customHeight="1">
      <c r="A21" s="394"/>
      <c r="B21" s="127" t="s">
        <v>206</v>
      </c>
      <c r="C21" s="29">
        <v>25.677185976772609</v>
      </c>
      <c r="D21" s="29">
        <v>29.907430886953328</v>
      </c>
      <c r="E21" s="29">
        <v>7.6338293106928896</v>
      </c>
      <c r="F21" s="32" t="s">
        <v>119</v>
      </c>
      <c r="G21" s="29">
        <v>1.4531678703782098</v>
      </c>
      <c r="H21" s="29">
        <v>22.311189854313611</v>
      </c>
      <c r="I21" s="29">
        <v>10.183438098166899</v>
      </c>
      <c r="J21" s="29">
        <v>2.8046173934300658</v>
      </c>
    </row>
    <row r="22" spans="1:10" ht="22.05" customHeight="1">
      <c r="A22" s="394"/>
      <c r="B22" s="127" t="s">
        <v>211</v>
      </c>
      <c r="C22" s="29">
        <v>26.028066791842125</v>
      </c>
      <c r="D22" s="29">
        <v>27.743922783832215</v>
      </c>
      <c r="E22" s="29">
        <v>8.4236595976237432</v>
      </c>
      <c r="F22" s="32" t="s">
        <v>119</v>
      </c>
      <c r="G22" s="29">
        <v>1.4618737263671528</v>
      </c>
      <c r="H22" s="29">
        <v>23.339280102832884</v>
      </c>
      <c r="I22" s="29">
        <v>10.00719151125865</v>
      </c>
      <c r="J22" s="29">
        <v>2.9642603716323617</v>
      </c>
    </row>
    <row r="23" spans="1:10" ht="22.05" customHeight="1">
      <c r="A23" s="394"/>
      <c r="B23" s="127" t="s">
        <v>212</v>
      </c>
      <c r="C23" s="29">
        <v>24.901829100776276</v>
      </c>
      <c r="D23" s="29">
        <v>28.114086421846913</v>
      </c>
      <c r="E23" s="29">
        <v>7.5879243960290692</v>
      </c>
      <c r="F23" s="32" t="s">
        <v>119</v>
      </c>
      <c r="G23" s="29">
        <v>1.4824584024981384</v>
      </c>
      <c r="H23" s="29">
        <v>25.16909422025142</v>
      </c>
      <c r="I23" s="29">
        <v>9.9222756392074718</v>
      </c>
      <c r="J23" s="29">
        <v>2.7899688803589893</v>
      </c>
    </row>
    <row r="24" spans="1:10" ht="22.05" customHeight="1">
      <c r="A24" s="394"/>
      <c r="B24" s="127" t="s">
        <v>207</v>
      </c>
      <c r="C24" s="13">
        <v>26.177061865801665</v>
      </c>
      <c r="D24" s="13">
        <v>27.5032374842487</v>
      </c>
      <c r="E24" s="13">
        <v>7.704265651971741</v>
      </c>
      <c r="F24" s="32">
        <v>0.16532386469535046</v>
      </c>
      <c r="G24" s="13">
        <v>1.4887738781260091</v>
      </c>
      <c r="H24" s="13">
        <v>24.806666236223958</v>
      </c>
      <c r="I24" s="13">
        <v>9.6401406071560238</v>
      </c>
      <c r="J24" s="13">
        <v>2.5145304117765521</v>
      </c>
    </row>
    <row r="25" spans="1:10" ht="22.05" customHeight="1">
      <c r="A25" s="394"/>
      <c r="B25" s="127" t="s">
        <v>213</v>
      </c>
      <c r="C25" s="13">
        <v>25.350099153836219</v>
      </c>
      <c r="D25" s="13">
        <v>28.121974905454817</v>
      </c>
      <c r="E25" s="13">
        <v>7.3960156393417282</v>
      </c>
      <c r="F25" s="32" t="s">
        <v>119</v>
      </c>
      <c r="G25" s="13">
        <v>1.4602118996345412</v>
      </c>
      <c r="H25" s="13">
        <v>25.315947823036428</v>
      </c>
      <c r="I25" s="13">
        <v>10.216697427834429</v>
      </c>
      <c r="J25" s="13">
        <v>2.1144983321711508</v>
      </c>
    </row>
    <row r="26" spans="1:10" ht="22.05" customHeight="1">
      <c r="A26" s="394"/>
      <c r="B26" s="127" t="s">
        <v>214</v>
      </c>
      <c r="C26" s="425">
        <v>25.538490565445233</v>
      </c>
      <c r="D26" s="425">
        <v>28.398694096362608</v>
      </c>
      <c r="E26" s="425">
        <v>7.337067204799669</v>
      </c>
      <c r="F26" s="425">
        <v>0.16319879460653047</v>
      </c>
      <c r="G26" s="425">
        <v>1.4423693294849038</v>
      </c>
      <c r="H26" s="425">
        <v>22.526715461603779</v>
      </c>
      <c r="I26" s="425">
        <v>12.380993235170418</v>
      </c>
      <c r="J26" s="425">
        <v>2.2124713125268594</v>
      </c>
    </row>
    <row r="27" spans="1:10" ht="22.05" customHeight="1">
      <c r="A27" s="394"/>
      <c r="B27" s="127" t="s">
        <v>208</v>
      </c>
      <c r="C27" s="425">
        <v>25.944031477802483</v>
      </c>
      <c r="D27" s="425">
        <v>27.649751416418379</v>
      </c>
      <c r="E27" s="425">
        <v>9.8909188977777287</v>
      </c>
      <c r="F27" s="425">
        <v>9.9664881087281734E-2</v>
      </c>
      <c r="G27" s="425">
        <v>1.424103841485187</v>
      </c>
      <c r="H27" s="425">
        <v>20.127961959899839</v>
      </c>
      <c r="I27" s="425">
        <v>12.433752300649839</v>
      </c>
      <c r="J27" s="425">
        <v>2.4298152248792473</v>
      </c>
    </row>
    <row r="28" spans="1:10" ht="22.05" customHeight="1">
      <c r="A28" s="394"/>
      <c r="B28" s="127" t="s">
        <v>215</v>
      </c>
      <c r="C28" s="425">
        <v>26.931999222714264</v>
      </c>
      <c r="D28" s="425">
        <v>29.065655320187123</v>
      </c>
      <c r="E28" s="425">
        <v>7.2315379661796841</v>
      </c>
      <c r="F28" s="425">
        <v>0.12197415557789136</v>
      </c>
      <c r="G28" s="425">
        <v>1.4354326630748737</v>
      </c>
      <c r="H28" s="425">
        <v>21.773848737655548</v>
      </c>
      <c r="I28" s="425">
        <v>11.062562468624344</v>
      </c>
      <c r="J28" s="425">
        <v>2.3769894659862727</v>
      </c>
    </row>
    <row r="29" spans="1:10" ht="22.05" customHeight="1">
      <c r="A29" s="394"/>
      <c r="B29" s="127" t="s">
        <v>216</v>
      </c>
      <c r="C29" s="29">
        <v>26.704602844505448</v>
      </c>
      <c r="D29" s="29">
        <v>26.958269237097777</v>
      </c>
      <c r="E29" s="29">
        <v>7.2139480011294195</v>
      </c>
      <c r="F29" s="29">
        <v>0.14629333578845019</v>
      </c>
      <c r="G29" s="29">
        <v>1.4517480430942427</v>
      </c>
      <c r="H29" s="29">
        <v>22.648428421197337</v>
      </c>
      <c r="I29" s="29">
        <v>10.1606718487109</v>
      </c>
      <c r="J29" s="29">
        <v>4.7160382684764288</v>
      </c>
    </row>
    <row r="30" spans="1:10" ht="22.05" customHeight="1">
      <c r="A30" s="394"/>
      <c r="B30" s="127" t="s">
        <v>200</v>
      </c>
      <c r="C30" s="425">
        <v>26.170777102436826</v>
      </c>
      <c r="D30" s="425">
        <v>28.474951096489644</v>
      </c>
      <c r="E30" s="425">
        <v>7.0991101241739001</v>
      </c>
      <c r="F30" s="32" t="s">
        <v>119</v>
      </c>
      <c r="G30" s="425">
        <v>1.3926797109615989</v>
      </c>
      <c r="H30" s="425">
        <v>23.123664030918196</v>
      </c>
      <c r="I30" s="425">
        <v>11.279123309198003</v>
      </c>
      <c r="J30" s="425">
        <v>2.4415565734987315</v>
      </c>
    </row>
    <row r="31" spans="1:10" ht="9" customHeight="1">
      <c r="A31" s="394"/>
      <c r="B31" s="394"/>
      <c r="C31" s="29"/>
      <c r="D31" s="29"/>
      <c r="E31" s="29"/>
      <c r="F31" s="32"/>
      <c r="G31" s="29"/>
      <c r="H31" s="29"/>
      <c r="I31" s="29"/>
      <c r="J31" s="29"/>
    </row>
    <row r="32" spans="1:10" ht="22.05" customHeight="1">
      <c r="A32" s="207">
        <v>2023</v>
      </c>
      <c r="B32" s="127" t="s">
        <v>209</v>
      </c>
      <c r="C32" s="29">
        <v>24.464888809294436</v>
      </c>
      <c r="D32" s="29">
        <v>29.330382275722876</v>
      </c>
      <c r="E32" s="29">
        <v>8.1466512902667958</v>
      </c>
      <c r="F32" s="32" t="s">
        <v>119</v>
      </c>
      <c r="G32" s="29">
        <v>1.368553202988892</v>
      </c>
      <c r="H32" s="29">
        <v>20.118811045038331</v>
      </c>
      <c r="I32" s="29">
        <v>13.818522795639252</v>
      </c>
      <c r="J32" s="29">
        <v>2.719374996428968</v>
      </c>
    </row>
    <row r="33" spans="1:10" ht="22.05" customHeight="1">
      <c r="A33" s="394"/>
      <c r="B33" s="127" t="s">
        <v>210</v>
      </c>
      <c r="C33" s="29">
        <v>23.947776415445659</v>
      </c>
      <c r="D33" s="29">
        <v>27.811139464406903</v>
      </c>
      <c r="E33" s="29">
        <v>7.9349629795695504</v>
      </c>
      <c r="F33" s="32" t="s">
        <v>119</v>
      </c>
      <c r="G33" s="29">
        <v>1.4023491584227685</v>
      </c>
      <c r="H33" s="29">
        <v>22.93022339580137</v>
      </c>
      <c r="I33" s="29">
        <v>13.238314949043959</v>
      </c>
      <c r="J33" s="29">
        <v>2.7050034749105984</v>
      </c>
    </row>
    <row r="34" spans="1:10" ht="22.05" customHeight="1">
      <c r="A34" s="394"/>
      <c r="B34" s="127" t="s">
        <v>206</v>
      </c>
      <c r="C34" s="29">
        <v>24.34139239957473</v>
      </c>
      <c r="D34" s="29">
        <v>28.15792267801686</v>
      </c>
      <c r="E34" s="29">
        <v>8.1371028170457738</v>
      </c>
      <c r="F34" s="32" t="s">
        <v>119</v>
      </c>
      <c r="G34" s="29">
        <v>1.4465663695385427</v>
      </c>
      <c r="H34" s="29">
        <v>24.38834385705179</v>
      </c>
      <c r="I34" s="29">
        <v>11.016701926496692</v>
      </c>
      <c r="J34" s="29">
        <v>2.4885868652897476</v>
      </c>
    </row>
    <row r="35" spans="1:10" ht="22.05" customHeight="1">
      <c r="A35" s="394"/>
      <c r="B35" s="127" t="s">
        <v>211</v>
      </c>
      <c r="C35" s="29">
        <v>24.420932229505102</v>
      </c>
      <c r="D35" s="29">
        <v>28.402946250351356</v>
      </c>
      <c r="E35" s="29">
        <v>7.9708107371631547</v>
      </c>
      <c r="F35" s="29">
        <v>0.10505561507125723</v>
      </c>
      <c r="G35" s="29">
        <v>1.3780888586792914</v>
      </c>
      <c r="H35" s="29">
        <v>24.110701396541391</v>
      </c>
      <c r="I35" s="29">
        <v>11.433362892654705</v>
      </c>
      <c r="J35" s="29">
        <v>2.1781020200337475</v>
      </c>
    </row>
    <row r="36" spans="1:10" ht="22.05" customHeight="1">
      <c r="A36" s="394"/>
      <c r="B36" s="127" t="s">
        <v>212</v>
      </c>
      <c r="C36" s="29">
        <v>25.045356833506165</v>
      </c>
      <c r="D36" s="29">
        <v>25.995970138195506</v>
      </c>
      <c r="E36" s="29">
        <v>8.2807804262800992</v>
      </c>
      <c r="F36" s="32" t="s">
        <v>119</v>
      </c>
      <c r="G36" s="29">
        <v>1.4783769804688445</v>
      </c>
      <c r="H36" s="29">
        <v>25.851824636796927</v>
      </c>
      <c r="I36" s="29">
        <v>11.075273795395223</v>
      </c>
      <c r="J36" s="29">
        <v>2.2551228390285902</v>
      </c>
    </row>
    <row r="37" spans="1:10" ht="22.05" customHeight="1">
      <c r="A37" s="394"/>
      <c r="B37" s="127" t="s">
        <v>207</v>
      </c>
      <c r="C37" s="29">
        <v>24.590967542348572</v>
      </c>
      <c r="D37" s="29">
        <v>26.400247915097282</v>
      </c>
      <c r="E37" s="29">
        <v>8.2739907886316839</v>
      </c>
      <c r="F37" s="29">
        <v>7.0416597335801287E-2</v>
      </c>
      <c r="G37" s="29">
        <v>1.4124383369835025</v>
      </c>
      <c r="H37" s="29">
        <v>25.614791622013801</v>
      </c>
      <c r="I37" s="29">
        <v>11.177599266376333</v>
      </c>
      <c r="J37" s="29">
        <v>2.4595479312130242</v>
      </c>
    </row>
    <row r="38" spans="1:10" ht="22.05" customHeight="1">
      <c r="A38" s="394"/>
      <c r="B38" s="127" t="s">
        <v>213</v>
      </c>
      <c r="C38" s="29">
        <v>25.658553323083655</v>
      </c>
      <c r="D38" s="29">
        <v>26.198461082519568</v>
      </c>
      <c r="E38" s="29">
        <v>7.9194237410287585</v>
      </c>
      <c r="F38" s="29">
        <v>7.6171668538964926E-2</v>
      </c>
      <c r="G38" s="29">
        <v>1.3359107778668144</v>
      </c>
      <c r="H38" s="29">
        <v>25.942033735353814</v>
      </c>
      <c r="I38" s="29">
        <v>10.768857242843968</v>
      </c>
      <c r="J38" s="29">
        <v>2.1005884287644458</v>
      </c>
    </row>
    <row r="39" spans="1:10" ht="22.05" customHeight="1">
      <c r="A39" s="394"/>
      <c r="B39" s="127" t="s">
        <v>214</v>
      </c>
      <c r="C39" s="29">
        <v>25.024436116017295</v>
      </c>
      <c r="D39" s="29">
        <v>26.558063700621425</v>
      </c>
      <c r="E39" s="29">
        <v>7.8630361920874599</v>
      </c>
      <c r="F39" s="29">
        <v>5.7449788449545951E-2</v>
      </c>
      <c r="G39" s="29">
        <v>1.3464226870760259</v>
      </c>
      <c r="H39" s="29">
        <v>26.895624173497101</v>
      </c>
      <c r="I39" s="29">
        <v>10.248759152909511</v>
      </c>
      <c r="J39" s="29">
        <v>2.0062081893416366</v>
      </c>
    </row>
    <row r="40" spans="1:10" ht="22.05" customHeight="1">
      <c r="A40" s="394"/>
      <c r="B40" s="127" t="s">
        <v>208</v>
      </c>
      <c r="C40" s="29">
        <v>26.674774295309849</v>
      </c>
      <c r="D40" s="29">
        <v>26.953224055725823</v>
      </c>
      <c r="E40" s="29">
        <v>7.9725434823772119</v>
      </c>
      <c r="F40" s="29">
        <v>0.13879669613984297</v>
      </c>
      <c r="G40" s="29">
        <v>1.312999386972874</v>
      </c>
      <c r="H40" s="29">
        <v>24.101222812688977</v>
      </c>
      <c r="I40" s="29">
        <v>10.621800913352313</v>
      </c>
      <c r="J40" s="29">
        <v>2.2246383574331041</v>
      </c>
    </row>
    <row r="41" spans="1:10" ht="22.05" customHeight="1">
      <c r="A41" s="394"/>
      <c r="B41" s="127" t="s">
        <v>215</v>
      </c>
      <c r="C41" s="29">
        <v>26.64301073403189</v>
      </c>
      <c r="D41" s="29">
        <v>25.757742597436422</v>
      </c>
      <c r="E41" s="29">
        <v>8.2405385503301627</v>
      </c>
      <c r="F41" s="32" t="s">
        <v>119</v>
      </c>
      <c r="G41" s="29">
        <v>1.3949059333164793</v>
      </c>
      <c r="H41" s="29">
        <v>25.297368229402352</v>
      </c>
      <c r="I41" s="29">
        <v>10.345129477792822</v>
      </c>
      <c r="J41" s="29">
        <v>2.3002760410246474</v>
      </c>
    </row>
    <row r="42" spans="1:10" ht="22.05" customHeight="1">
      <c r="A42" s="394"/>
      <c r="B42" s="127" t="s">
        <v>216</v>
      </c>
      <c r="C42" s="29">
        <v>29.382151307456823</v>
      </c>
      <c r="D42" s="29">
        <v>25.186645781520873</v>
      </c>
      <c r="E42" s="29">
        <v>7.7112135719922552</v>
      </c>
      <c r="F42" s="29">
        <v>0.1231560031532179</v>
      </c>
      <c r="G42" s="29">
        <v>1.2922752418535395</v>
      </c>
      <c r="H42" s="29">
        <v>23.282905944764305</v>
      </c>
      <c r="I42" s="29">
        <v>10.357488981000754</v>
      </c>
      <c r="J42" s="29">
        <v>2.6641631682582334</v>
      </c>
    </row>
    <row r="43" spans="1:10" ht="22.05" customHeight="1">
      <c r="A43" s="394"/>
      <c r="B43" s="127" t="s">
        <v>200</v>
      </c>
      <c r="C43" s="29">
        <v>28.471886198570623</v>
      </c>
      <c r="D43" s="29">
        <v>24.491392557924378</v>
      </c>
      <c r="E43" s="29">
        <v>7.935509287410877</v>
      </c>
      <c r="F43" s="32" t="s">
        <v>119</v>
      </c>
      <c r="G43" s="29">
        <v>1.4179286401520057</v>
      </c>
      <c r="H43" s="29">
        <v>24.778860823270595</v>
      </c>
      <c r="I43" s="29">
        <v>9.8622624856293779</v>
      </c>
      <c r="J43" s="29">
        <v>3.0267751452870906</v>
      </c>
    </row>
    <row r="44" spans="1:10" ht="13.5" customHeight="1">
      <c r="A44" s="394"/>
      <c r="B44" s="394"/>
      <c r="C44" s="394"/>
      <c r="D44" s="394"/>
      <c r="E44" s="394"/>
      <c r="F44" s="32"/>
      <c r="G44" s="394"/>
      <c r="H44" s="394"/>
      <c r="I44" s="394"/>
      <c r="J44" s="394"/>
    </row>
    <row r="45" spans="1:10" ht="22.05" customHeight="1">
      <c r="A45" s="207">
        <v>2024</v>
      </c>
      <c r="B45" s="127" t="s">
        <v>209</v>
      </c>
      <c r="C45" s="29">
        <v>28.13890999606803</v>
      </c>
      <c r="D45" s="29">
        <v>28.133176029724154</v>
      </c>
      <c r="E45" s="29">
        <v>6.6448091110527869</v>
      </c>
      <c r="F45" s="32" t="s">
        <v>119</v>
      </c>
      <c r="G45" s="29">
        <v>1.2637760299085212</v>
      </c>
      <c r="H45" s="29">
        <v>23.471036349933566</v>
      </c>
      <c r="I45" s="29">
        <v>9.0916604039506428</v>
      </c>
      <c r="J45" s="29">
        <v>3.2420772684604739</v>
      </c>
    </row>
    <row r="46" spans="1:10" ht="22.05" customHeight="1">
      <c r="A46" s="394"/>
      <c r="B46" s="127" t="s">
        <v>210</v>
      </c>
      <c r="C46" s="29">
        <v>27.250518414352427</v>
      </c>
      <c r="D46" s="29">
        <v>28.932510821604378</v>
      </c>
      <c r="E46" s="29">
        <v>6.7685797484088486</v>
      </c>
      <c r="F46" s="29">
        <v>7.9029145357364161E-2</v>
      </c>
      <c r="G46" s="29">
        <v>1.2752691989854488</v>
      </c>
      <c r="H46" s="29">
        <v>22.482539811966539</v>
      </c>
      <c r="I46" s="29">
        <v>9.9695926075063905</v>
      </c>
      <c r="J46" s="29">
        <v>3.241960251818591</v>
      </c>
    </row>
    <row r="47" spans="1:10" ht="22.05" customHeight="1">
      <c r="A47" s="394"/>
      <c r="B47" s="127" t="s">
        <v>206</v>
      </c>
      <c r="C47" s="29">
        <v>28.804186836308954</v>
      </c>
      <c r="D47" s="29">
        <v>28.117525239785191</v>
      </c>
      <c r="E47" s="29">
        <v>7.0872247562772133</v>
      </c>
      <c r="F47" s="32" t="s">
        <v>119</v>
      </c>
      <c r="G47" s="29">
        <v>1.3444903587806101</v>
      </c>
      <c r="H47" s="29">
        <v>21.928650204532911</v>
      </c>
      <c r="I47" s="29">
        <v>9.8152379051687646</v>
      </c>
      <c r="J47" s="29">
        <v>2.8881892549530765</v>
      </c>
    </row>
    <row r="48" spans="1:10" ht="22.05" customHeight="1">
      <c r="A48" s="394"/>
      <c r="B48" s="127" t="s">
        <v>211</v>
      </c>
      <c r="C48" s="29">
        <v>27.111509393826577</v>
      </c>
      <c r="D48" s="29">
        <v>27.708681687207999</v>
      </c>
      <c r="E48" s="29">
        <v>6.8003169960962211</v>
      </c>
      <c r="F48" s="29">
        <v>0.22182235177266441</v>
      </c>
      <c r="G48" s="29">
        <v>1.2678394967407121</v>
      </c>
      <c r="H48" s="29">
        <v>25.655343554666</v>
      </c>
      <c r="I48" s="29">
        <v>8.6800275258459667</v>
      </c>
      <c r="J48" s="29">
        <v>2.5544589938438769</v>
      </c>
    </row>
    <row r="49" spans="1:10" ht="22.05" customHeight="1">
      <c r="A49" s="394"/>
      <c r="B49" s="127" t="s">
        <v>212</v>
      </c>
      <c r="C49" s="29">
        <v>29.360790517742569</v>
      </c>
      <c r="D49" s="29">
        <v>27.528873362817265</v>
      </c>
      <c r="E49" s="29">
        <v>6.915030417547487</v>
      </c>
      <c r="F49" s="29">
        <v>0.11933781575150645</v>
      </c>
      <c r="G49" s="29">
        <v>1.2446064307969791</v>
      </c>
      <c r="H49" s="29">
        <v>21.620740934423331</v>
      </c>
      <c r="I49" s="29">
        <v>10.723736040925642</v>
      </c>
      <c r="J49" s="29">
        <v>2.4868844799952181</v>
      </c>
    </row>
    <row r="50" spans="1:10" ht="22.05" customHeight="1">
      <c r="A50" s="394"/>
      <c r="B50" s="127" t="s">
        <v>207</v>
      </c>
      <c r="C50" s="29">
        <v>31.758396483248124</v>
      </c>
      <c r="D50" s="29">
        <v>26.288637018433604</v>
      </c>
      <c r="E50" s="29">
        <v>7.4328846971440443</v>
      </c>
      <c r="F50" s="32" t="s">
        <v>119</v>
      </c>
      <c r="G50" s="29">
        <v>1.2987328023895768</v>
      </c>
      <c r="H50" s="29">
        <v>22.022678438912113</v>
      </c>
      <c r="I50" s="29">
        <v>8.9716925467579784</v>
      </c>
      <c r="J50" s="29">
        <v>2.2130003957157403</v>
      </c>
    </row>
    <row r="51" spans="1:10" ht="22.05" customHeight="1">
      <c r="A51" s="394"/>
      <c r="B51" s="127" t="s">
        <v>213</v>
      </c>
      <c r="C51" s="29">
        <v>30.193516333966741</v>
      </c>
      <c r="D51" s="29">
        <v>28.012514283501872</v>
      </c>
      <c r="E51" s="29">
        <v>7.512009983863706</v>
      </c>
      <c r="F51" s="29">
        <v>0.50890388714162849</v>
      </c>
      <c r="G51" s="29">
        <v>1.3148664742509195</v>
      </c>
      <c r="H51" s="29">
        <v>18.023323590392454</v>
      </c>
      <c r="I51" s="29">
        <v>12.079651554926595</v>
      </c>
      <c r="J51" s="29">
        <v>2.3552138919560863</v>
      </c>
    </row>
    <row r="52" spans="1:10" ht="22.05" customHeight="1">
      <c r="A52" s="394"/>
      <c r="B52" s="127" t="s">
        <v>214</v>
      </c>
      <c r="C52" s="29">
        <v>29.76893349094706</v>
      </c>
      <c r="D52" s="29">
        <v>26.596198393920517</v>
      </c>
      <c r="E52" s="29">
        <v>8.3675409609543312</v>
      </c>
      <c r="F52" s="29">
        <v>0.18941055051743702</v>
      </c>
      <c r="G52" s="29">
        <v>1.3823692955584501</v>
      </c>
      <c r="H52" s="29">
        <v>18.947596867671436</v>
      </c>
      <c r="I52" s="29">
        <v>12.103488374117719</v>
      </c>
      <c r="J52" s="29">
        <v>2.644462066313058</v>
      </c>
    </row>
    <row r="53" spans="1:10" ht="22.05" customHeight="1">
      <c r="A53" s="394"/>
      <c r="B53" s="127" t="s">
        <v>208</v>
      </c>
      <c r="C53" s="29">
        <v>29.880229499808941</v>
      </c>
      <c r="D53" s="29">
        <v>26.205450050844785</v>
      </c>
      <c r="E53" s="29">
        <v>9.7178196442464468</v>
      </c>
      <c r="F53" s="29">
        <v>7.8235305952917097E-2</v>
      </c>
      <c r="G53" s="29">
        <v>1.4329740154686199</v>
      </c>
      <c r="H53" s="29">
        <v>18.851516927834403</v>
      </c>
      <c r="I53" s="29">
        <v>9.5162060087053746</v>
      </c>
      <c r="J53" s="29">
        <v>4.3175685471385226</v>
      </c>
    </row>
    <row r="54" spans="1:10" ht="22.05" customHeight="1">
      <c r="A54" s="394"/>
      <c r="B54" s="127" t="s">
        <v>215</v>
      </c>
      <c r="C54" s="29">
        <v>28.863751337431466</v>
      </c>
      <c r="D54" s="29">
        <v>28.875501220140453</v>
      </c>
      <c r="E54" s="29">
        <v>8.340739643956848</v>
      </c>
      <c r="F54" s="29">
        <v>0.13053888938273486</v>
      </c>
      <c r="G54" s="29">
        <v>1.3951245297874078</v>
      </c>
      <c r="H54" s="29">
        <v>17.498249782227592</v>
      </c>
      <c r="I54" s="29">
        <v>12.37080540897842</v>
      </c>
      <c r="J54" s="29">
        <v>2.5252891880950723</v>
      </c>
    </row>
    <row r="55" spans="1:10" ht="22.05" customHeight="1">
      <c r="A55" s="394"/>
      <c r="B55" s="127" t="s">
        <v>216</v>
      </c>
      <c r="C55" s="29">
        <v>28.365569960925225</v>
      </c>
      <c r="D55" s="29">
        <v>28.71927847452692</v>
      </c>
      <c r="E55" s="29">
        <v>8.6143521468413073</v>
      </c>
      <c r="F55" s="29">
        <v>7.4082119483634093E-2</v>
      </c>
      <c r="G55" s="29">
        <v>1.6719457969277085</v>
      </c>
      <c r="H55" s="29">
        <v>18.565234189679437</v>
      </c>
      <c r="I55" s="29">
        <v>11.601975344080623</v>
      </c>
      <c r="J55" s="29">
        <v>2.3875619675351678</v>
      </c>
    </row>
    <row r="56" spans="1:10" ht="22.05" customHeight="1">
      <c r="A56" s="394"/>
      <c r="B56" s="127" t="s">
        <v>200</v>
      </c>
      <c r="C56" s="29">
        <v>30.314412671385309</v>
      </c>
      <c r="D56" s="29">
        <v>27.14528715607748</v>
      </c>
      <c r="E56" s="29">
        <v>8.6830054036769599</v>
      </c>
      <c r="F56" s="32" t="s">
        <v>119</v>
      </c>
      <c r="G56" s="29">
        <v>1.6804676499597795</v>
      </c>
      <c r="H56" s="29">
        <v>17.346097359109223</v>
      </c>
      <c r="I56" s="29">
        <v>12.150216923677485</v>
      </c>
      <c r="J56" s="29">
        <v>2.6619203765761412</v>
      </c>
    </row>
    <row r="57" spans="1:10" ht="9.75" customHeight="1">
      <c r="A57" s="394"/>
      <c r="B57" s="394"/>
      <c r="C57" s="31"/>
      <c r="D57" s="31"/>
      <c r="E57" s="31"/>
      <c r="F57" s="31"/>
      <c r="G57" s="31"/>
      <c r="H57" s="31"/>
      <c r="I57" s="31"/>
      <c r="J57" s="31"/>
    </row>
    <row r="58" spans="1:10" ht="22.05" customHeight="1">
      <c r="A58" s="207">
        <v>2025</v>
      </c>
      <c r="B58" s="127" t="s">
        <v>209</v>
      </c>
      <c r="C58" s="29">
        <v>29.861802073552941</v>
      </c>
      <c r="D58" s="29">
        <v>27.427545514301006</v>
      </c>
      <c r="E58" s="29">
        <v>8.7328491444739207</v>
      </c>
      <c r="F58" s="29">
        <v>6.7941748637823624E-2</v>
      </c>
      <c r="G58" s="29">
        <v>1.6874699147178394</v>
      </c>
      <c r="H58" s="29">
        <v>18.640904426913067</v>
      </c>
      <c r="I58" s="29">
        <v>10.555819313596244</v>
      </c>
      <c r="J58" s="29">
        <v>3.0256678638071559</v>
      </c>
    </row>
    <row r="59" spans="1:10" ht="22.05" customHeight="1">
      <c r="A59" s="394"/>
      <c r="B59" s="127" t="s">
        <v>210</v>
      </c>
      <c r="C59" s="29">
        <v>29.647539063948447</v>
      </c>
      <c r="D59" s="29">
        <v>25.658580690784337</v>
      </c>
      <c r="E59" s="29">
        <v>8.8698334930009359</v>
      </c>
      <c r="F59" s="32" t="s">
        <v>119</v>
      </c>
      <c r="G59" s="29">
        <v>1.6624104031506339</v>
      </c>
      <c r="H59" s="29">
        <v>20.174729385213983</v>
      </c>
      <c r="I59" s="29">
        <v>10.750004692465982</v>
      </c>
      <c r="J59" s="29">
        <v>3.2183218140412211</v>
      </c>
    </row>
    <row r="60" spans="1:10" ht="22.05" customHeight="1">
      <c r="A60" s="394"/>
      <c r="B60" s="127" t="s">
        <v>206</v>
      </c>
      <c r="C60" s="29">
        <v>29.201291123014204</v>
      </c>
      <c r="D60" s="29">
        <v>24.686229392658131</v>
      </c>
      <c r="E60" s="29">
        <v>9.0622826413294462</v>
      </c>
      <c r="F60" s="29">
        <v>0.4766237914371978</v>
      </c>
      <c r="G60" s="29">
        <v>1.5307455738973967</v>
      </c>
      <c r="H60" s="29">
        <v>20.034861747061385</v>
      </c>
      <c r="I60" s="29">
        <v>11.395382887874302</v>
      </c>
      <c r="J60" s="29">
        <v>3.6125828427279427</v>
      </c>
    </row>
    <row r="61" spans="1:10" ht="22.05" customHeight="1">
      <c r="A61" s="394"/>
      <c r="B61" s="127" t="s">
        <v>211</v>
      </c>
      <c r="C61" s="29">
        <v>28.58688372983864</v>
      </c>
      <c r="D61" s="29">
        <v>25.191172788212864</v>
      </c>
      <c r="E61" s="29">
        <v>8.7760369443453179</v>
      </c>
      <c r="F61" s="29">
        <v>0.31346226278558159</v>
      </c>
      <c r="G61" s="29">
        <v>1.5521144350732525</v>
      </c>
      <c r="H61" s="29">
        <v>18.940687573908136</v>
      </c>
      <c r="I61" s="29">
        <v>13.187535900393096</v>
      </c>
      <c r="J61" s="29">
        <v>3.4521063654430972</v>
      </c>
    </row>
    <row r="62" spans="1:10" ht="22.05" customHeight="1">
      <c r="A62" s="394"/>
      <c r="B62" s="127" t="s">
        <v>212</v>
      </c>
      <c r="C62" s="29">
        <v>30.197381630454117</v>
      </c>
      <c r="D62" s="29">
        <v>24.219691163277108</v>
      </c>
      <c r="E62" s="29">
        <v>8.5994647130096649</v>
      </c>
      <c r="F62" s="29">
        <v>0.31712498970911979</v>
      </c>
      <c r="G62" s="29">
        <v>1.4787218744254613</v>
      </c>
      <c r="H62" s="29">
        <v>18.88749582703926</v>
      </c>
      <c r="I62" s="29">
        <v>12.749503874760343</v>
      </c>
      <c r="J62" s="29">
        <v>3.5506159273249107</v>
      </c>
    </row>
    <row r="63" spans="1:10" ht="22.05" customHeight="1">
      <c r="A63" s="394"/>
      <c r="B63" s="127" t="s">
        <v>207</v>
      </c>
      <c r="C63" s="29">
        <v>30.727139538427579</v>
      </c>
      <c r="D63" s="29">
        <v>22.321810591932156</v>
      </c>
      <c r="E63" s="29">
        <v>8.7746620162285645</v>
      </c>
      <c r="F63" s="29">
        <v>1.6416428326761872</v>
      </c>
      <c r="G63" s="29">
        <v>1.5150769062747873</v>
      </c>
      <c r="H63" s="29">
        <v>20.605775630200554</v>
      </c>
      <c r="I63" s="29">
        <v>11.207625862751646</v>
      </c>
      <c r="J63" s="29">
        <v>3.2062666215085254</v>
      </c>
    </row>
    <row r="64" spans="1:10" ht="22.05" customHeight="1">
      <c r="A64" s="394"/>
      <c r="B64" s="127" t="s">
        <v>213</v>
      </c>
      <c r="C64" s="652">
        <v>29.273612335340427</v>
      </c>
      <c r="D64" s="652">
        <v>22.670963155953743</v>
      </c>
      <c r="E64" s="652">
        <v>8.5600331038666049</v>
      </c>
      <c r="F64" s="652">
        <v>1.9655035706125101</v>
      </c>
      <c r="G64" s="652">
        <v>1.5389283976629375</v>
      </c>
      <c r="H64" s="652">
        <v>20.184042611108698</v>
      </c>
      <c r="I64" s="652">
        <v>11.612818776461147</v>
      </c>
      <c r="J64" s="652">
        <v>4.1940980489939292</v>
      </c>
    </row>
    <row r="65" spans="1:10" ht="22.05" customHeight="1">
      <c r="A65" s="290" t="s">
        <v>277</v>
      </c>
      <c r="B65" s="676" t="s">
        <v>519</v>
      </c>
      <c r="C65" s="677"/>
      <c r="D65" s="677"/>
      <c r="E65" s="677"/>
      <c r="F65" s="677"/>
      <c r="G65" s="677"/>
      <c r="H65" s="677"/>
      <c r="I65" s="677"/>
      <c r="J65" s="694"/>
    </row>
    <row r="66" spans="1:10" ht="15.6">
      <c r="A66" s="38"/>
      <c r="B66" s="104"/>
      <c r="C66" s="35"/>
      <c r="D66" s="35"/>
      <c r="E66" s="35"/>
      <c r="F66" s="35"/>
      <c r="G66" s="35"/>
      <c r="H66" s="35"/>
      <c r="I66" s="35"/>
      <c r="J66" s="35"/>
    </row>
    <row r="67" spans="1:10" ht="15.6">
      <c r="A67" s="38"/>
      <c r="B67" s="104"/>
      <c r="C67" s="35"/>
      <c r="D67" s="35"/>
      <c r="E67" s="35"/>
      <c r="F67" s="35"/>
      <c r="G67" s="35"/>
      <c r="H67" s="35"/>
      <c r="I67" s="35"/>
      <c r="J67" s="35"/>
    </row>
    <row r="68" spans="1:10" ht="15.6">
      <c r="A68" s="38"/>
      <c r="B68" s="104"/>
      <c r="C68" s="35"/>
      <c r="D68" s="35"/>
      <c r="E68" s="35"/>
      <c r="F68" s="35"/>
      <c r="G68" s="35"/>
      <c r="H68" s="35"/>
      <c r="I68" s="35"/>
      <c r="J68" s="35"/>
    </row>
    <row r="69" spans="1:10" ht="15.6">
      <c r="A69" s="38"/>
      <c r="B69" s="104"/>
      <c r="C69" s="35"/>
      <c r="D69" s="35"/>
      <c r="E69" s="35"/>
      <c r="F69" s="121"/>
      <c r="G69" s="35"/>
      <c r="H69" s="35"/>
      <c r="I69" s="35"/>
      <c r="J69" s="35"/>
    </row>
    <row r="70" spans="1:10" ht="15.6">
      <c r="A70" s="100"/>
      <c r="B70" s="122"/>
      <c r="C70" s="102"/>
      <c r="D70" s="102"/>
      <c r="E70" s="102"/>
      <c r="F70" s="102"/>
      <c r="G70" s="102"/>
      <c r="H70" s="102"/>
      <c r="I70" s="102"/>
      <c r="J70" s="49"/>
    </row>
  </sheetData>
  <hyperlinks>
    <hyperlink ref="K1" location="'Contents Page'!A1" display="BACK TO CONTENTS" xr:uid="{E0390D41-9B58-474A-9F8A-14AF53B8BF5B}"/>
  </hyperlinks>
  <pageMargins left="0.7" right="0.7" top="0.75" bottom="0.75" header="0.3" footer="0.3"/>
  <pageSetup paperSize="9" scale="4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8FCE3-4E4D-40E8-8707-1EE11636037E}">
  <dimension ref="A1:N73"/>
  <sheetViews>
    <sheetView topLeftCell="F1" zoomScaleNormal="100" workbookViewId="0">
      <selection activeCell="J1" sqref="J1"/>
    </sheetView>
  </sheetViews>
  <sheetFormatPr defaultColWidth="8.77734375" defaultRowHeight="14.4"/>
  <cols>
    <col min="1" max="1" width="18.6640625" customWidth="1"/>
    <col min="2" max="2" width="12.33203125" customWidth="1"/>
    <col min="3" max="3" width="18.6640625" customWidth="1"/>
    <col min="4" max="4" width="22.44140625" customWidth="1"/>
    <col min="5" max="5" width="15.77734375" customWidth="1"/>
    <col min="6" max="6" width="22.33203125" customWidth="1"/>
    <col min="7" max="7" width="17.44140625" customWidth="1"/>
    <col min="8" max="8" width="22.77734375" customWidth="1"/>
    <col min="9" max="9" width="14.44140625" customWidth="1"/>
    <col min="10" max="10" width="24.44140625" customWidth="1"/>
    <col min="11" max="11" width="25.44140625" customWidth="1"/>
    <col min="12" max="12" width="23.6640625" customWidth="1"/>
    <col min="13" max="13" width="20.6640625" customWidth="1"/>
    <col min="14" max="14" width="30.44140625" customWidth="1"/>
  </cols>
  <sheetData>
    <row r="1" spans="1:14" ht="30" customHeight="1">
      <c r="A1" s="76" t="s">
        <v>646</v>
      </c>
      <c r="B1" s="11"/>
      <c r="C1" s="11"/>
      <c r="D1" s="11"/>
      <c r="E1" s="11"/>
      <c r="F1" s="11"/>
      <c r="G1" s="11"/>
      <c r="H1" s="11"/>
      <c r="I1" s="11"/>
      <c r="J1" s="10" t="s">
        <v>85</v>
      </c>
      <c r="K1" s="11"/>
      <c r="L1" s="11"/>
      <c r="M1" s="11"/>
      <c r="N1" s="11"/>
    </row>
    <row r="2" spans="1:14" ht="15" customHeight="1">
      <c r="A2" s="76"/>
      <c r="B2" s="76"/>
      <c r="C2" s="76"/>
      <c r="D2" s="76"/>
      <c r="E2" s="76"/>
      <c r="F2" s="76"/>
      <c r="G2" s="11"/>
      <c r="H2" s="11"/>
      <c r="I2" s="11"/>
      <c r="J2" s="11"/>
      <c r="K2" s="11"/>
      <c r="L2" s="11"/>
      <c r="M2" s="11"/>
      <c r="N2" s="11"/>
    </row>
    <row r="3" spans="1:14" ht="30" customHeight="1">
      <c r="A3" s="76" t="s">
        <v>647</v>
      </c>
      <c r="B3" s="76"/>
      <c r="C3" s="76"/>
      <c r="D3" s="76"/>
      <c r="E3" s="76"/>
      <c r="F3" s="76"/>
      <c r="G3" s="11"/>
      <c r="H3" s="11"/>
      <c r="I3" s="11"/>
      <c r="J3" s="11"/>
      <c r="K3" s="11"/>
      <c r="L3" s="11"/>
      <c r="M3" s="11"/>
      <c r="N3" s="11"/>
    </row>
    <row r="4" spans="1:14" ht="30" customHeight="1">
      <c r="A4" s="283" t="s">
        <v>90</v>
      </c>
      <c r="B4" s="283"/>
      <c r="C4" s="283"/>
      <c r="D4" s="283"/>
      <c r="E4" s="283"/>
      <c r="F4" s="283"/>
      <c r="G4" s="278"/>
      <c r="H4" s="278"/>
      <c r="I4" s="278"/>
      <c r="J4" s="278"/>
      <c r="K4" s="278"/>
      <c r="L4" s="278"/>
      <c r="M4" s="278"/>
      <c r="N4" s="278"/>
    </row>
    <row r="5" spans="1:14" ht="29.25" customHeight="1">
      <c r="A5" s="258"/>
      <c r="B5" s="258"/>
      <c r="C5" s="258"/>
      <c r="D5" s="258"/>
      <c r="E5" s="258"/>
      <c r="F5" s="258"/>
      <c r="G5" s="258"/>
      <c r="H5" s="258"/>
      <c r="I5" s="258"/>
      <c r="J5" s="258"/>
      <c r="K5" s="258"/>
      <c r="L5" s="258"/>
      <c r="M5" s="259" t="s">
        <v>405</v>
      </c>
      <c r="N5" s="259" t="s">
        <v>648</v>
      </c>
    </row>
    <row r="6" spans="1:14" ht="30" customHeight="1">
      <c r="A6" s="258"/>
      <c r="B6" s="258"/>
      <c r="C6" s="263" t="s">
        <v>649</v>
      </c>
      <c r="D6" s="263" t="s">
        <v>402</v>
      </c>
      <c r="E6" s="263" t="s">
        <v>650</v>
      </c>
      <c r="F6" s="263" t="s">
        <v>402</v>
      </c>
      <c r="G6" s="263" t="s">
        <v>651</v>
      </c>
      <c r="H6" s="263" t="s">
        <v>402</v>
      </c>
      <c r="I6" s="263"/>
      <c r="J6" s="263" t="s">
        <v>402</v>
      </c>
      <c r="K6" s="263" t="s">
        <v>652</v>
      </c>
      <c r="L6" s="263" t="s">
        <v>653</v>
      </c>
      <c r="M6" s="123" t="s">
        <v>317</v>
      </c>
      <c r="N6" s="259" t="s">
        <v>654</v>
      </c>
    </row>
    <row r="7" spans="1:14" ht="30" customHeight="1">
      <c r="A7" s="309" t="s">
        <v>408</v>
      </c>
      <c r="B7" s="309"/>
      <c r="C7" s="334" t="s">
        <v>655</v>
      </c>
      <c r="D7" s="334" t="s">
        <v>656</v>
      </c>
      <c r="E7" s="334" t="s">
        <v>657</v>
      </c>
      <c r="F7" s="334" t="s">
        <v>656</v>
      </c>
      <c r="G7" s="334" t="s">
        <v>658</v>
      </c>
      <c r="H7" s="334" t="s">
        <v>656</v>
      </c>
      <c r="I7" s="334" t="s">
        <v>659</v>
      </c>
      <c r="J7" s="334" t="s">
        <v>656</v>
      </c>
      <c r="K7" s="334" t="s">
        <v>660</v>
      </c>
      <c r="L7" s="334" t="s">
        <v>656</v>
      </c>
      <c r="M7" s="334" t="s">
        <v>661</v>
      </c>
      <c r="N7" s="295" t="s">
        <v>317</v>
      </c>
    </row>
    <row r="8" spans="1:14" ht="30" customHeight="1">
      <c r="A8" s="207">
        <v>2015</v>
      </c>
      <c r="B8" s="11"/>
      <c r="C8" s="13">
        <v>653.31200000000001</v>
      </c>
      <c r="D8" s="13">
        <v>7340.5842696629215</v>
      </c>
      <c r="E8" s="13">
        <v>25.003</v>
      </c>
      <c r="F8" s="13">
        <v>416.42496500000004</v>
      </c>
      <c r="G8" s="13">
        <v>1172.0840000000001</v>
      </c>
      <c r="H8" s="13">
        <v>847.49385394070862</v>
      </c>
      <c r="I8" s="13">
        <v>54.517000000000003</v>
      </c>
      <c r="J8" s="13">
        <v>669.74201474201482</v>
      </c>
      <c r="K8" s="13">
        <v>35.548133620399319</v>
      </c>
      <c r="L8" s="12">
        <v>9309.7932369660448</v>
      </c>
      <c r="M8" s="13">
        <v>59961.156000000003</v>
      </c>
      <c r="N8" s="13">
        <v>15.526373836031521</v>
      </c>
    </row>
    <row r="9" spans="1:14" ht="30" customHeight="1">
      <c r="A9" s="207">
        <v>2016</v>
      </c>
      <c r="B9" s="11"/>
      <c r="C9" s="13">
        <v>817.84799999999996</v>
      </c>
      <c r="D9" s="13">
        <v>8709.7763578274753</v>
      </c>
      <c r="E9" s="13">
        <v>34.265999999999998</v>
      </c>
      <c r="F9" s="13">
        <v>447.96969779999995</v>
      </c>
      <c r="G9" s="13">
        <v>1037.8820000000001</v>
      </c>
      <c r="H9" s="13">
        <v>811.35240775484692</v>
      </c>
      <c r="I9" s="13">
        <v>49.073</v>
      </c>
      <c r="J9" s="13">
        <v>550.76318742985416</v>
      </c>
      <c r="K9" s="13">
        <v>26.435410603622607</v>
      </c>
      <c r="L9" s="12">
        <v>10546.297061415798</v>
      </c>
      <c r="M9" s="13">
        <v>62437.843000000001</v>
      </c>
      <c r="N9" s="13">
        <v>16.890873474626275</v>
      </c>
    </row>
    <row r="10" spans="1:14" ht="30" customHeight="1">
      <c r="A10" s="207">
        <v>2017</v>
      </c>
      <c r="B10" s="11"/>
      <c r="C10" s="13">
        <v>842.05700000000002</v>
      </c>
      <c r="D10" s="13">
        <v>8312.5074037512331</v>
      </c>
      <c r="E10" s="13">
        <v>41.841000000000001</v>
      </c>
      <c r="F10" s="13">
        <v>555.91207830000008</v>
      </c>
      <c r="G10" s="13">
        <v>826.97799999999995</v>
      </c>
      <c r="H10" s="13">
        <v>658.26474568176388</v>
      </c>
      <c r="I10" s="13">
        <v>53.348999999999997</v>
      </c>
      <c r="J10" s="13">
        <v>629.11556603773579</v>
      </c>
      <c r="K10" s="13">
        <v>8.2315236588550427</v>
      </c>
      <c r="L10" s="12">
        <v>10164.031317429586</v>
      </c>
      <c r="M10" s="13">
        <v>63581.222999999998</v>
      </c>
      <c r="N10" s="13">
        <v>15.985900927746524</v>
      </c>
    </row>
    <row r="11" spans="1:14" ht="30" customHeight="1">
      <c r="A11" s="207">
        <v>2018</v>
      </c>
      <c r="B11" s="11"/>
      <c r="C11" s="29">
        <v>849.57799999999997</v>
      </c>
      <c r="D11" s="13">
        <v>9115.6437768240339</v>
      </c>
      <c r="E11" s="13">
        <v>46.399000000000001</v>
      </c>
      <c r="F11" s="13">
        <v>631.78734359999999</v>
      </c>
      <c r="G11" s="13">
        <v>1734.693</v>
      </c>
      <c r="H11" s="13">
        <v>1290.5981697790342</v>
      </c>
      <c r="I11" s="13">
        <v>46.948</v>
      </c>
      <c r="J11" s="13">
        <v>576.04907975460117</v>
      </c>
      <c r="K11" s="13">
        <v>12.642184150398249</v>
      </c>
      <c r="L11" s="12">
        <v>11626.720554108066</v>
      </c>
      <c r="M11" s="13">
        <v>69270.864000000001</v>
      </c>
      <c r="N11" s="29">
        <v>16.784431264070946</v>
      </c>
    </row>
    <row r="12" spans="1:14" ht="30" customHeight="1">
      <c r="A12" s="207">
        <v>2019</v>
      </c>
      <c r="B12" s="11"/>
      <c r="C12" s="13">
        <v>849.48400000000004</v>
      </c>
      <c r="D12" s="13">
        <v>9027.4601487778964</v>
      </c>
      <c r="E12" s="13">
        <v>38.276000000000003</v>
      </c>
      <c r="F12" s="13">
        <v>533.18085240000005</v>
      </c>
      <c r="G12" s="13">
        <v>1471.854</v>
      </c>
      <c r="H12" s="13">
        <v>1107.0733358405416</v>
      </c>
      <c r="I12" s="13">
        <v>38.603000000000002</v>
      </c>
      <c r="J12" s="13">
        <v>459.5595238095238</v>
      </c>
      <c r="K12" s="13">
        <v>8.5664518468491373</v>
      </c>
      <c r="L12" s="12">
        <v>11135.840312674811</v>
      </c>
      <c r="M12" s="13">
        <v>75706.62</v>
      </c>
      <c r="N12" s="13">
        <v>14.709202857920234</v>
      </c>
    </row>
    <row r="13" spans="1:14" ht="30" customHeight="1">
      <c r="A13" s="207">
        <v>2020</v>
      </c>
      <c r="B13" s="11"/>
      <c r="C13" s="13">
        <v>1030.519</v>
      </c>
      <c r="D13" s="13">
        <v>11116.709816612729</v>
      </c>
      <c r="E13" s="13">
        <v>42.201999999999998</v>
      </c>
      <c r="F13" s="13">
        <v>620.85050279999996</v>
      </c>
      <c r="G13" s="13">
        <v>1650.51</v>
      </c>
      <c r="H13" s="13">
        <v>1217.1005088120344</v>
      </c>
      <c r="I13" s="13">
        <v>52.167000000000002</v>
      </c>
      <c r="J13" s="13">
        <v>691.87002652519902</v>
      </c>
      <c r="K13" s="13">
        <v>11.482010452799251</v>
      </c>
      <c r="L13" s="12">
        <v>13658.012865202762</v>
      </c>
      <c r="M13" s="13">
        <v>80540.184999999998</v>
      </c>
      <c r="N13" s="13">
        <v>16.958010296602573</v>
      </c>
    </row>
    <row r="14" spans="1:14" ht="10.5" customHeight="1">
      <c r="A14" s="11"/>
      <c r="B14" s="11"/>
      <c r="C14" s="1"/>
      <c r="D14" s="1"/>
      <c r="E14" s="1"/>
      <c r="F14" s="1"/>
      <c r="G14" s="1"/>
      <c r="H14" s="1"/>
      <c r="I14" s="1"/>
      <c r="J14" s="1"/>
      <c r="K14" s="1"/>
      <c r="L14" s="1"/>
      <c r="M14" s="1"/>
      <c r="N14" s="1"/>
    </row>
    <row r="15" spans="1:14" ht="30" customHeight="1">
      <c r="A15" s="207">
        <v>2021</v>
      </c>
      <c r="B15" s="11" t="s">
        <v>206</v>
      </c>
      <c r="C15" s="13">
        <v>1051.52</v>
      </c>
      <c r="D15" s="13">
        <v>11644.739756367662</v>
      </c>
      <c r="E15" s="13">
        <v>148.292</v>
      </c>
      <c r="F15" s="13">
        <v>2257.4046284000001</v>
      </c>
      <c r="G15" s="13">
        <v>1575.153</v>
      </c>
      <c r="H15" s="13">
        <v>1169.8997326203209</v>
      </c>
      <c r="I15" s="13">
        <v>50.106999999999999</v>
      </c>
      <c r="J15" s="13">
        <v>650.74025974025972</v>
      </c>
      <c r="K15" s="13">
        <v>25.013992983231024</v>
      </c>
      <c r="L15" s="12">
        <v>15747.798370111474</v>
      </c>
      <c r="M15" s="13">
        <v>79875.565000000002</v>
      </c>
      <c r="N15" s="13">
        <v>19.715414056991612</v>
      </c>
    </row>
    <row r="16" spans="1:14" ht="30" customHeight="1">
      <c r="A16" s="11"/>
      <c r="B16" s="11" t="s">
        <v>207</v>
      </c>
      <c r="C16" s="13">
        <v>1002.707</v>
      </c>
      <c r="D16" s="13">
        <v>10946.582969432315</v>
      </c>
      <c r="E16" s="13">
        <v>47.609000000000002</v>
      </c>
      <c r="F16" s="13">
        <v>719.43388170000003</v>
      </c>
      <c r="G16" s="13">
        <v>1791.5989999999999</v>
      </c>
      <c r="H16" s="13">
        <v>1367.6328244274807</v>
      </c>
      <c r="I16" s="13">
        <v>54.543999999999997</v>
      </c>
      <c r="J16" s="13">
        <v>708.36363636363637</v>
      </c>
      <c r="K16" s="13">
        <v>20.525870199361169</v>
      </c>
      <c r="L16" s="12">
        <v>13762.539182122793</v>
      </c>
      <c r="M16" s="13">
        <v>81465.233999999997</v>
      </c>
      <c r="N16" s="13">
        <v>16.893757626870372</v>
      </c>
    </row>
    <row r="17" spans="1:14" ht="30" customHeight="1">
      <c r="A17" s="11"/>
      <c r="B17" s="11" t="s">
        <v>208</v>
      </c>
      <c r="C17" s="13">
        <v>1087.31</v>
      </c>
      <c r="D17" s="13">
        <v>12285.988700564973</v>
      </c>
      <c r="E17" s="13">
        <v>69.759</v>
      </c>
      <c r="F17" s="13">
        <v>1068.1986393</v>
      </c>
      <c r="G17" s="13">
        <v>1700.8219999999999</v>
      </c>
      <c r="H17" s="13">
        <v>1277.2769600480624</v>
      </c>
      <c r="I17" s="13">
        <v>101.97799999999999</v>
      </c>
      <c r="J17" s="13">
        <v>1345.3562005277042</v>
      </c>
      <c r="K17" s="13">
        <v>24.36627496810037</v>
      </c>
      <c r="L17" s="12">
        <v>16001.18677540884</v>
      </c>
      <c r="M17" s="13">
        <v>82199.794999999998</v>
      </c>
      <c r="N17" s="13">
        <v>19.466212507475035</v>
      </c>
    </row>
    <row r="18" spans="1:14" ht="30" customHeight="1">
      <c r="A18" s="11"/>
      <c r="B18" s="11" t="s">
        <v>200</v>
      </c>
      <c r="C18" s="13">
        <v>1089.249</v>
      </c>
      <c r="D18" s="13">
        <v>12784.612676056338</v>
      </c>
      <c r="E18" s="13">
        <v>35.143000000000001</v>
      </c>
      <c r="F18" s="13">
        <v>556.94977830000005</v>
      </c>
      <c r="G18" s="13">
        <v>1911.7159999999999</v>
      </c>
      <c r="H18" s="13">
        <v>1411.0687924416886</v>
      </c>
      <c r="I18" s="13">
        <v>56.460999999999999</v>
      </c>
      <c r="J18" s="13">
        <v>749.81407702523234</v>
      </c>
      <c r="K18" s="13">
        <v>24.251841171002631</v>
      </c>
      <c r="L18" s="12">
        <v>15611.879449975007</v>
      </c>
      <c r="M18" s="13">
        <v>84363.755999999994</v>
      </c>
      <c r="N18" s="13">
        <v>18.505434312307063</v>
      </c>
    </row>
    <row r="19" spans="1:14" ht="11.25" customHeight="1">
      <c r="A19" s="11"/>
      <c r="B19" s="1"/>
      <c r="C19" s="1"/>
      <c r="D19" s="1"/>
      <c r="E19" s="1"/>
      <c r="F19" s="1"/>
      <c r="G19" s="1"/>
      <c r="H19" s="1"/>
      <c r="I19" s="1"/>
      <c r="J19" s="1"/>
      <c r="K19" s="1"/>
      <c r="L19" s="1"/>
      <c r="M19" s="1"/>
      <c r="N19" s="1"/>
    </row>
    <row r="20" spans="1:14" ht="30" customHeight="1">
      <c r="A20" s="207">
        <v>2022</v>
      </c>
      <c r="B20" s="11" t="s">
        <v>209</v>
      </c>
      <c r="C20" s="13">
        <v>1061.808</v>
      </c>
      <c r="D20" s="13">
        <v>12404.299065420561</v>
      </c>
      <c r="E20" s="13">
        <v>31.132999999999999</v>
      </c>
      <c r="F20" s="13">
        <v>488.41139070000003</v>
      </c>
      <c r="G20" s="13">
        <v>1812.7570000000001</v>
      </c>
      <c r="H20" s="13">
        <v>1360.3159237580669</v>
      </c>
      <c r="I20" s="13">
        <v>56.286999999999999</v>
      </c>
      <c r="J20" s="13">
        <v>734.81723237597907</v>
      </c>
      <c r="K20" s="13">
        <v>53.057341910825762</v>
      </c>
      <c r="L20" s="12">
        <v>15040.900954165432</v>
      </c>
      <c r="M20" s="13">
        <v>85273.539000000004</v>
      </c>
      <c r="N20" s="13">
        <v>17.638415305087115</v>
      </c>
    </row>
    <row r="21" spans="1:14" ht="30" customHeight="1">
      <c r="A21" s="11"/>
      <c r="B21" s="11" t="s">
        <v>210</v>
      </c>
      <c r="C21" s="13">
        <v>1191.49</v>
      </c>
      <c r="D21" s="13">
        <v>13854.534883720931</v>
      </c>
      <c r="E21" s="13">
        <v>30.593</v>
      </c>
      <c r="F21" s="13">
        <v>475.51311760000004</v>
      </c>
      <c r="G21" s="13">
        <v>1550.6010000000001</v>
      </c>
      <c r="H21" s="13">
        <v>1175.4992040027294</v>
      </c>
      <c r="I21" s="13">
        <v>54.703000000000003</v>
      </c>
      <c r="J21" s="13">
        <v>710.42857142857144</v>
      </c>
      <c r="K21" s="13">
        <v>47.009425330896235</v>
      </c>
      <c r="L21" s="12">
        <v>16262.985202083128</v>
      </c>
      <c r="M21" s="13">
        <v>84520.315000000002</v>
      </c>
      <c r="N21" s="13">
        <v>19.241510401473452</v>
      </c>
    </row>
    <row r="22" spans="1:14" ht="30" customHeight="1">
      <c r="A22" s="11"/>
      <c r="B22" s="11" t="s">
        <v>206</v>
      </c>
      <c r="C22" s="13">
        <v>1191.652</v>
      </c>
      <c r="D22" s="13">
        <v>13603.333333333334</v>
      </c>
      <c r="E22" s="13">
        <v>31.207999999999998</v>
      </c>
      <c r="F22" s="13">
        <v>467.59882639999995</v>
      </c>
      <c r="G22" s="13">
        <v>1526.605</v>
      </c>
      <c r="H22" s="13">
        <v>1200.444287174648</v>
      </c>
      <c r="I22" s="13">
        <v>58.665999999999997</v>
      </c>
      <c r="J22" s="13">
        <v>747.33757961783431</v>
      </c>
      <c r="K22" s="13">
        <v>36.286521391658056</v>
      </c>
      <c r="L22" s="12">
        <v>16055.000547917474</v>
      </c>
      <c r="M22" s="13">
        <v>84553.042000000001</v>
      </c>
      <c r="N22" s="13">
        <v>18.988081526289115</v>
      </c>
    </row>
    <row r="23" spans="1:14" ht="30" customHeight="1">
      <c r="A23" s="11"/>
      <c r="B23" s="11" t="s">
        <v>211</v>
      </c>
      <c r="C23" s="13">
        <v>1067.4970000000001</v>
      </c>
      <c r="D23" s="13">
        <v>12939.357575757576</v>
      </c>
      <c r="E23" s="13">
        <v>30.692</v>
      </c>
      <c r="F23" s="13">
        <v>465.60991680000001</v>
      </c>
      <c r="G23" s="13">
        <v>1349.182</v>
      </c>
      <c r="H23" s="13">
        <v>1028.9673581452105</v>
      </c>
      <c r="I23" s="13">
        <v>59.898000000000003</v>
      </c>
      <c r="J23" s="13">
        <v>764.98084291187752</v>
      </c>
      <c r="K23" s="13">
        <v>38.770439951307196</v>
      </c>
      <c r="L23" s="12">
        <v>15237.686133565972</v>
      </c>
      <c r="M23" s="13">
        <v>84788.028999999995</v>
      </c>
      <c r="N23" s="13">
        <v>17.971506488924248</v>
      </c>
    </row>
    <row r="24" spans="1:14" ht="30" customHeight="1">
      <c r="A24" s="11"/>
      <c r="B24" s="11" t="s">
        <v>212</v>
      </c>
      <c r="C24" s="13">
        <v>1061.5070000000001</v>
      </c>
      <c r="D24" s="13">
        <v>12697.452153110049</v>
      </c>
      <c r="E24" s="13">
        <v>33.881999999999998</v>
      </c>
      <c r="F24" s="13">
        <v>510.99815939999996</v>
      </c>
      <c r="G24" s="13">
        <v>1635.1880000000001</v>
      </c>
      <c r="H24" s="13">
        <v>1262.3035355874633</v>
      </c>
      <c r="I24" s="13">
        <v>54.651000000000003</v>
      </c>
      <c r="J24" s="13">
        <v>702.45501285347052</v>
      </c>
      <c r="K24" s="13">
        <v>347.85790241381983</v>
      </c>
      <c r="L24" s="12">
        <v>15521.066763364803</v>
      </c>
      <c r="M24" s="13">
        <v>86015.092000000004</v>
      </c>
      <c r="N24" s="13">
        <v>18.044585435501016</v>
      </c>
    </row>
    <row r="25" spans="1:14" ht="30" customHeight="1">
      <c r="A25" s="11"/>
      <c r="B25" s="11" t="s">
        <v>207</v>
      </c>
      <c r="C25" s="13">
        <v>1131.1010000000001</v>
      </c>
      <c r="D25" s="13">
        <v>13981.470951792338</v>
      </c>
      <c r="E25" s="13">
        <v>33.850999999999999</v>
      </c>
      <c r="F25" s="13">
        <v>508.45217530000002</v>
      </c>
      <c r="G25" s="13">
        <v>1792.36</v>
      </c>
      <c r="H25" s="13">
        <v>1363.8411200730482</v>
      </c>
      <c r="I25" s="13">
        <v>59.15</v>
      </c>
      <c r="J25" s="13">
        <v>764.21188630490963</v>
      </c>
      <c r="K25" s="13">
        <v>75.565592566469647</v>
      </c>
      <c r="L25" s="12">
        <v>16693.541726036765</v>
      </c>
      <c r="M25" s="13">
        <v>86608.659</v>
      </c>
      <c r="N25" s="13">
        <v>19.274679828533962</v>
      </c>
    </row>
    <row r="26" spans="1:14" ht="30" customHeight="1">
      <c r="A26" s="11"/>
      <c r="B26" s="11" t="s">
        <v>213</v>
      </c>
      <c r="C26" s="13">
        <v>1213.481</v>
      </c>
      <c r="D26" s="13">
        <v>15149.575530586766</v>
      </c>
      <c r="E26" s="13">
        <v>37.081000000000003</v>
      </c>
      <c r="F26" s="13">
        <v>565.49637430000007</v>
      </c>
      <c r="G26" s="13">
        <v>1889.6289999999999</v>
      </c>
      <c r="H26" s="13">
        <v>1435.779196109718</v>
      </c>
      <c r="I26" s="13">
        <v>57.865000000000002</v>
      </c>
      <c r="J26" s="13">
        <v>739.96163682864449</v>
      </c>
      <c r="K26" s="13">
        <v>108.25788852304626</v>
      </c>
      <c r="L26" s="12">
        <v>17999.070626348177</v>
      </c>
      <c r="M26" s="13">
        <v>89743.153000000006</v>
      </c>
      <c r="N26" s="13">
        <v>20.056204874313003</v>
      </c>
    </row>
    <row r="27" spans="1:14" ht="30" customHeight="1">
      <c r="A27" s="11"/>
      <c r="B27" s="11" t="s">
        <v>214</v>
      </c>
      <c r="C27" s="13">
        <v>1224.8109999999999</v>
      </c>
      <c r="D27" s="13">
        <v>15662.544757033245</v>
      </c>
      <c r="E27" s="13">
        <v>37.066000000000003</v>
      </c>
      <c r="F27" s="13">
        <v>553.84387860000004</v>
      </c>
      <c r="G27" s="13">
        <v>1618.6189999999999</v>
      </c>
      <c r="H27" s="13">
        <v>1223.0761674474838</v>
      </c>
      <c r="I27" s="13">
        <v>56.526000000000003</v>
      </c>
      <c r="J27" s="13">
        <v>725.62259306803605</v>
      </c>
      <c r="K27" s="13">
        <v>149.56045683150273</v>
      </c>
      <c r="L27" s="12">
        <v>18314.64785298027</v>
      </c>
      <c r="M27" s="13">
        <v>91063.652000000002</v>
      </c>
      <c r="N27" s="13">
        <v>20.111918916869563</v>
      </c>
    </row>
    <row r="28" spans="1:14" ht="30" customHeight="1">
      <c r="A28" s="11"/>
      <c r="B28" s="11" t="s">
        <v>208</v>
      </c>
      <c r="C28" s="13">
        <v>1255.4690000000001</v>
      </c>
      <c r="D28" s="13">
        <v>16784.344919786097</v>
      </c>
      <c r="E28" s="13">
        <v>38.826999999999998</v>
      </c>
      <c r="F28" s="13">
        <v>559.07385569999997</v>
      </c>
      <c r="G28" s="13">
        <v>1959.02</v>
      </c>
      <c r="H28" s="13">
        <v>1454.6818148065643</v>
      </c>
      <c r="I28" s="13">
        <v>55.890999999999998</v>
      </c>
      <c r="J28" s="13">
        <v>721.17419354838705</v>
      </c>
      <c r="K28" s="13">
        <v>96.217924259992515</v>
      </c>
      <c r="L28" s="12">
        <v>19615.492708101043</v>
      </c>
      <c r="M28" s="13">
        <v>91440.743000000002</v>
      </c>
      <c r="N28" s="13">
        <v>21.451589373132109</v>
      </c>
    </row>
    <row r="29" spans="1:14" ht="30" customHeight="1">
      <c r="A29" s="11"/>
      <c r="B29" s="11" t="s">
        <v>215</v>
      </c>
      <c r="C29" s="13">
        <v>1224.5650000000001</v>
      </c>
      <c r="D29" s="13">
        <v>16393.105756358767</v>
      </c>
      <c r="E29" s="13">
        <v>40.290999999999997</v>
      </c>
      <c r="F29" s="13">
        <v>625.61044429999993</v>
      </c>
      <c r="G29" s="13">
        <v>2002.08</v>
      </c>
      <c r="H29" s="13">
        <v>1471.6847985886502</v>
      </c>
      <c r="I29" s="13">
        <v>54.429000000000002</v>
      </c>
      <c r="J29" s="13">
        <v>724.7536617842876</v>
      </c>
      <c r="K29" s="13">
        <v>116.0684043391782</v>
      </c>
      <c r="L29" s="12">
        <v>19331.223065370883</v>
      </c>
      <c r="M29" s="13">
        <v>91592.603000000003</v>
      </c>
      <c r="N29" s="13">
        <v>21.105659662681369</v>
      </c>
    </row>
    <row r="30" spans="1:14" ht="30" customHeight="1">
      <c r="A30" s="11"/>
      <c r="B30" s="11" t="s">
        <v>216</v>
      </c>
      <c r="C30" s="13">
        <v>1164.998</v>
      </c>
      <c r="D30" s="13">
        <v>14974.267352185092</v>
      </c>
      <c r="E30" s="13">
        <v>39.680999999999997</v>
      </c>
      <c r="F30" s="13">
        <v>610.14299219999998</v>
      </c>
      <c r="G30" s="13">
        <v>2190.0700000000002</v>
      </c>
      <c r="H30" s="13">
        <v>1659.0182561927127</v>
      </c>
      <c r="I30" s="13">
        <v>51.938000000000002</v>
      </c>
      <c r="J30" s="13">
        <v>690.66489361702133</v>
      </c>
      <c r="K30" s="13">
        <v>254.07517684566628</v>
      </c>
      <c r="L30" s="12">
        <v>18188.16867104049</v>
      </c>
      <c r="M30" s="13">
        <v>90799.744000000006</v>
      </c>
      <c r="N30" s="13">
        <v>20.031079240752582</v>
      </c>
    </row>
    <row r="31" spans="1:14" ht="30" customHeight="1">
      <c r="A31" s="11"/>
      <c r="B31" s="11" t="s">
        <v>200</v>
      </c>
      <c r="C31" s="13">
        <v>1267.3800000000001</v>
      </c>
      <c r="D31" s="13">
        <v>16186.206896551726</v>
      </c>
      <c r="E31" s="13">
        <v>37.692999999999998</v>
      </c>
      <c r="F31" s="13">
        <v>579.94449799999995</v>
      </c>
      <c r="G31" s="13">
        <v>2200.4110000000001</v>
      </c>
      <c r="H31" s="13">
        <v>1656.8112340938183</v>
      </c>
      <c r="I31" s="13">
        <v>52.146000000000001</v>
      </c>
      <c r="J31" s="13">
        <v>709.46938775510205</v>
      </c>
      <c r="K31" s="13">
        <v>363.89201559560485</v>
      </c>
      <c r="L31" s="12">
        <v>19496.32403199625</v>
      </c>
      <c r="M31" s="13">
        <v>90924.932000000001</v>
      </c>
      <c r="N31" s="13">
        <v>21.442220085461543</v>
      </c>
    </row>
    <row r="32" spans="1:14" ht="10.5" customHeight="1">
      <c r="A32" s="11"/>
      <c r="B32" s="11"/>
      <c r="C32" s="29"/>
      <c r="D32" s="29"/>
      <c r="E32" s="29"/>
      <c r="F32" s="29"/>
      <c r="G32" s="29"/>
      <c r="H32" s="29"/>
      <c r="I32" s="29"/>
      <c r="J32" s="29"/>
      <c r="K32" s="29"/>
      <c r="L32" s="31"/>
      <c r="M32" s="29"/>
      <c r="N32" s="29"/>
    </row>
    <row r="33" spans="1:14" ht="30" customHeight="1">
      <c r="A33" s="207">
        <v>2023</v>
      </c>
      <c r="B33" s="11" t="s">
        <v>209</v>
      </c>
      <c r="C33" s="13">
        <v>1240.2840000000001</v>
      </c>
      <c r="D33" s="13">
        <v>15941.953727506429</v>
      </c>
      <c r="E33" s="13">
        <v>38.094000000000001</v>
      </c>
      <c r="F33" s="13">
        <v>604.73844059999999</v>
      </c>
      <c r="G33" s="13">
        <v>2102.3146999999999</v>
      </c>
      <c r="H33" s="13">
        <v>1551.1803290784328</v>
      </c>
      <c r="I33" s="13">
        <v>50.228999999999999</v>
      </c>
      <c r="J33" s="13">
        <v>700.54393305439328</v>
      </c>
      <c r="K33" s="13">
        <v>135.56318955633284</v>
      </c>
      <c r="L33" s="12">
        <v>18933.979619795584</v>
      </c>
      <c r="M33" s="13">
        <v>90629.157999999996</v>
      </c>
      <c r="N33" s="13">
        <v>20.891708626263068</v>
      </c>
    </row>
    <row r="34" spans="1:14" ht="30" customHeight="1">
      <c r="A34" s="11"/>
      <c r="B34" s="11" t="s">
        <v>210</v>
      </c>
      <c r="C34" s="13">
        <v>1231.991</v>
      </c>
      <c r="D34" s="13">
        <v>16426.546666666669</v>
      </c>
      <c r="E34" s="13">
        <v>37.192</v>
      </c>
      <c r="F34" s="13">
        <v>596.84977759999992</v>
      </c>
      <c r="G34" s="13">
        <v>2446.319</v>
      </c>
      <c r="H34" s="13">
        <v>1766.9331888768506</v>
      </c>
      <c r="I34" s="13">
        <v>52.26</v>
      </c>
      <c r="J34" s="13">
        <v>737.09449929478126</v>
      </c>
      <c r="K34" s="13">
        <v>116.2753614427838</v>
      </c>
      <c r="L34" s="12">
        <v>19643.699493881082</v>
      </c>
      <c r="M34" s="13">
        <v>93557.11</v>
      </c>
      <c r="N34" s="13">
        <v>20.996479576892746</v>
      </c>
    </row>
    <row r="35" spans="1:14" ht="30" customHeight="1">
      <c r="A35" s="11"/>
      <c r="B35" s="11" t="s">
        <v>206</v>
      </c>
      <c r="C35" s="13">
        <v>1236.9280000000001</v>
      </c>
      <c r="D35" s="13">
        <v>16147.885117493473</v>
      </c>
      <c r="E35" s="13">
        <v>34.805</v>
      </c>
      <c r="F35" s="13">
        <v>562.45576099999994</v>
      </c>
      <c r="G35" s="13">
        <v>2491.5160000000001</v>
      </c>
      <c r="H35" s="13">
        <v>1820.3521589829766</v>
      </c>
      <c r="I35" s="13">
        <v>50.716999999999999</v>
      </c>
      <c r="J35" s="13">
        <v>721.4366998577525</v>
      </c>
      <c r="K35" s="13">
        <v>365.19261433603242</v>
      </c>
      <c r="L35" s="12">
        <v>19617.322351670235</v>
      </c>
      <c r="M35" s="13">
        <v>95179.994000000006</v>
      </c>
      <c r="N35" s="13">
        <v>20.610762332754753</v>
      </c>
    </row>
    <row r="36" spans="1:14" ht="30" customHeight="1">
      <c r="A36" s="11"/>
      <c r="B36" s="11" t="s">
        <v>211</v>
      </c>
      <c r="C36" s="13">
        <v>1182.6510000000001</v>
      </c>
      <c r="D36" s="13">
        <v>15622.866578599736</v>
      </c>
      <c r="E36" s="13">
        <v>35.322000000000003</v>
      </c>
      <c r="F36" s="13">
        <v>582.10302780000006</v>
      </c>
      <c r="G36" s="13">
        <v>2303.5700000000002</v>
      </c>
      <c r="H36" s="13">
        <v>1658.9154544145183</v>
      </c>
      <c r="I36" s="13">
        <v>47.543999999999997</v>
      </c>
      <c r="J36" s="13">
        <v>692.05240174672485</v>
      </c>
      <c r="K36" s="13">
        <v>363.41607558870737</v>
      </c>
      <c r="L36" s="12">
        <v>18919.353538149684</v>
      </c>
      <c r="M36" s="13">
        <v>96417.263999999996</v>
      </c>
      <c r="N36" s="13">
        <v>19.62237129872269</v>
      </c>
    </row>
    <row r="37" spans="1:14" ht="30" customHeight="1">
      <c r="A37" s="11"/>
      <c r="B37" s="11" t="s">
        <v>212</v>
      </c>
      <c r="C37" s="13">
        <v>1134.3779999999999</v>
      </c>
      <c r="D37" s="13">
        <v>15646.593103448276</v>
      </c>
      <c r="E37" s="13">
        <v>35.468000000000004</v>
      </c>
      <c r="F37" s="13">
        <v>605.76151880000009</v>
      </c>
      <c r="G37" s="13">
        <v>2558.7489999999998</v>
      </c>
      <c r="H37" s="13">
        <v>1784.9661667247992</v>
      </c>
      <c r="I37" s="13">
        <v>46.981999999999999</v>
      </c>
      <c r="J37" s="13">
        <v>692.94985250737466</v>
      </c>
      <c r="K37" s="13">
        <v>166.16471693838966</v>
      </c>
      <c r="L37" s="12">
        <v>18896.435358418843</v>
      </c>
      <c r="M37" s="13">
        <v>95864.012000000002</v>
      </c>
      <c r="N37" s="13">
        <v>19.71170928921569</v>
      </c>
    </row>
    <row r="38" spans="1:14" ht="30" customHeight="1">
      <c r="A38" s="11"/>
      <c r="B38" s="11" t="s">
        <v>207</v>
      </c>
      <c r="C38" s="13">
        <v>1167.2650000000001</v>
      </c>
      <c r="D38" s="13">
        <v>15731.334231805931</v>
      </c>
      <c r="E38" s="13">
        <v>36.57</v>
      </c>
      <c r="F38" s="13">
        <v>621.73022700000001</v>
      </c>
      <c r="G38" s="13">
        <v>2453.2979999999998</v>
      </c>
      <c r="H38" s="13">
        <v>1762.1735382847289</v>
      </c>
      <c r="I38" s="13">
        <v>47.658999999999999</v>
      </c>
      <c r="J38" s="13">
        <v>697.78916544655931</v>
      </c>
      <c r="K38" s="13">
        <v>206.75593993552974</v>
      </c>
      <c r="L38" s="12">
        <v>19019.783102472749</v>
      </c>
      <c r="M38" s="13">
        <v>96019.403000000006</v>
      </c>
      <c r="N38" s="13">
        <v>19.808270524732119</v>
      </c>
    </row>
    <row r="39" spans="1:14" ht="30" customHeight="1">
      <c r="A39" s="11"/>
      <c r="B39" s="11" t="s">
        <v>213</v>
      </c>
      <c r="C39" s="13">
        <v>1273.895</v>
      </c>
      <c r="D39" s="13">
        <v>16630.483028720628</v>
      </c>
      <c r="E39" s="13">
        <v>35.988999999999997</v>
      </c>
      <c r="F39" s="13">
        <v>603.64349699999991</v>
      </c>
      <c r="G39" s="13">
        <v>2024.259</v>
      </c>
      <c r="H39" s="13">
        <v>1501.119021134594</v>
      </c>
      <c r="I39" s="13">
        <v>47.47</v>
      </c>
      <c r="J39" s="13">
        <v>682.04022988505756</v>
      </c>
      <c r="K39" s="13">
        <v>222.03825901037317</v>
      </c>
      <c r="L39" s="12">
        <v>19639.324035750651</v>
      </c>
      <c r="M39" s="13">
        <v>99712.247000000003</v>
      </c>
      <c r="N39" s="13">
        <v>19.695999866245771</v>
      </c>
    </row>
    <row r="40" spans="1:14" ht="30" customHeight="1">
      <c r="A40" s="11"/>
      <c r="B40" s="11" t="s">
        <v>214</v>
      </c>
      <c r="C40" s="13">
        <v>1248.5820000000001</v>
      </c>
      <c r="D40" s="13">
        <v>16849.959514170041</v>
      </c>
      <c r="E40" s="13">
        <v>34.863</v>
      </c>
      <c r="F40" s="13">
        <v>597.80980620000003</v>
      </c>
      <c r="G40" s="13">
        <v>2069.29</v>
      </c>
      <c r="H40" s="13">
        <v>1492.1329679838477</v>
      </c>
      <c r="I40" s="13">
        <v>53.537999999999997</v>
      </c>
      <c r="J40" s="13">
        <v>788.48306332842412</v>
      </c>
      <c r="K40" s="13">
        <v>228.30066659345383</v>
      </c>
      <c r="L40" s="12">
        <v>19956.68601827577</v>
      </c>
      <c r="M40" s="13">
        <v>102150.43700000001</v>
      </c>
      <c r="N40" s="13">
        <v>19.536564506597038</v>
      </c>
    </row>
    <row r="41" spans="1:14" ht="30" customHeight="1">
      <c r="A41" s="11"/>
      <c r="B41" s="11" t="s">
        <v>208</v>
      </c>
      <c r="C41" s="13">
        <v>1316.307</v>
      </c>
      <c r="D41" s="13">
        <v>17982.336065573771</v>
      </c>
      <c r="E41" s="13">
        <v>34.634999999999998</v>
      </c>
      <c r="F41" s="13">
        <v>579.44008650000001</v>
      </c>
      <c r="G41" s="13">
        <v>2180.991</v>
      </c>
      <c r="H41" s="13">
        <v>1578.1410998552824</v>
      </c>
      <c r="I41" s="13">
        <v>53.177999999999997</v>
      </c>
      <c r="J41" s="13">
        <v>769.58031837916064</v>
      </c>
      <c r="K41" s="13">
        <v>216.46931789745642</v>
      </c>
      <c r="L41" s="12">
        <v>21125.966888205669</v>
      </c>
      <c r="M41" s="13">
        <v>102664.655</v>
      </c>
      <c r="N41" s="13">
        <v>20.577643677082115</v>
      </c>
    </row>
    <row r="42" spans="1:14" ht="30" customHeight="1">
      <c r="A42" s="11"/>
      <c r="B42" s="11" t="s">
        <v>215</v>
      </c>
      <c r="C42" s="13">
        <v>1252.9000000000001</v>
      </c>
      <c r="D42" s="13">
        <v>17163.01369863014</v>
      </c>
      <c r="E42" s="13">
        <v>35.097999999999999</v>
      </c>
      <c r="F42" s="13">
        <v>583.99913179999999</v>
      </c>
      <c r="G42" s="13">
        <v>1819.174</v>
      </c>
      <c r="H42" s="13">
        <v>1318.624238909829</v>
      </c>
      <c r="I42" s="13">
        <v>48.167999999999999</v>
      </c>
      <c r="J42" s="13">
        <v>699.10014513788099</v>
      </c>
      <c r="K42" s="13">
        <v>223.10925293946494</v>
      </c>
      <c r="L42" s="12">
        <v>19987.846467417316</v>
      </c>
      <c r="M42" s="13">
        <v>101921.46799999999</v>
      </c>
      <c r="N42" s="13">
        <v>19.611026861796493</v>
      </c>
    </row>
    <row r="43" spans="1:14" ht="30" customHeight="1">
      <c r="A43" s="11"/>
      <c r="B43" s="11" t="s">
        <v>216</v>
      </c>
      <c r="C43" s="13">
        <v>1233.9380000000001</v>
      </c>
      <c r="D43" s="13">
        <v>16674.83783783784</v>
      </c>
      <c r="E43" s="13">
        <v>35.606000000000002</v>
      </c>
      <c r="F43" s="13">
        <v>611.31585340000004</v>
      </c>
      <c r="G43" s="13">
        <v>2051.7199999999998</v>
      </c>
      <c r="H43" s="13">
        <v>1482.2424505129313</v>
      </c>
      <c r="I43" s="13">
        <v>55.95</v>
      </c>
      <c r="J43" s="13">
        <v>830.11869436201778</v>
      </c>
      <c r="K43" s="13">
        <v>255.57094216966229</v>
      </c>
      <c r="L43" s="12">
        <v>19854.08577828245</v>
      </c>
      <c r="M43" s="13">
        <v>105313.417</v>
      </c>
      <c r="N43" s="13">
        <v>18.852380203637729</v>
      </c>
    </row>
    <row r="44" spans="1:14" ht="30" customHeight="1">
      <c r="A44" s="11"/>
      <c r="B44" s="11" t="s">
        <v>200</v>
      </c>
      <c r="C44" s="13">
        <v>1178.7059999999999</v>
      </c>
      <c r="D44" s="13">
        <v>15821.557046979866</v>
      </c>
      <c r="E44" s="13">
        <v>34.896999999999998</v>
      </c>
      <c r="F44" s="13">
        <v>597.97056410000005</v>
      </c>
      <c r="G44" s="13">
        <v>2085.8249999999998</v>
      </c>
      <c r="H44" s="13">
        <v>1511.9056248187881</v>
      </c>
      <c r="I44" s="13">
        <v>52.005000000000003</v>
      </c>
      <c r="J44" s="13">
        <v>772.73402674591387</v>
      </c>
      <c r="K44" s="13">
        <v>180.17934249835784</v>
      </c>
      <c r="L44" s="12">
        <v>18884.346605142928</v>
      </c>
      <c r="M44" s="13">
        <v>104116.143</v>
      </c>
      <c r="N44" s="13">
        <v>18.137770052760146</v>
      </c>
    </row>
    <row r="45" spans="1:14" ht="12.75" customHeight="1">
      <c r="A45" s="11"/>
      <c r="B45" s="11"/>
      <c r="C45" s="13"/>
      <c r="D45" s="13"/>
      <c r="E45" s="13"/>
      <c r="F45" s="13"/>
      <c r="G45" s="13"/>
      <c r="H45" s="13"/>
      <c r="I45" s="13"/>
      <c r="J45" s="13"/>
      <c r="K45" s="13"/>
      <c r="L45" s="12"/>
      <c r="M45" s="13"/>
      <c r="N45" s="13"/>
    </row>
    <row r="46" spans="1:14" ht="30" customHeight="1">
      <c r="A46" s="207">
        <v>2024</v>
      </c>
      <c r="B46" s="11" t="s">
        <v>209</v>
      </c>
      <c r="C46" s="13">
        <v>1345.5889999999999</v>
      </c>
      <c r="D46" s="13">
        <v>18357.285129604363</v>
      </c>
      <c r="E46" s="13">
        <v>33.527999999999999</v>
      </c>
      <c r="F46" s="13">
        <v>579.47448239999994</v>
      </c>
      <c r="G46" s="13">
        <v>2656.0230000000001</v>
      </c>
      <c r="H46" s="13">
        <v>1922.4254487550668</v>
      </c>
      <c r="I46" s="13">
        <v>55.109000000000002</v>
      </c>
      <c r="J46" s="13">
        <v>812.81710914454277</v>
      </c>
      <c r="K46" s="13">
        <v>98.645625139325645</v>
      </c>
      <c r="L46" s="12">
        <v>21770.6477950433</v>
      </c>
      <c r="M46" s="13">
        <v>107638.3</v>
      </c>
      <c r="N46" s="13">
        <v>20.225744734953359</v>
      </c>
    </row>
    <row r="47" spans="1:14" ht="30" customHeight="1">
      <c r="A47" s="11"/>
      <c r="B47" s="11" t="s">
        <v>210</v>
      </c>
      <c r="C47" s="13">
        <v>1241.155</v>
      </c>
      <c r="D47" s="13">
        <v>17119.37931034483</v>
      </c>
      <c r="E47" s="13">
        <v>33.753</v>
      </c>
      <c r="F47" s="13">
        <v>589.5737769000001</v>
      </c>
      <c r="G47" s="13">
        <v>2634.4409999999998</v>
      </c>
      <c r="H47" s="13">
        <v>1887.676268271711</v>
      </c>
      <c r="I47" s="13">
        <v>52.756</v>
      </c>
      <c r="J47" s="13">
        <v>788.57997010463373</v>
      </c>
      <c r="K47" s="13">
        <v>168.44274987557236</v>
      </c>
      <c r="L47" s="12">
        <v>20553.65207549675</v>
      </c>
      <c r="M47" s="13">
        <v>107290.083</v>
      </c>
      <c r="N47" s="13">
        <v>19.157084700453396</v>
      </c>
    </row>
    <row r="48" spans="1:14" ht="30" customHeight="1">
      <c r="A48" s="11"/>
      <c r="B48" s="11" t="s">
        <v>206</v>
      </c>
      <c r="C48" s="13">
        <v>1136.009</v>
      </c>
      <c r="D48" s="13">
        <v>15583.113854595334</v>
      </c>
      <c r="E48" s="13">
        <v>33.087000000000003</v>
      </c>
      <c r="F48" s="13">
        <v>573.53667540000004</v>
      </c>
      <c r="G48" s="13">
        <v>2641.239</v>
      </c>
      <c r="H48" s="13">
        <v>1913.525320582482</v>
      </c>
      <c r="I48" s="13">
        <v>49.408999999999999</v>
      </c>
      <c r="J48" s="13">
        <v>734.16047548291237</v>
      </c>
      <c r="K48" s="13">
        <v>332.27428948574499</v>
      </c>
      <c r="L48" s="12">
        <v>19136.610615546473</v>
      </c>
      <c r="M48" s="13">
        <v>105671.546</v>
      </c>
      <c r="N48" s="13">
        <v>18.10952081229745</v>
      </c>
    </row>
    <row r="49" spans="1:14" ht="30" customHeight="1">
      <c r="A49" s="11"/>
      <c r="B49" s="11" t="s">
        <v>211</v>
      </c>
      <c r="C49" s="13">
        <v>1103.7349999999999</v>
      </c>
      <c r="D49" s="13">
        <v>15119.657534246575</v>
      </c>
      <c r="E49" s="13">
        <v>32.469000000000001</v>
      </c>
      <c r="F49" s="13">
        <v>557.57065560000001</v>
      </c>
      <c r="G49" s="13">
        <v>2515.3429999999998</v>
      </c>
      <c r="H49" s="13">
        <v>1845.4460748349229</v>
      </c>
      <c r="I49" s="13">
        <v>52.46</v>
      </c>
      <c r="J49" s="13">
        <v>769.20821114369505</v>
      </c>
      <c r="K49" s="13">
        <v>209.49135931834587</v>
      </c>
      <c r="L49" s="12">
        <v>18501.373835143535</v>
      </c>
      <c r="M49" s="13">
        <v>111898.101</v>
      </c>
      <c r="N49" s="13">
        <v>16.534126736559664</v>
      </c>
    </row>
    <row r="50" spans="1:14" ht="30" customHeight="1">
      <c r="A50" s="11"/>
      <c r="B50" s="11" t="s">
        <v>212</v>
      </c>
      <c r="C50" s="13">
        <v>1320.039</v>
      </c>
      <c r="D50" s="13">
        <v>18107.530864197528</v>
      </c>
      <c r="E50" s="13">
        <v>31.535</v>
      </c>
      <c r="F50" s="13">
        <v>550.3393595</v>
      </c>
      <c r="G50" s="13">
        <v>2136.7199999999998</v>
      </c>
      <c r="H50" s="13">
        <v>1560.9029147490685</v>
      </c>
      <c r="I50" s="13">
        <v>50.816000000000003</v>
      </c>
      <c r="J50" s="13">
        <v>753.946587537092</v>
      </c>
      <c r="K50" s="13">
        <v>251.83595088103735</v>
      </c>
      <c r="L50" s="12">
        <v>21224.555676864729</v>
      </c>
      <c r="M50" s="13">
        <v>113208.60400000001</v>
      </c>
      <c r="N50" s="13">
        <v>18.748182494030868</v>
      </c>
    </row>
    <row r="51" spans="1:14" ht="30" customHeight="1">
      <c r="A51" s="11"/>
      <c r="B51" s="11" t="s">
        <v>207</v>
      </c>
      <c r="C51" s="13">
        <v>1383.4079999999999</v>
      </c>
      <c r="D51" s="13">
        <v>18924.87004103967</v>
      </c>
      <c r="E51" s="13">
        <v>37.689</v>
      </c>
      <c r="F51" s="13">
        <v>651.18677309999998</v>
      </c>
      <c r="G51" s="13">
        <v>2103.663</v>
      </c>
      <c r="H51" s="13">
        <v>1559.8865490137921</v>
      </c>
      <c r="I51" s="13">
        <v>57.517000000000003</v>
      </c>
      <c r="J51" s="13">
        <v>840.89181286549706</v>
      </c>
      <c r="K51" s="13">
        <v>272.59190394878078</v>
      </c>
      <c r="L51" s="12">
        <v>22249.42707996774</v>
      </c>
      <c r="M51" s="13">
        <v>111207.236</v>
      </c>
      <c r="N51" s="13">
        <v>20.007175684114419</v>
      </c>
    </row>
    <row r="52" spans="1:14" ht="30" customHeight="1">
      <c r="A52" s="11"/>
      <c r="B52" s="11" t="s">
        <v>213</v>
      </c>
      <c r="C52" s="13">
        <v>1348.9290000000001</v>
      </c>
      <c r="D52" s="13">
        <v>18302.971506105834</v>
      </c>
      <c r="E52" s="13">
        <v>33.213999999999999</v>
      </c>
      <c r="F52" s="13">
        <v>578.51148779999994</v>
      </c>
      <c r="G52" s="13">
        <v>2216.4459999999999</v>
      </c>
      <c r="H52" s="13">
        <v>1645.5906154874156</v>
      </c>
      <c r="I52" s="13">
        <v>52.012</v>
      </c>
      <c r="J52" s="13">
        <v>763.75917767988255</v>
      </c>
      <c r="K52" s="13">
        <v>239.48483178340396</v>
      </c>
      <c r="L52" s="12">
        <v>21530.317618856538</v>
      </c>
      <c r="M52" s="13">
        <v>112036.66800000001</v>
      </c>
      <c r="N52" s="13">
        <v>19.217206297902877</v>
      </c>
    </row>
    <row r="53" spans="1:14" ht="30" customHeight="1">
      <c r="A53" s="1"/>
      <c r="B53" s="11" t="s">
        <v>214</v>
      </c>
      <c r="C53" s="13">
        <v>1508.2</v>
      </c>
      <c r="D53" s="13">
        <v>20029.216467463477</v>
      </c>
      <c r="E53" s="13">
        <v>30.164000000000001</v>
      </c>
      <c r="F53" s="13">
        <v>527.82777039999996</v>
      </c>
      <c r="G53" s="13">
        <v>2276.0709999999999</v>
      </c>
      <c r="H53" s="13">
        <v>1706.9679016049197</v>
      </c>
      <c r="I53" s="13">
        <v>51.119</v>
      </c>
      <c r="J53" s="13">
        <v>751.74999999999989</v>
      </c>
      <c r="K53" s="13">
        <v>205.56763744604226</v>
      </c>
      <c r="L53" s="12">
        <v>23221.329776914437</v>
      </c>
      <c r="M53" s="13">
        <v>112932.144</v>
      </c>
      <c r="N53" s="13">
        <v>20.562196868337537</v>
      </c>
    </row>
    <row r="54" spans="1:14" ht="30" customHeight="1">
      <c r="A54" s="1"/>
      <c r="B54" s="11" t="s">
        <v>208</v>
      </c>
      <c r="C54" s="13">
        <v>1569.67</v>
      </c>
      <c r="D54" s="13">
        <v>20545.418848167541</v>
      </c>
      <c r="E54" s="13">
        <v>29.472000000000001</v>
      </c>
      <c r="F54" s="13">
        <v>516.40248959999997</v>
      </c>
      <c r="G54" s="13">
        <v>2148.5219999999999</v>
      </c>
      <c r="H54" s="13">
        <v>1633.236031927024</v>
      </c>
      <c r="I54" s="13">
        <v>47.764000000000003</v>
      </c>
      <c r="J54" s="13">
        <v>698.30409356725147</v>
      </c>
      <c r="K54" s="13">
        <v>175.87766134706189</v>
      </c>
      <c r="L54" s="12">
        <v>23569.239124608877</v>
      </c>
      <c r="M54" s="13">
        <v>108848.55100000001</v>
      </c>
      <c r="N54" s="13">
        <v>21.653241047378643</v>
      </c>
    </row>
    <row r="55" spans="1:14" ht="30" customHeight="1">
      <c r="A55" s="1"/>
      <c r="B55" s="11" t="s">
        <v>215</v>
      </c>
      <c r="C55" s="13">
        <v>1567.8309999999999</v>
      </c>
      <c r="D55" s="13">
        <v>21044.711409395972</v>
      </c>
      <c r="E55" s="13">
        <v>29.033999999999999</v>
      </c>
      <c r="F55" s="13">
        <v>504.95642459999999</v>
      </c>
      <c r="G55" s="13">
        <v>2144.0680000000002</v>
      </c>
      <c r="H55" s="13">
        <v>1623.9248655608576</v>
      </c>
      <c r="I55" s="13">
        <v>46.963999999999999</v>
      </c>
      <c r="J55" s="13">
        <v>680.63768115942025</v>
      </c>
      <c r="K55" s="13">
        <v>159.97168542234272</v>
      </c>
      <c r="L55" s="12">
        <v>24014.202066138594</v>
      </c>
      <c r="M55" s="13">
        <v>112311.51300000001</v>
      </c>
      <c r="N55" s="13">
        <v>21.381781283757249</v>
      </c>
    </row>
    <row r="56" spans="1:14" ht="30" customHeight="1">
      <c r="A56" s="1"/>
      <c r="B56" s="11" t="s">
        <v>216</v>
      </c>
      <c r="C56" s="13">
        <v>1506.203</v>
      </c>
      <c r="D56" s="13">
        <v>20520.476839237053</v>
      </c>
      <c r="E56" s="13">
        <v>29.521000000000001</v>
      </c>
      <c r="F56" s="13">
        <v>511.08821669999998</v>
      </c>
      <c r="G56" s="13">
        <v>2244.5439999999999</v>
      </c>
      <c r="H56" s="13">
        <v>1691.0600467113688</v>
      </c>
      <c r="I56" s="13">
        <v>55.290999999999997</v>
      </c>
      <c r="J56" s="13">
        <v>795.5539568345323</v>
      </c>
      <c r="K56" s="13">
        <v>171.07615454254989</v>
      </c>
      <c r="L56" s="12">
        <v>23689.255214025507</v>
      </c>
      <c r="M56" s="13">
        <v>108586.87300000001</v>
      </c>
      <c r="N56" s="13">
        <v>21.815947507785317</v>
      </c>
    </row>
    <row r="57" spans="1:14" ht="30" customHeight="1">
      <c r="A57" s="1"/>
      <c r="B57" s="11" t="s">
        <v>200</v>
      </c>
      <c r="C57" s="13">
        <v>1422.932</v>
      </c>
      <c r="D57" s="13">
        <v>19845.634588563458</v>
      </c>
      <c r="E57" s="13">
        <v>29.591000000000001</v>
      </c>
      <c r="F57" s="13">
        <v>517.99637319999999</v>
      </c>
      <c r="G57" s="13">
        <v>2668.2040000000002</v>
      </c>
      <c r="H57" s="13">
        <v>1980.7022492762233</v>
      </c>
      <c r="I57" s="13">
        <v>55.466000000000001</v>
      </c>
      <c r="J57" s="13">
        <v>805.02177068214803</v>
      </c>
      <c r="K57" s="13">
        <v>196.43499820861356</v>
      </c>
      <c r="L57" s="12">
        <v>23345.789979930443</v>
      </c>
      <c r="M57" s="13">
        <v>107239.03200000001</v>
      </c>
      <c r="N57" s="13">
        <v>21.76986265591286</v>
      </c>
    </row>
    <row r="58" spans="1:14" ht="10.5" customHeight="1">
      <c r="A58" s="1"/>
      <c r="B58" s="1"/>
      <c r="C58" s="29"/>
      <c r="D58" s="29"/>
      <c r="E58" s="29"/>
      <c r="F58" s="29"/>
      <c r="G58" s="29"/>
      <c r="H58" s="29"/>
      <c r="I58" s="29"/>
      <c r="J58" s="29"/>
      <c r="K58" s="29"/>
      <c r="L58" s="29"/>
      <c r="M58" s="29"/>
      <c r="N58" s="29"/>
    </row>
    <row r="59" spans="1:14" ht="30" customHeight="1">
      <c r="A59" s="207">
        <v>2025</v>
      </c>
      <c r="B59" s="11" t="s">
        <v>209</v>
      </c>
      <c r="C59" s="13">
        <v>1383.9390000000001</v>
      </c>
      <c r="D59" s="13">
        <v>19221.375000000004</v>
      </c>
      <c r="E59" s="13">
        <v>29.655999999999999</v>
      </c>
      <c r="F59" s="13">
        <v>511.50372240000002</v>
      </c>
      <c r="G59" s="13">
        <v>2318.3679999999999</v>
      </c>
      <c r="H59" s="13">
        <v>1734.0074794315633</v>
      </c>
      <c r="I59" s="13">
        <v>53.616</v>
      </c>
      <c r="J59" s="13">
        <v>773.67965367965371</v>
      </c>
      <c r="K59" s="13">
        <v>40.427717817924211</v>
      </c>
      <c r="L59" s="12">
        <v>22280.993573329146</v>
      </c>
      <c r="M59" s="13">
        <v>107253.379</v>
      </c>
      <c r="N59" s="13">
        <v>20.774164675342437</v>
      </c>
    </row>
    <row r="60" spans="1:14" ht="30" customHeight="1">
      <c r="A60" s="1"/>
      <c r="B60" s="11" t="s">
        <v>210</v>
      </c>
      <c r="C60" s="13">
        <v>1431.328</v>
      </c>
      <c r="D60" s="13">
        <v>19824.487534626038</v>
      </c>
      <c r="E60" s="13">
        <v>31.231999999999999</v>
      </c>
      <c r="F60" s="13">
        <v>543.84281599999997</v>
      </c>
      <c r="G60" s="13">
        <v>2146.7469999999998</v>
      </c>
      <c r="H60" s="13">
        <v>1608.8938019935545</v>
      </c>
      <c r="I60" s="13">
        <v>53.295000000000002</v>
      </c>
      <c r="J60" s="13">
        <v>765.73275862068976</v>
      </c>
      <c r="K60" s="13">
        <v>30.325384869952423</v>
      </c>
      <c r="L60" s="12">
        <v>22773.282296110236</v>
      </c>
      <c r="M60" s="13">
        <v>106153.042</v>
      </c>
      <c r="N60" s="13">
        <v>21.453254534250874</v>
      </c>
    </row>
    <row r="61" spans="1:14" ht="30" customHeight="1">
      <c r="A61" s="1"/>
      <c r="B61" s="11" t="s">
        <v>206</v>
      </c>
      <c r="C61" s="13">
        <v>1452.04</v>
      </c>
      <c r="D61" s="13">
        <v>19863.748290013678</v>
      </c>
      <c r="E61" s="13">
        <v>29.52</v>
      </c>
      <c r="F61" s="13">
        <v>523.2833280000001</v>
      </c>
      <c r="G61" s="13">
        <v>1781.3630000000001</v>
      </c>
      <c r="H61" s="13">
        <v>1333.4553484542255</v>
      </c>
      <c r="I61" s="13">
        <v>53.414000000000001</v>
      </c>
      <c r="J61" s="13">
        <v>791.31851851851854</v>
      </c>
      <c r="K61" s="13">
        <v>108.10467341958716</v>
      </c>
      <c r="L61" s="12">
        <v>22619.910158406012</v>
      </c>
      <c r="M61" s="13">
        <v>106121.06600000001</v>
      </c>
      <c r="N61" s="13">
        <v>21.315193119531997</v>
      </c>
    </row>
    <row r="62" spans="1:14" ht="30" customHeight="1">
      <c r="A62" s="1"/>
      <c r="B62" s="11" t="s">
        <v>211</v>
      </c>
      <c r="C62" s="13">
        <v>1377.6130000000001</v>
      </c>
      <c r="D62" s="13">
        <v>18819.849726775956</v>
      </c>
      <c r="E62" s="13">
        <v>28.66</v>
      </c>
      <c r="F62" s="13">
        <v>524.31177200000002</v>
      </c>
      <c r="G62" s="13">
        <v>2492.4749999999999</v>
      </c>
      <c r="H62" s="13">
        <v>1834.3207241683838</v>
      </c>
      <c r="I62" s="13">
        <v>42.268999999999998</v>
      </c>
      <c r="J62" s="13">
        <v>657.37169517884911</v>
      </c>
      <c r="K62" s="13">
        <v>98.597764252911105</v>
      </c>
      <c r="L62" s="12">
        <v>21934.451682376101</v>
      </c>
      <c r="M62" s="13">
        <v>109396.355</v>
      </c>
      <c r="N62" s="13">
        <v>20.050441061199983</v>
      </c>
    </row>
    <row r="63" spans="1:14" ht="30" customHeight="1">
      <c r="A63" s="1"/>
      <c r="B63" s="11" t="s">
        <v>212</v>
      </c>
      <c r="C63" s="13">
        <v>1595.58</v>
      </c>
      <c r="D63" s="13">
        <v>21388.471849865949</v>
      </c>
      <c r="E63" s="13">
        <v>28.582000000000001</v>
      </c>
      <c r="F63" s="13">
        <v>516.54247859999998</v>
      </c>
      <c r="G63" s="13">
        <v>2277.8890000000001</v>
      </c>
      <c r="H63" s="13">
        <v>1711.3207121929231</v>
      </c>
      <c r="I63" s="13">
        <v>55.381</v>
      </c>
      <c r="J63" s="13">
        <v>842.93759512937606</v>
      </c>
      <c r="K63" s="13">
        <v>41.893304245700108</v>
      </c>
      <c r="L63" s="12">
        <v>24501.128377116063</v>
      </c>
      <c r="M63" s="13">
        <v>112455.95299999999</v>
      </c>
      <c r="N63" s="13">
        <v>21.787344543720106</v>
      </c>
    </row>
    <row r="64" spans="1:14" ht="25.8" customHeight="1">
      <c r="A64" s="1"/>
      <c r="B64" s="11" t="s">
        <v>207</v>
      </c>
      <c r="C64" s="13">
        <v>1565.7180000000001</v>
      </c>
      <c r="D64" s="13">
        <v>20820.718085106382</v>
      </c>
      <c r="E64" s="13">
        <v>28.905999999999999</v>
      </c>
      <c r="F64" s="13">
        <v>528.06926099999998</v>
      </c>
      <c r="G64" s="13">
        <v>1939.752</v>
      </c>
      <c r="H64" s="13">
        <v>1454.4140361400614</v>
      </c>
      <c r="I64" s="13">
        <v>53.561</v>
      </c>
      <c r="J64" s="13">
        <v>835.58502340093594</v>
      </c>
      <c r="K64" s="13">
        <v>128.79783538171918</v>
      </c>
      <c r="L64" s="12">
        <v>23767.584241029101</v>
      </c>
      <c r="M64" s="13">
        <v>110761.90300000001</v>
      </c>
      <c r="N64" s="13">
        <v>21.458266423094138</v>
      </c>
    </row>
    <row r="65" spans="1:14" ht="30" customHeight="1">
      <c r="A65" s="73"/>
      <c r="B65" s="278" t="s">
        <v>213</v>
      </c>
      <c r="C65" s="652">
        <v>1506.7919999999999</v>
      </c>
      <c r="D65" s="652">
        <v>20334.574898785424</v>
      </c>
      <c r="E65" s="652">
        <v>24.762</v>
      </c>
      <c r="F65" s="652">
        <v>443.75732579999999</v>
      </c>
      <c r="G65" s="652">
        <v>1830.5719999999999</v>
      </c>
      <c r="H65" s="652">
        <v>1375.7492860363745</v>
      </c>
      <c r="I65" s="652">
        <v>55.857999999999997</v>
      </c>
      <c r="J65" s="652">
        <v>863.33848531684703</v>
      </c>
      <c r="K65" s="652">
        <v>120.45940219198388</v>
      </c>
      <c r="L65" s="663">
        <v>23137.87939813063</v>
      </c>
      <c r="M65" s="652">
        <v>110587.806</v>
      </c>
      <c r="N65" s="652">
        <v>20.922631739461973</v>
      </c>
    </row>
    <row r="66" spans="1:14" ht="30" customHeight="1">
      <c r="A66" s="124" t="s">
        <v>603</v>
      </c>
      <c r="B66" s="11" t="s">
        <v>662</v>
      </c>
      <c r="C66" s="11"/>
      <c r="D66" s="11"/>
      <c r="E66" s="11"/>
      <c r="F66" s="11"/>
      <c r="G66" s="29"/>
      <c r="H66" s="29"/>
      <c r="I66" s="29"/>
      <c r="J66" s="29"/>
      <c r="K66" s="29"/>
      <c r="L66" s="31"/>
      <c r="M66" s="29"/>
      <c r="N66" s="29"/>
    </row>
    <row r="67" spans="1:14" ht="30" customHeight="1">
      <c r="A67" s="124" t="s">
        <v>606</v>
      </c>
      <c r="B67" s="11" t="s">
        <v>663</v>
      </c>
      <c r="C67" s="11"/>
      <c r="D67" s="11"/>
      <c r="E67" s="11"/>
      <c r="F67" s="11"/>
      <c r="G67" s="29"/>
      <c r="H67" s="29"/>
      <c r="I67" s="29"/>
      <c r="J67" s="29"/>
      <c r="K67" s="11"/>
      <c r="L67" s="11"/>
      <c r="M67" s="11"/>
      <c r="N67" s="11"/>
    </row>
    <row r="68" spans="1:14" ht="30" customHeight="1">
      <c r="A68" s="80" t="s">
        <v>277</v>
      </c>
      <c r="B68" s="11" t="s">
        <v>519</v>
      </c>
      <c r="C68" s="11"/>
      <c r="D68" s="11"/>
      <c r="E68" s="11"/>
      <c r="F68" s="11"/>
      <c r="G68" s="11"/>
      <c r="H68" s="11"/>
      <c r="I68" s="11"/>
      <c r="J68" s="11"/>
      <c r="K68" s="11"/>
      <c r="L68" s="11"/>
      <c r="M68" s="11"/>
      <c r="N68" s="11"/>
    </row>
    <row r="69" spans="1:14" ht="18">
      <c r="A69" s="1"/>
      <c r="B69" s="11"/>
      <c r="C69" s="13"/>
      <c r="D69" s="13"/>
      <c r="E69" s="13"/>
      <c r="F69" s="13"/>
      <c r="G69" s="13"/>
      <c r="H69" s="13"/>
      <c r="I69" s="13"/>
      <c r="J69" s="13"/>
      <c r="K69" s="13"/>
      <c r="L69" s="12"/>
      <c r="M69" s="13"/>
      <c r="N69" s="13"/>
    </row>
    <row r="70" spans="1:14" ht="18">
      <c r="A70" s="1"/>
      <c r="B70" s="11"/>
      <c r="C70" s="13"/>
      <c r="D70" s="13"/>
      <c r="E70" s="13"/>
      <c r="F70" s="13"/>
      <c r="G70" s="13"/>
      <c r="H70" s="13"/>
      <c r="I70" s="13"/>
      <c r="J70" s="13"/>
      <c r="K70" s="13"/>
      <c r="L70" s="12"/>
      <c r="M70" s="13"/>
      <c r="N70" s="13"/>
    </row>
    <row r="71" spans="1:14" ht="18">
      <c r="A71" s="124"/>
      <c r="B71" s="11"/>
      <c r="C71" s="11"/>
      <c r="D71" s="11"/>
      <c r="E71" s="11"/>
      <c r="F71" s="11"/>
      <c r="G71" s="29"/>
      <c r="H71" s="29"/>
      <c r="I71" s="29"/>
      <c r="J71" s="29"/>
      <c r="K71" s="29"/>
      <c r="L71" s="31"/>
      <c r="M71" s="29"/>
      <c r="N71" s="29"/>
    </row>
    <row r="72" spans="1:14" ht="18">
      <c r="A72" s="124"/>
      <c r="B72" s="11"/>
      <c r="C72" s="11"/>
      <c r="D72" s="11"/>
      <c r="E72" s="11"/>
      <c r="F72" s="11"/>
      <c r="G72" s="29"/>
      <c r="H72" s="29"/>
      <c r="I72" s="29"/>
      <c r="J72" s="29"/>
      <c r="K72" s="11"/>
      <c r="L72" s="11"/>
      <c r="M72" s="11"/>
      <c r="N72" s="11"/>
    </row>
    <row r="73" spans="1:14" ht="18">
      <c r="A73" s="80"/>
      <c r="B73" s="11"/>
      <c r="C73" s="11"/>
      <c r="D73" s="11"/>
      <c r="E73" s="11"/>
      <c r="F73" s="11"/>
      <c r="G73" s="11"/>
      <c r="H73" s="11"/>
      <c r="I73" s="11"/>
      <c r="J73" s="11"/>
      <c r="K73" s="11"/>
      <c r="L73" s="11"/>
      <c r="M73" s="11"/>
      <c r="N73" s="11"/>
    </row>
  </sheetData>
  <hyperlinks>
    <hyperlink ref="J1" location="'Contents Page'!A1" display="BACK TO CONTENTS" xr:uid="{1E1BFF38-F430-4726-B26F-97BA51E87A94}"/>
  </hyperlinks>
  <pageMargins left="0.7" right="0.7" top="0.75" bottom="0.75" header="0.3" footer="0.3"/>
  <pageSetup paperSize="9" scale="3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84438-2D9E-4213-9530-3120FA7F59F6}">
  <dimension ref="A1:M83"/>
  <sheetViews>
    <sheetView topLeftCell="B1" zoomScaleNormal="100" workbookViewId="0">
      <selection activeCell="K1" sqref="K1"/>
    </sheetView>
  </sheetViews>
  <sheetFormatPr defaultColWidth="8.77734375" defaultRowHeight="14.4"/>
  <cols>
    <col min="1" max="12" width="18.6640625" customWidth="1"/>
  </cols>
  <sheetData>
    <row r="1" spans="1:13" ht="31.5" customHeight="1">
      <c r="A1" s="394" t="s">
        <v>664</v>
      </c>
      <c r="B1" s="394"/>
      <c r="C1" s="394"/>
      <c r="D1" s="394"/>
      <c r="E1" s="394"/>
      <c r="F1" s="394"/>
      <c r="G1" s="394"/>
      <c r="H1" s="394"/>
      <c r="I1" s="394"/>
      <c r="J1" s="394"/>
      <c r="K1" s="10" t="s">
        <v>85</v>
      </c>
      <c r="L1" s="112"/>
      <c r="M1" s="10"/>
    </row>
    <row r="2" spans="1:13" ht="22.05" customHeight="1">
      <c r="A2" s="394"/>
      <c r="B2" s="394"/>
      <c r="C2" s="394"/>
      <c r="D2" s="394"/>
      <c r="E2" s="394"/>
      <c r="F2" s="394"/>
      <c r="G2" s="394"/>
      <c r="H2" s="394"/>
      <c r="I2" s="394"/>
      <c r="J2" s="394"/>
      <c r="K2" s="394"/>
      <c r="L2" s="112"/>
    </row>
    <row r="3" spans="1:13" ht="22.05" customHeight="1">
      <c r="A3" s="394" t="s">
        <v>665</v>
      </c>
      <c r="B3" s="394"/>
      <c r="C3" s="394"/>
      <c r="D3" s="394"/>
      <c r="E3" s="394"/>
      <c r="F3" s="394"/>
      <c r="G3" s="394"/>
      <c r="H3" s="394"/>
      <c r="I3" s="394"/>
      <c r="J3" s="394"/>
      <c r="K3" s="394"/>
      <c r="L3" s="112"/>
    </row>
    <row r="4" spans="1:13" ht="22.05" customHeight="1">
      <c r="A4" s="394" t="s">
        <v>90</v>
      </c>
      <c r="B4" s="394"/>
      <c r="C4" s="394"/>
      <c r="D4" s="394"/>
      <c r="E4" s="692"/>
      <c r="F4" s="394"/>
      <c r="G4" s="394"/>
      <c r="H4" s="394"/>
      <c r="I4" s="394"/>
      <c r="J4" s="394"/>
      <c r="K4" s="394"/>
      <c r="L4" s="112"/>
    </row>
    <row r="5" spans="1:13" ht="22.05" customHeight="1">
      <c r="A5" s="679"/>
      <c r="B5" s="679"/>
      <c r="C5" s="679"/>
      <c r="D5" s="679"/>
      <c r="E5" s="112"/>
      <c r="F5" s="682" t="s">
        <v>666</v>
      </c>
      <c r="G5" s="682" t="s">
        <v>667</v>
      </c>
      <c r="H5" s="682" t="s">
        <v>627</v>
      </c>
      <c r="I5" s="682" t="s">
        <v>628</v>
      </c>
      <c r="J5" s="682" t="s">
        <v>668</v>
      </c>
      <c r="K5" s="682" t="s">
        <v>629</v>
      </c>
      <c r="L5" s="679"/>
    </row>
    <row r="6" spans="1:13" ht="22.05" customHeight="1">
      <c r="A6" s="681" t="s">
        <v>408</v>
      </c>
      <c r="B6" s="681"/>
      <c r="C6" s="684" t="s">
        <v>510</v>
      </c>
      <c r="D6" s="684" t="s">
        <v>630</v>
      </c>
      <c r="E6" s="683" t="s">
        <v>515</v>
      </c>
      <c r="F6" s="684" t="s">
        <v>511</v>
      </c>
      <c r="G6" s="684" t="s">
        <v>511</v>
      </c>
      <c r="H6" s="684" t="s">
        <v>633</v>
      </c>
      <c r="I6" s="684" t="s">
        <v>634</v>
      </c>
      <c r="J6" s="684" t="s">
        <v>669</v>
      </c>
      <c r="K6" s="684" t="s">
        <v>669</v>
      </c>
      <c r="L6" s="684" t="s">
        <v>635</v>
      </c>
    </row>
    <row r="7" spans="1:13" ht="22.05" customHeight="1">
      <c r="A7" s="207">
        <v>2015</v>
      </c>
      <c r="B7" s="29"/>
      <c r="C7" s="13">
        <v>2994.873</v>
      </c>
      <c r="D7" s="13">
        <v>5152.317</v>
      </c>
      <c r="E7" s="13">
        <v>6.4580000000000002</v>
      </c>
      <c r="F7" s="13">
        <v>1.4710000000000001</v>
      </c>
      <c r="G7" s="14" t="s">
        <v>119</v>
      </c>
      <c r="H7" s="13">
        <v>843.01700000000005</v>
      </c>
      <c r="I7" s="13">
        <v>203.35499999999999</v>
      </c>
      <c r="J7" s="13">
        <v>27.274000000000001</v>
      </c>
      <c r="K7" s="13">
        <v>81.028999999999996</v>
      </c>
      <c r="L7" s="12">
        <v>9309.7939999999999</v>
      </c>
    </row>
    <row r="8" spans="1:13" ht="22.05" customHeight="1">
      <c r="A8" s="207">
        <v>2016</v>
      </c>
      <c r="B8" s="29"/>
      <c r="C8" s="13">
        <v>3360.4050000000002</v>
      </c>
      <c r="D8" s="13">
        <v>5521.7380000000003</v>
      </c>
      <c r="E8" s="13">
        <v>32.905999999999999</v>
      </c>
      <c r="F8" s="13">
        <v>54.884</v>
      </c>
      <c r="G8" s="13">
        <v>15.494</v>
      </c>
      <c r="H8" s="13">
        <v>1200.192</v>
      </c>
      <c r="I8" s="13">
        <v>257.88299999999998</v>
      </c>
      <c r="J8" s="13">
        <v>11.317</v>
      </c>
      <c r="K8" s="13">
        <v>91.492000000000004</v>
      </c>
      <c r="L8" s="12">
        <v>10546.311000000002</v>
      </c>
    </row>
    <row r="9" spans="1:13" ht="22.05" customHeight="1">
      <c r="A9" s="207">
        <v>2017</v>
      </c>
      <c r="B9" s="112"/>
      <c r="C9" s="13">
        <v>3922.7890000000002</v>
      </c>
      <c r="D9" s="13">
        <v>5366.1319999999996</v>
      </c>
      <c r="E9" s="13">
        <v>27.228000000000002</v>
      </c>
      <c r="F9" s="13">
        <v>43.628999999999998</v>
      </c>
      <c r="G9" s="13">
        <v>20.498000000000001</v>
      </c>
      <c r="H9" s="13">
        <v>475.72399999999999</v>
      </c>
      <c r="I9" s="13">
        <v>202.892</v>
      </c>
      <c r="J9" s="13">
        <v>17.521000000000001</v>
      </c>
      <c r="K9" s="13">
        <v>87.62</v>
      </c>
      <c r="L9" s="12">
        <v>10164.033000000001</v>
      </c>
    </row>
    <row r="10" spans="1:13" ht="22.05" customHeight="1">
      <c r="A10" s="207">
        <v>2018</v>
      </c>
      <c r="B10" s="112"/>
      <c r="C10" s="13">
        <v>3142.105</v>
      </c>
      <c r="D10" s="13">
        <v>6078.902</v>
      </c>
      <c r="E10" s="13">
        <v>8.8940000000000001</v>
      </c>
      <c r="F10" s="13">
        <v>29.574000000000002</v>
      </c>
      <c r="G10" s="13">
        <v>83.787999999999997</v>
      </c>
      <c r="H10" s="13">
        <v>1768.442</v>
      </c>
      <c r="I10" s="13">
        <v>306.59300000000002</v>
      </c>
      <c r="J10" s="13">
        <v>14.971</v>
      </c>
      <c r="K10" s="13">
        <v>193.452</v>
      </c>
      <c r="L10" s="12">
        <v>11626.721000000001</v>
      </c>
    </row>
    <row r="11" spans="1:13" ht="22.05" customHeight="1">
      <c r="A11" s="207">
        <v>2019</v>
      </c>
      <c r="B11" s="112"/>
      <c r="C11" s="13">
        <v>3307.002</v>
      </c>
      <c r="D11" s="13">
        <v>5312.2420000000002</v>
      </c>
      <c r="E11" s="13">
        <v>20.814</v>
      </c>
      <c r="F11" s="13">
        <v>11.545999999999999</v>
      </c>
      <c r="G11" s="13">
        <v>170.82</v>
      </c>
      <c r="H11" s="13">
        <v>1185.7819999999999</v>
      </c>
      <c r="I11" s="13">
        <v>968.68399999999997</v>
      </c>
      <c r="J11" s="13">
        <v>23.013000000000002</v>
      </c>
      <c r="K11" s="13">
        <v>135.93899999999999</v>
      </c>
      <c r="L11" s="12">
        <v>11135.842000000001</v>
      </c>
    </row>
    <row r="12" spans="1:13" ht="22.05" customHeight="1">
      <c r="A12" s="207">
        <v>2020</v>
      </c>
      <c r="B12" s="29"/>
      <c r="C12" s="13">
        <v>4527.9340000000002</v>
      </c>
      <c r="D12" s="13">
        <v>6919.3140000000003</v>
      </c>
      <c r="E12" s="13">
        <v>8.8219999999999992</v>
      </c>
      <c r="F12" s="13">
        <v>6.6369999999999996</v>
      </c>
      <c r="G12" s="13">
        <v>25.166</v>
      </c>
      <c r="H12" s="13">
        <v>1056.105</v>
      </c>
      <c r="I12" s="13">
        <v>450.291</v>
      </c>
      <c r="J12" s="13">
        <v>538.01400000000001</v>
      </c>
      <c r="K12" s="13">
        <v>125.74199999999999</v>
      </c>
      <c r="L12" s="12">
        <v>13658.024999999998</v>
      </c>
    </row>
    <row r="13" spans="1:13" ht="10.5" customHeight="1">
      <c r="A13" s="112"/>
      <c r="B13" s="29"/>
      <c r="C13" s="112"/>
      <c r="D13" s="112"/>
      <c r="E13" s="112"/>
      <c r="F13" s="112"/>
      <c r="G13" s="112"/>
      <c r="H13" s="112"/>
      <c r="I13" s="112"/>
      <c r="J13" s="112"/>
      <c r="K13" s="112"/>
      <c r="L13" s="112"/>
    </row>
    <row r="14" spans="1:13" ht="22.05" customHeight="1">
      <c r="A14" s="207">
        <v>2021</v>
      </c>
      <c r="B14" s="29" t="s">
        <v>206</v>
      </c>
      <c r="C14" s="13">
        <v>5409.2579999999998</v>
      </c>
      <c r="D14" s="13">
        <v>8873.7960000000003</v>
      </c>
      <c r="E14" s="13">
        <v>2.968</v>
      </c>
      <c r="F14" s="14" t="s">
        <v>119</v>
      </c>
      <c r="G14" s="13">
        <v>4.18</v>
      </c>
      <c r="H14" s="13">
        <v>800.78199999999993</v>
      </c>
      <c r="I14" s="13">
        <v>522.35699999999997</v>
      </c>
      <c r="J14" s="13">
        <v>12.356999999999999</v>
      </c>
      <c r="K14" s="13">
        <v>122.10900000000001</v>
      </c>
      <c r="L14" s="12">
        <v>15747.807000000001</v>
      </c>
    </row>
    <row r="15" spans="1:13" ht="22.05" customHeight="1">
      <c r="A15" s="96"/>
      <c r="B15" s="29" t="s">
        <v>207</v>
      </c>
      <c r="C15" s="13">
        <v>4797.9430000000002</v>
      </c>
      <c r="D15" s="13">
        <v>6565.7079999999996</v>
      </c>
      <c r="E15" s="13">
        <v>1.4019999999999999</v>
      </c>
      <c r="F15" s="14" t="s">
        <v>119</v>
      </c>
      <c r="G15" s="13">
        <v>36.661000000000001</v>
      </c>
      <c r="H15" s="13">
        <v>1259.6130000000001</v>
      </c>
      <c r="I15" s="13">
        <v>932.58100000000002</v>
      </c>
      <c r="J15" s="13">
        <v>34.354999999999997</v>
      </c>
      <c r="K15" s="13">
        <v>134.29300000000001</v>
      </c>
      <c r="L15" s="12">
        <v>13762.555999999999</v>
      </c>
    </row>
    <row r="16" spans="1:13" ht="22.05" customHeight="1">
      <c r="A16" s="112"/>
      <c r="B16" s="29" t="s">
        <v>208</v>
      </c>
      <c r="C16" s="13">
        <v>5943.1549999999997</v>
      </c>
      <c r="D16" s="13">
        <v>7547.6589999999997</v>
      </c>
      <c r="E16" s="13">
        <v>2.0369999999999999</v>
      </c>
      <c r="F16" s="13">
        <v>116.249</v>
      </c>
      <c r="G16" s="13">
        <v>37.061999999999998</v>
      </c>
      <c r="H16" s="13">
        <v>1544.2130000000002</v>
      </c>
      <c r="I16" s="13">
        <v>663.76800000000003</v>
      </c>
      <c r="J16" s="13">
        <v>11.77</v>
      </c>
      <c r="K16" s="13">
        <v>135.249</v>
      </c>
      <c r="L16" s="12">
        <v>16001.161999999998</v>
      </c>
    </row>
    <row r="17" spans="1:12" ht="22.05" customHeight="1">
      <c r="A17" s="112"/>
      <c r="B17" s="29" t="s">
        <v>200</v>
      </c>
      <c r="C17" s="13">
        <v>6045.415</v>
      </c>
      <c r="D17" s="13">
        <v>8433.8459999999995</v>
      </c>
      <c r="E17" s="13">
        <v>2.8889999999999998</v>
      </c>
      <c r="F17" s="14" t="s">
        <v>119</v>
      </c>
      <c r="G17" s="13">
        <v>3.77</v>
      </c>
      <c r="H17" s="13">
        <v>593.5</v>
      </c>
      <c r="I17" s="13">
        <v>486.02699999999999</v>
      </c>
      <c r="J17" s="13">
        <v>1.784</v>
      </c>
      <c r="K17" s="13">
        <v>44.658000000000001</v>
      </c>
      <c r="L17" s="12">
        <v>15611.888999999997</v>
      </c>
    </row>
    <row r="18" spans="1:12" ht="9.75" customHeight="1">
      <c r="A18" s="112"/>
      <c r="B18" s="112"/>
      <c r="C18" s="112"/>
      <c r="D18" s="112"/>
      <c r="E18" s="112"/>
      <c r="F18" s="112"/>
      <c r="G18" s="112"/>
      <c r="H18" s="112"/>
      <c r="I18" s="112"/>
      <c r="J18" s="112"/>
      <c r="K18" s="112"/>
      <c r="L18" s="112"/>
    </row>
    <row r="19" spans="1:12" ht="22.05" customHeight="1">
      <c r="A19" s="207">
        <v>2022</v>
      </c>
      <c r="B19" s="29" t="s">
        <v>209</v>
      </c>
      <c r="C19" s="13">
        <v>6039.0540000000001</v>
      </c>
      <c r="D19" s="13">
        <v>7955.9340000000002</v>
      </c>
      <c r="E19" s="29">
        <v>4.7069999999999999</v>
      </c>
      <c r="F19" s="14" t="s">
        <v>119</v>
      </c>
      <c r="G19" s="29">
        <v>7.8E-2</v>
      </c>
      <c r="H19" s="29">
        <v>521.11400000000003</v>
      </c>
      <c r="I19" s="29">
        <v>423.12700000000001</v>
      </c>
      <c r="J19" s="29">
        <v>52.39</v>
      </c>
      <c r="K19" s="29">
        <v>44.495000000000005</v>
      </c>
      <c r="L19" s="247">
        <v>15040.899000000001</v>
      </c>
    </row>
    <row r="20" spans="1:12" ht="22.05" customHeight="1">
      <c r="A20" s="112"/>
      <c r="B20" s="29" t="s">
        <v>210</v>
      </c>
      <c r="C20" s="13">
        <v>5557.6620000000003</v>
      </c>
      <c r="D20" s="13">
        <v>9213.732</v>
      </c>
      <c r="E20" s="29">
        <v>4.67</v>
      </c>
      <c r="F20" s="14" t="s">
        <v>119</v>
      </c>
      <c r="G20" s="29">
        <v>7.8E-2</v>
      </c>
      <c r="H20" s="29">
        <v>612.98299999999995</v>
      </c>
      <c r="I20" s="29">
        <v>499.75200000000001</v>
      </c>
      <c r="J20" s="29">
        <v>7.6470000000000002</v>
      </c>
      <c r="K20" s="29">
        <v>366.46700000000004</v>
      </c>
      <c r="L20" s="247">
        <v>16262.991000000002</v>
      </c>
    </row>
    <row r="21" spans="1:12" ht="22.05" customHeight="1">
      <c r="A21" s="112"/>
      <c r="B21" s="29" t="s">
        <v>206</v>
      </c>
      <c r="C21" s="13">
        <v>5536.2089999999998</v>
      </c>
      <c r="D21" s="13">
        <v>9192.1010000000006</v>
      </c>
      <c r="E21" s="29">
        <v>4.0259999999999998</v>
      </c>
      <c r="F21" s="29">
        <v>7.8630000000000004</v>
      </c>
      <c r="G21" s="29">
        <v>7.4999999999999997E-2</v>
      </c>
      <c r="H21" s="29">
        <v>808.476</v>
      </c>
      <c r="I21" s="29">
        <v>406.65800000000002</v>
      </c>
      <c r="J21" s="29">
        <v>50.192</v>
      </c>
      <c r="K21" s="29">
        <v>49.407000000000004</v>
      </c>
      <c r="L21" s="247">
        <v>16055.007</v>
      </c>
    </row>
    <row r="22" spans="1:12" ht="22.05" customHeight="1">
      <c r="A22" s="112"/>
      <c r="B22" s="29" t="s">
        <v>211</v>
      </c>
      <c r="C22" s="13">
        <v>5710.3370000000004</v>
      </c>
      <c r="D22" s="13">
        <v>8122.7370000000001</v>
      </c>
      <c r="E22" s="29">
        <v>9.5419999999999998</v>
      </c>
      <c r="F22" s="29">
        <v>10.303000000000001</v>
      </c>
      <c r="G22" s="29">
        <v>7.5999999999999998E-2</v>
      </c>
      <c r="H22" s="29">
        <v>893.51099999999997</v>
      </c>
      <c r="I22" s="29">
        <v>392.50400000000002</v>
      </c>
      <c r="J22" s="29">
        <v>50.338999999999999</v>
      </c>
      <c r="K22" s="29">
        <v>48.367000000000004</v>
      </c>
      <c r="L22" s="247">
        <v>15237.716</v>
      </c>
    </row>
    <row r="23" spans="1:12" ht="22.05" customHeight="1">
      <c r="A23" s="112"/>
      <c r="B23" s="29" t="s">
        <v>212</v>
      </c>
      <c r="C23" s="13">
        <v>5457.63</v>
      </c>
      <c r="D23" s="13">
        <v>8236.3439999999991</v>
      </c>
      <c r="E23" s="29">
        <v>51.78</v>
      </c>
      <c r="F23" s="29">
        <v>10.167</v>
      </c>
      <c r="G23" s="29">
        <v>7.7949999999999999</v>
      </c>
      <c r="H23" s="13">
        <v>1287.347</v>
      </c>
      <c r="I23" s="29">
        <v>365.149</v>
      </c>
      <c r="J23" s="29">
        <v>65.191999999999993</v>
      </c>
      <c r="K23" s="29">
        <v>39.665999999999997</v>
      </c>
      <c r="L23" s="247">
        <v>15521.069999999996</v>
      </c>
    </row>
    <row r="24" spans="1:12" ht="22.05" customHeight="1">
      <c r="A24" s="112"/>
      <c r="B24" s="29" t="s">
        <v>207</v>
      </c>
      <c r="C24" s="383">
        <v>5796.5079999999998</v>
      </c>
      <c r="D24" s="383">
        <v>8946.7870000000003</v>
      </c>
      <c r="E24" s="383">
        <v>56.677999999999997</v>
      </c>
      <c r="F24" s="383">
        <v>124.874</v>
      </c>
      <c r="G24" s="383">
        <v>7.6840000000000002</v>
      </c>
      <c r="H24" s="383">
        <v>1431.37</v>
      </c>
      <c r="I24" s="383">
        <v>257.65899999999999</v>
      </c>
      <c r="J24" s="383">
        <v>32.564999999999998</v>
      </c>
      <c r="K24" s="383">
        <v>39.412999999999997</v>
      </c>
      <c r="L24" s="247">
        <v>16693.537999999997</v>
      </c>
    </row>
    <row r="25" spans="1:12" ht="22.05" customHeight="1">
      <c r="A25" s="112"/>
      <c r="B25" s="29" t="s">
        <v>213</v>
      </c>
      <c r="C25" s="13">
        <v>6013.2839999999997</v>
      </c>
      <c r="D25" s="13">
        <v>9609.3539999999994</v>
      </c>
      <c r="E25" s="393">
        <v>49.216999999999999</v>
      </c>
      <c r="F25" s="13">
        <v>3.9319999999999999</v>
      </c>
      <c r="G25" s="393">
        <v>15.273</v>
      </c>
      <c r="H25" s="13">
        <v>1899.9359999999999</v>
      </c>
      <c r="I25" s="13">
        <v>359.34300000000002</v>
      </c>
      <c r="J25" s="13">
        <v>11.835000000000001</v>
      </c>
      <c r="K25" s="13">
        <v>36.905999999999999</v>
      </c>
      <c r="L25" s="12">
        <v>17999.079999999998</v>
      </c>
    </row>
    <row r="26" spans="1:12" ht="22.05" customHeight="1">
      <c r="A26" s="112"/>
      <c r="B26" s="29" t="s">
        <v>214</v>
      </c>
      <c r="C26" s="13">
        <v>6425.5290000000005</v>
      </c>
      <c r="D26" s="13">
        <v>10147.83</v>
      </c>
      <c r="E26" s="13">
        <v>48.533000000000001</v>
      </c>
      <c r="F26" s="13">
        <v>129.46799999999999</v>
      </c>
      <c r="G26" s="13">
        <v>15.186999999999999</v>
      </c>
      <c r="H26" s="13">
        <v>1128.9290000000001</v>
      </c>
      <c r="I26" s="13">
        <v>357.52</v>
      </c>
      <c r="J26" s="13">
        <v>24.667999999999999</v>
      </c>
      <c r="K26" s="13">
        <v>36.984999999999999</v>
      </c>
      <c r="L26" s="12">
        <v>18314.649000000005</v>
      </c>
    </row>
    <row r="27" spans="1:12" ht="22.05" customHeight="1">
      <c r="A27" s="112"/>
      <c r="B27" s="29" t="s">
        <v>208</v>
      </c>
      <c r="C27" s="383">
        <v>6676.6909999999998</v>
      </c>
      <c r="D27" s="383">
        <v>11360.735000000001</v>
      </c>
      <c r="E27" s="383">
        <v>52.915999999999997</v>
      </c>
      <c r="F27" s="383">
        <v>72.995000000000005</v>
      </c>
      <c r="G27" s="383">
        <v>7.1999999999999995E-2</v>
      </c>
      <c r="H27" s="383">
        <v>959.02600000000007</v>
      </c>
      <c r="I27" s="383">
        <v>427.40699999999998</v>
      </c>
      <c r="J27" s="383">
        <v>28.94</v>
      </c>
      <c r="K27" s="383">
        <v>36.704999999999998</v>
      </c>
      <c r="L27" s="247">
        <v>19615.487000000001</v>
      </c>
    </row>
    <row r="28" spans="1:12" ht="22.05" customHeight="1">
      <c r="A28" s="112"/>
      <c r="B28" s="29" t="s">
        <v>215</v>
      </c>
      <c r="C28" s="13">
        <v>7401.6490000000003</v>
      </c>
      <c r="D28" s="13">
        <v>9604.5360000000001</v>
      </c>
      <c r="E28" s="13">
        <v>47.764000000000003</v>
      </c>
      <c r="F28" s="13">
        <v>93.707999999999998</v>
      </c>
      <c r="G28" s="13">
        <v>11.456</v>
      </c>
      <c r="H28" s="13">
        <v>1613.0909999999999</v>
      </c>
      <c r="I28" s="13">
        <v>471.14100000000002</v>
      </c>
      <c r="J28" s="13">
        <v>28.643000000000001</v>
      </c>
      <c r="K28" s="13">
        <v>59.233999999999995</v>
      </c>
      <c r="L28" s="12">
        <v>19331.221999999998</v>
      </c>
    </row>
    <row r="29" spans="1:12" ht="22.05" customHeight="1">
      <c r="A29" s="112"/>
      <c r="B29" s="29" t="s">
        <v>216</v>
      </c>
      <c r="C29" s="13">
        <v>7006.96</v>
      </c>
      <c r="D29" s="13">
        <v>9228.59</v>
      </c>
      <c r="E29" s="13">
        <v>42.92</v>
      </c>
      <c r="F29" s="13">
        <v>115.681</v>
      </c>
      <c r="G29" s="13">
        <v>22.802</v>
      </c>
      <c r="H29" s="13">
        <v>1220.797</v>
      </c>
      <c r="I29" s="13">
        <v>506.61200000000002</v>
      </c>
      <c r="J29" s="13">
        <v>3.625</v>
      </c>
      <c r="K29" s="13">
        <v>40.185000000000002</v>
      </c>
      <c r="L29" s="12">
        <v>18188.171999999999</v>
      </c>
    </row>
    <row r="30" spans="1:12" ht="22.05" customHeight="1">
      <c r="A30" s="112"/>
      <c r="B30" s="29" t="s">
        <v>200</v>
      </c>
      <c r="C30" s="13">
        <v>7112.9560000000001</v>
      </c>
      <c r="D30" s="13">
        <v>10864.212</v>
      </c>
      <c r="E30" s="13">
        <v>29.797000000000001</v>
      </c>
      <c r="F30" s="14" t="s">
        <v>119</v>
      </c>
      <c r="G30" s="13">
        <v>7.6999999999999999E-2</v>
      </c>
      <c r="H30" s="13">
        <v>1036.8890000000001</v>
      </c>
      <c r="I30" s="13">
        <v>410.73099999999999</v>
      </c>
      <c r="J30" s="13">
        <v>1.8260000000000001</v>
      </c>
      <c r="K30" s="13">
        <v>39.832999999999998</v>
      </c>
      <c r="L30" s="12">
        <v>19496.320999999996</v>
      </c>
    </row>
    <row r="31" spans="1:12" ht="10.5" customHeight="1">
      <c r="A31" s="112"/>
      <c r="B31" s="112"/>
      <c r="C31" s="29"/>
      <c r="D31" s="29"/>
      <c r="E31" s="29"/>
      <c r="F31" s="29"/>
      <c r="G31" s="29"/>
      <c r="H31" s="29"/>
      <c r="I31" s="29"/>
      <c r="J31" s="29"/>
      <c r="K31" s="29"/>
      <c r="L31" s="31"/>
    </row>
    <row r="32" spans="1:12" ht="22.05" customHeight="1">
      <c r="A32" s="207">
        <v>2023</v>
      </c>
      <c r="B32" s="29" t="s">
        <v>209</v>
      </c>
      <c r="C32" s="13">
        <v>6512.03</v>
      </c>
      <c r="D32" s="13">
        <v>10450.763000000001</v>
      </c>
      <c r="E32" s="13">
        <v>64.814999999999998</v>
      </c>
      <c r="F32" s="13">
        <v>16.875</v>
      </c>
      <c r="G32" s="13">
        <v>12.933</v>
      </c>
      <c r="H32" s="13">
        <v>1351.144</v>
      </c>
      <c r="I32" s="13">
        <v>467.50799999999998</v>
      </c>
      <c r="J32" s="13">
        <v>2.2250000000000001</v>
      </c>
      <c r="K32" s="13">
        <v>55.694000000000003</v>
      </c>
      <c r="L32" s="12">
        <v>18933.987000000001</v>
      </c>
    </row>
    <row r="33" spans="1:12" ht="22.05" customHeight="1">
      <c r="A33" s="112"/>
      <c r="B33" s="29" t="s">
        <v>210</v>
      </c>
      <c r="C33" s="13">
        <v>6631.1769999999997</v>
      </c>
      <c r="D33" s="13">
        <v>9207.91</v>
      </c>
      <c r="E33" s="13">
        <v>1.359</v>
      </c>
      <c r="F33" s="13">
        <v>13.375</v>
      </c>
      <c r="G33" s="13">
        <v>26.760999999999999</v>
      </c>
      <c r="H33" s="13">
        <v>3278.9189999999999</v>
      </c>
      <c r="I33" s="13">
        <v>440.94200000000001</v>
      </c>
      <c r="J33" s="13">
        <v>1.107</v>
      </c>
      <c r="K33" s="13">
        <v>42.134</v>
      </c>
      <c r="L33" s="12">
        <v>19643.683999999997</v>
      </c>
    </row>
    <row r="34" spans="1:12" ht="22.05" customHeight="1">
      <c r="A34" s="112"/>
      <c r="B34" s="29" t="s">
        <v>206</v>
      </c>
      <c r="C34" s="13">
        <v>6566.8329999999996</v>
      </c>
      <c r="D34" s="13">
        <v>9022.0229999999992</v>
      </c>
      <c r="E34" s="13">
        <v>1.222</v>
      </c>
      <c r="F34" s="13">
        <v>7.3109999999999999</v>
      </c>
      <c r="G34" s="13">
        <v>69.218999999999994</v>
      </c>
      <c r="H34" s="13">
        <v>3520.5830000000001</v>
      </c>
      <c r="I34" s="13">
        <v>409.31099999999998</v>
      </c>
      <c r="J34" s="13">
        <v>3.9159999999999999</v>
      </c>
      <c r="K34" s="13">
        <v>16.902999999999999</v>
      </c>
      <c r="L34" s="12">
        <v>19617.321</v>
      </c>
    </row>
    <row r="35" spans="1:12" ht="22.05" customHeight="1">
      <c r="A35" s="112"/>
      <c r="B35" s="29" t="s">
        <v>211</v>
      </c>
      <c r="C35" s="13">
        <v>6426.2209999999995</v>
      </c>
      <c r="D35" s="13">
        <v>8447.8970000000008</v>
      </c>
      <c r="E35" s="13">
        <v>29.443000000000001</v>
      </c>
      <c r="F35" s="13">
        <v>85.228999999999999</v>
      </c>
      <c r="G35" s="13">
        <v>18.012</v>
      </c>
      <c r="H35" s="13">
        <v>3494.0969999999998</v>
      </c>
      <c r="I35" s="13">
        <v>381.82600000000002</v>
      </c>
      <c r="J35" s="13">
        <v>9.0850000000000009</v>
      </c>
      <c r="K35" s="13">
        <v>27.555</v>
      </c>
      <c r="L35" s="12">
        <v>18919.364999999998</v>
      </c>
    </row>
    <row r="36" spans="1:12" ht="22.05" customHeight="1">
      <c r="A36" s="112"/>
      <c r="B36" s="29" t="s">
        <v>212</v>
      </c>
      <c r="C36" s="13">
        <v>6698.19</v>
      </c>
      <c r="D36" s="13">
        <v>8094.0940000000001</v>
      </c>
      <c r="E36" s="13">
        <v>54.335000000000001</v>
      </c>
      <c r="F36" s="14" t="s">
        <v>119</v>
      </c>
      <c r="G36" s="13">
        <v>87.769000000000005</v>
      </c>
      <c r="H36" s="13">
        <v>3516.9209999999994</v>
      </c>
      <c r="I36" s="13">
        <v>393.58100000000002</v>
      </c>
      <c r="J36" s="13">
        <v>15.138</v>
      </c>
      <c r="K36" s="13">
        <v>36.396000000000001</v>
      </c>
      <c r="L36" s="12">
        <v>18896.423999999995</v>
      </c>
    </row>
    <row r="37" spans="1:12" ht="22.05" customHeight="1">
      <c r="A37" s="112"/>
      <c r="B37" s="29" t="s">
        <v>207</v>
      </c>
      <c r="C37" s="13">
        <v>6258.799</v>
      </c>
      <c r="D37" s="13">
        <v>8072.8450000000003</v>
      </c>
      <c r="E37" s="13">
        <v>1.4810000000000001</v>
      </c>
      <c r="F37" s="13">
        <v>50.84</v>
      </c>
      <c r="G37" s="13">
        <v>39.773000000000003</v>
      </c>
      <c r="H37" s="13">
        <v>3964.0390000000002</v>
      </c>
      <c r="I37" s="13">
        <v>514.00599999999997</v>
      </c>
      <c r="J37" s="13">
        <v>83.97</v>
      </c>
      <c r="K37" s="13">
        <v>34.042999999999999</v>
      </c>
      <c r="L37" s="12">
        <v>19019.796000000002</v>
      </c>
    </row>
    <row r="38" spans="1:12" ht="22.05" customHeight="1">
      <c r="A38" s="112"/>
      <c r="B38" s="29" t="s">
        <v>213</v>
      </c>
      <c r="C38" s="13">
        <v>6693.9229999999998</v>
      </c>
      <c r="D38" s="13">
        <v>8258.7379999999994</v>
      </c>
      <c r="E38" s="13">
        <v>1.5109999999999999</v>
      </c>
      <c r="F38" s="13">
        <v>58.512999999999998</v>
      </c>
      <c r="G38" s="14" t="s">
        <v>119</v>
      </c>
      <c r="H38" s="13">
        <v>4039.3440000000001</v>
      </c>
      <c r="I38" s="13">
        <v>543.93100000000004</v>
      </c>
      <c r="J38" s="13">
        <v>10.326000000000001</v>
      </c>
      <c r="K38" s="13">
        <v>33.036000000000001</v>
      </c>
      <c r="L38" s="12">
        <v>19639.335000000003</v>
      </c>
    </row>
    <row r="39" spans="1:12" ht="22.05" customHeight="1">
      <c r="A39" s="112"/>
      <c r="B39" s="29" t="s">
        <v>214</v>
      </c>
      <c r="C39" s="13">
        <v>6942.5940000000001</v>
      </c>
      <c r="D39" s="13">
        <v>8286.4390000000003</v>
      </c>
      <c r="E39" s="13">
        <v>1.516</v>
      </c>
      <c r="F39" s="13">
        <v>40.485999999999997</v>
      </c>
      <c r="G39" s="13">
        <v>21.640999999999998</v>
      </c>
      <c r="H39" s="13">
        <v>4102.3620000000001</v>
      </c>
      <c r="I39" s="13">
        <v>518.71600000000001</v>
      </c>
      <c r="J39" s="13">
        <v>8.7040000000000006</v>
      </c>
      <c r="K39" s="13">
        <v>34.210999999999999</v>
      </c>
      <c r="L39" s="12">
        <v>19956.669000000002</v>
      </c>
    </row>
    <row r="40" spans="1:12" ht="22.05" customHeight="1">
      <c r="A40" s="112"/>
      <c r="B40" s="29" t="s">
        <v>208</v>
      </c>
      <c r="C40" s="13">
        <v>6959.5609999999997</v>
      </c>
      <c r="D40" s="13">
        <v>10519.027</v>
      </c>
      <c r="E40" s="13">
        <v>1.48</v>
      </c>
      <c r="F40" s="13">
        <v>125.938</v>
      </c>
      <c r="G40" s="13">
        <v>24.181000000000001</v>
      </c>
      <c r="H40" s="13">
        <v>2920.9670000000006</v>
      </c>
      <c r="I40" s="13">
        <v>525.00900000000001</v>
      </c>
      <c r="J40" s="13">
        <v>16.030999999999999</v>
      </c>
      <c r="K40" s="13">
        <v>33.768000000000001</v>
      </c>
      <c r="L40" s="12">
        <v>21125.962</v>
      </c>
    </row>
    <row r="41" spans="1:12" ht="22.05" customHeight="1">
      <c r="A41" s="112"/>
      <c r="B41" s="29" t="s">
        <v>215</v>
      </c>
      <c r="C41" s="13">
        <v>8114.4080000000004</v>
      </c>
      <c r="D41" s="13">
        <v>7956.1580000000004</v>
      </c>
      <c r="E41" s="13">
        <v>1.5489999999999999</v>
      </c>
      <c r="F41" s="13">
        <v>5.89</v>
      </c>
      <c r="G41" s="13">
        <v>90.247</v>
      </c>
      <c r="H41" s="13">
        <v>3169.942</v>
      </c>
      <c r="I41" s="13">
        <v>544.221</v>
      </c>
      <c r="J41" s="13">
        <v>18.960999999999999</v>
      </c>
      <c r="K41" s="13">
        <v>86.465000000000003</v>
      </c>
      <c r="L41" s="12">
        <v>19987.841</v>
      </c>
    </row>
    <row r="42" spans="1:12" ht="22.05" customHeight="1">
      <c r="A42" s="112"/>
      <c r="B42" s="29" t="s">
        <v>216</v>
      </c>
      <c r="C42" s="13">
        <v>8017.7749999999996</v>
      </c>
      <c r="D42" s="13">
        <v>8050.9709999999995</v>
      </c>
      <c r="E42" s="13">
        <v>1.552</v>
      </c>
      <c r="F42" s="13">
        <v>114.538</v>
      </c>
      <c r="G42" s="13">
        <v>21.681000000000001</v>
      </c>
      <c r="H42" s="13">
        <v>2920.1459999999997</v>
      </c>
      <c r="I42" s="13">
        <v>476.58699999999999</v>
      </c>
      <c r="J42" s="13">
        <v>206.56200000000001</v>
      </c>
      <c r="K42" s="13">
        <v>44.291000000000004</v>
      </c>
      <c r="L42" s="12">
        <v>19854.103000000003</v>
      </c>
    </row>
    <row r="43" spans="1:12" ht="22.05" customHeight="1">
      <c r="A43" s="112"/>
      <c r="B43" s="29" t="s">
        <v>200</v>
      </c>
      <c r="C43" s="13">
        <v>7840.6570000000002</v>
      </c>
      <c r="D43" s="13">
        <v>7478.6580000000004</v>
      </c>
      <c r="E43" s="13">
        <v>1.599</v>
      </c>
      <c r="F43" s="14" t="s">
        <v>119</v>
      </c>
      <c r="G43" s="13">
        <v>134.23599999999999</v>
      </c>
      <c r="H43" s="13">
        <v>2818.7860000000001</v>
      </c>
      <c r="I43" s="13">
        <v>476.41800000000001</v>
      </c>
      <c r="J43" s="13">
        <v>31.738</v>
      </c>
      <c r="K43" s="13">
        <v>102.27099999999999</v>
      </c>
      <c r="L43" s="12">
        <v>18884.363000000005</v>
      </c>
    </row>
    <row r="44" spans="1:12" ht="9" customHeight="1">
      <c r="A44" s="112"/>
      <c r="B44" s="112"/>
      <c r="C44" s="96"/>
      <c r="D44" s="96"/>
      <c r="E44" s="96"/>
      <c r="F44" s="96"/>
      <c r="G44" s="96"/>
      <c r="H44" s="96"/>
      <c r="I44" s="96"/>
      <c r="J44" s="96"/>
      <c r="K44" s="96"/>
      <c r="L44" s="96"/>
    </row>
    <row r="45" spans="1:12" ht="22.05" customHeight="1">
      <c r="A45" s="207">
        <v>2024</v>
      </c>
      <c r="B45" s="29" t="s">
        <v>209</v>
      </c>
      <c r="C45" s="13">
        <v>8776.8940000000002</v>
      </c>
      <c r="D45" s="13">
        <v>9856.0509999999995</v>
      </c>
      <c r="E45" s="13">
        <v>1.6819999999999999</v>
      </c>
      <c r="F45" s="14" t="s">
        <v>119</v>
      </c>
      <c r="G45" s="14" t="s">
        <v>119</v>
      </c>
      <c r="H45" s="13">
        <v>2454.4610000000002</v>
      </c>
      <c r="I45" s="13">
        <v>521.22500000000002</v>
      </c>
      <c r="J45" s="13">
        <v>51.253999999999998</v>
      </c>
      <c r="K45" s="13">
        <v>109.083</v>
      </c>
      <c r="L45" s="12">
        <v>21770.657999999999</v>
      </c>
    </row>
    <row r="46" spans="1:12" ht="22.05" customHeight="1">
      <c r="A46" s="112"/>
      <c r="B46" s="29" t="s">
        <v>210</v>
      </c>
      <c r="C46" s="13">
        <v>8348.5730000000003</v>
      </c>
      <c r="D46" s="13">
        <v>10363.249</v>
      </c>
      <c r="E46" s="13">
        <v>1.8280000000000001</v>
      </c>
      <c r="F46" s="13">
        <v>65.421000000000006</v>
      </c>
      <c r="G46" s="14" t="s">
        <v>119</v>
      </c>
      <c r="H46" s="13">
        <v>1056.5149999999999</v>
      </c>
      <c r="I46" s="13">
        <v>616.18799999999999</v>
      </c>
      <c r="J46" s="13">
        <v>33.548999999999999</v>
      </c>
      <c r="K46" s="13">
        <v>68.344999999999999</v>
      </c>
      <c r="L46" s="12">
        <v>20553.675999999999</v>
      </c>
    </row>
    <row r="47" spans="1:12" ht="22.05" customHeight="1">
      <c r="A47" s="112"/>
      <c r="B47" s="29" t="s">
        <v>206</v>
      </c>
      <c r="C47" s="13">
        <v>8243.3510000000006</v>
      </c>
      <c r="D47" s="13">
        <v>8642.8680000000004</v>
      </c>
      <c r="E47" s="13">
        <v>1.986</v>
      </c>
      <c r="F47" s="14" t="s">
        <v>119</v>
      </c>
      <c r="G47" s="13">
        <v>21.742999999999999</v>
      </c>
      <c r="H47" s="13">
        <v>1516.5639999999999</v>
      </c>
      <c r="I47" s="13">
        <v>637.79100000000005</v>
      </c>
      <c r="J47" s="13">
        <v>29.652000000000001</v>
      </c>
      <c r="K47" s="13">
        <v>42.658999999999999</v>
      </c>
      <c r="L47" s="12">
        <v>19136.613999999998</v>
      </c>
    </row>
    <row r="48" spans="1:12" ht="22.05" customHeight="1">
      <c r="A48" s="112"/>
      <c r="B48" s="29" t="s">
        <v>211</v>
      </c>
      <c r="C48" s="13">
        <v>6155.4889999999996</v>
      </c>
      <c r="D48" s="13">
        <v>8616.6290000000008</v>
      </c>
      <c r="E48" s="13">
        <v>2.0409999999999999</v>
      </c>
      <c r="F48" s="13">
        <v>232.87700000000001</v>
      </c>
      <c r="G48" s="13">
        <v>22.018999999999998</v>
      </c>
      <c r="H48" s="13">
        <v>2702.4059999999999</v>
      </c>
      <c r="I48" s="13">
        <v>690.79300000000001</v>
      </c>
      <c r="J48" s="13">
        <v>38.585000000000001</v>
      </c>
      <c r="K48" s="13">
        <v>40.543999999999997</v>
      </c>
      <c r="L48" s="12">
        <v>18501.383000000002</v>
      </c>
    </row>
    <row r="49" spans="1:12" ht="22.05" customHeight="1">
      <c r="A49" s="112"/>
      <c r="B49" s="29" t="s">
        <v>212</v>
      </c>
      <c r="C49" s="13">
        <v>7860.5169999999998</v>
      </c>
      <c r="D49" s="13">
        <v>9653.0529999999999</v>
      </c>
      <c r="E49" s="13">
        <v>2.742</v>
      </c>
      <c r="F49" s="13">
        <v>120.373</v>
      </c>
      <c r="G49" s="14" t="s">
        <v>119</v>
      </c>
      <c r="H49" s="13">
        <v>2835.1669999999999</v>
      </c>
      <c r="I49" s="13">
        <v>680.82899999999995</v>
      </c>
      <c r="J49" s="13">
        <v>39.814999999999998</v>
      </c>
      <c r="K49" s="13">
        <v>32.045000000000002</v>
      </c>
      <c r="L49" s="12">
        <v>21224.548999999999</v>
      </c>
    </row>
    <row r="50" spans="1:12" ht="22.05" customHeight="1">
      <c r="A50" s="112"/>
      <c r="B50" s="29" t="s">
        <v>207</v>
      </c>
      <c r="C50" s="13">
        <v>8214.8880000000008</v>
      </c>
      <c r="D50" s="13">
        <v>10041.964</v>
      </c>
      <c r="E50" s="13">
        <v>61.069000000000003</v>
      </c>
      <c r="F50" s="14" t="s">
        <v>119</v>
      </c>
      <c r="G50" s="13">
        <v>12.962999999999999</v>
      </c>
      <c r="H50" s="13">
        <v>3071.3230000000003</v>
      </c>
      <c r="I50" s="13">
        <v>719.93399999999997</v>
      </c>
      <c r="J50" s="13">
        <v>37.170999999999999</v>
      </c>
      <c r="K50" s="13">
        <v>90.141000000000005</v>
      </c>
      <c r="L50" s="12">
        <v>22249.452999999998</v>
      </c>
    </row>
    <row r="51" spans="1:12" ht="22.05" customHeight="1">
      <c r="A51" s="112"/>
      <c r="B51" s="29" t="s">
        <v>213</v>
      </c>
      <c r="C51" s="13">
        <v>8587.2469999999994</v>
      </c>
      <c r="D51" s="13">
        <v>9052.8989999999994</v>
      </c>
      <c r="E51" s="13">
        <v>63.459000000000003</v>
      </c>
      <c r="F51" s="14">
        <v>555.60400000000004</v>
      </c>
      <c r="G51" s="13">
        <v>22.282</v>
      </c>
      <c r="H51" s="13">
        <v>2026.8319999999999</v>
      </c>
      <c r="I51" s="13">
        <v>1052.7239999999999</v>
      </c>
      <c r="J51" s="13">
        <v>41.607999999999997</v>
      </c>
      <c r="K51" s="13">
        <v>127.657</v>
      </c>
      <c r="L51" s="12">
        <v>21530.311999999994</v>
      </c>
    </row>
    <row r="52" spans="1:12" ht="22.05" customHeight="1">
      <c r="A52" s="112"/>
      <c r="B52" s="29" t="s">
        <v>214</v>
      </c>
      <c r="C52" s="13">
        <v>9652.0159999999996</v>
      </c>
      <c r="D52" s="13">
        <v>9468.4230000000007</v>
      </c>
      <c r="E52" s="13">
        <v>56.414000000000001</v>
      </c>
      <c r="F52" s="13">
        <v>197.916</v>
      </c>
      <c r="G52" s="13">
        <v>22.507000000000001</v>
      </c>
      <c r="H52" s="13">
        <v>2892.915</v>
      </c>
      <c r="I52" s="13">
        <v>704.41399999999999</v>
      </c>
      <c r="J52" s="13">
        <v>23.504999999999999</v>
      </c>
      <c r="K52" s="13">
        <v>203.23599999999999</v>
      </c>
      <c r="L52" s="12">
        <v>23221.346000000005</v>
      </c>
    </row>
    <row r="53" spans="1:12" ht="22.05" customHeight="1">
      <c r="A53" s="112"/>
      <c r="B53" s="29" t="s">
        <v>208</v>
      </c>
      <c r="C53" s="13">
        <v>8833.7620000000006</v>
      </c>
      <c r="D53" s="13">
        <v>9863.5889999999999</v>
      </c>
      <c r="E53" s="13">
        <v>604.82100000000003</v>
      </c>
      <c r="F53" s="13">
        <v>71.989999999999995</v>
      </c>
      <c r="G53" s="14" t="s">
        <v>119</v>
      </c>
      <c r="H53" s="13">
        <v>3312.5789999999997</v>
      </c>
      <c r="I53" s="13">
        <v>630.99400000000003</v>
      </c>
      <c r="J53" s="13">
        <v>57.161999999999999</v>
      </c>
      <c r="K53" s="13">
        <v>194.33699999999999</v>
      </c>
      <c r="L53" s="12">
        <v>23569.242000000002</v>
      </c>
    </row>
    <row r="54" spans="1:12" ht="22.05" customHeight="1">
      <c r="A54" s="112"/>
      <c r="B54" s="29" t="s">
        <v>215</v>
      </c>
      <c r="C54" s="13">
        <v>8208.384</v>
      </c>
      <c r="D54" s="13">
        <v>12122.564</v>
      </c>
      <c r="E54" s="13">
        <v>1.901</v>
      </c>
      <c r="F54" s="13">
        <v>40.268000000000001</v>
      </c>
      <c r="G54" s="13">
        <v>6.0460000000000003</v>
      </c>
      <c r="H54" s="13">
        <v>2560.261</v>
      </c>
      <c r="I54" s="13">
        <v>836.98500000000001</v>
      </c>
      <c r="J54" s="13">
        <v>31.326000000000001</v>
      </c>
      <c r="K54" s="13">
        <v>206.47500000000002</v>
      </c>
      <c r="L54" s="12">
        <v>24014.21</v>
      </c>
    </row>
    <row r="55" spans="1:12" ht="22.05" customHeight="1">
      <c r="A55" s="112"/>
      <c r="B55" s="29" t="s">
        <v>216</v>
      </c>
      <c r="C55" s="13">
        <v>8383.5059999999994</v>
      </c>
      <c r="D55" s="13">
        <v>11120.623</v>
      </c>
      <c r="E55" s="13">
        <v>12.1</v>
      </c>
      <c r="F55" s="13">
        <v>3.0270000000000001</v>
      </c>
      <c r="G55" s="13">
        <v>262.274</v>
      </c>
      <c r="H55" s="13">
        <v>2938.1959999999999</v>
      </c>
      <c r="I55" s="13">
        <v>723.17399999999998</v>
      </c>
      <c r="J55" s="13">
        <v>33.451000000000001</v>
      </c>
      <c r="K55" s="13">
        <v>212.90299999999999</v>
      </c>
      <c r="L55" s="12">
        <v>23689.253999999997</v>
      </c>
    </row>
    <row r="56" spans="1:12" ht="22.05" customHeight="1">
      <c r="A56" s="112"/>
      <c r="B56" s="29" t="s">
        <v>200</v>
      </c>
      <c r="C56" s="13">
        <v>9329.9750000000004</v>
      </c>
      <c r="D56" s="13">
        <v>10728.552</v>
      </c>
      <c r="E56" s="13">
        <v>13.268000000000001</v>
      </c>
      <c r="F56" s="13">
        <v>5.585</v>
      </c>
      <c r="G56" s="13">
        <v>228.09800000000001</v>
      </c>
      <c r="H56" s="13">
        <v>2044.0659999999998</v>
      </c>
      <c r="I56" s="13">
        <v>739.92600000000004</v>
      </c>
      <c r="J56" s="13">
        <v>37.404000000000003</v>
      </c>
      <c r="K56" s="13">
        <v>218.90600000000001</v>
      </c>
      <c r="L56" s="12">
        <v>23345.78</v>
      </c>
    </row>
    <row r="57" spans="1:12" ht="9" customHeight="1">
      <c r="A57" s="112"/>
      <c r="B57" s="112"/>
      <c r="C57" s="29"/>
      <c r="D57" s="29"/>
      <c r="E57" s="29"/>
      <c r="F57" s="29"/>
      <c r="G57" s="29"/>
      <c r="H57" s="29"/>
      <c r="I57" s="29"/>
      <c r="J57" s="29"/>
      <c r="K57" s="29"/>
      <c r="L57" s="31"/>
    </row>
    <row r="58" spans="1:12" ht="22.05" customHeight="1">
      <c r="A58" s="207">
        <v>2025</v>
      </c>
      <c r="B58" s="29" t="s">
        <v>209</v>
      </c>
      <c r="C58" s="13">
        <v>9202.7659999999996</v>
      </c>
      <c r="D58" s="13">
        <v>9503.7890000000007</v>
      </c>
      <c r="E58" s="13">
        <v>1.776</v>
      </c>
      <c r="F58" s="13">
        <v>9.0280000000000005</v>
      </c>
      <c r="G58" s="13">
        <v>213.25800000000001</v>
      </c>
      <c r="H58" s="13">
        <v>2386.6419999999998</v>
      </c>
      <c r="I58" s="13">
        <v>669.53700000000003</v>
      </c>
      <c r="J58" s="13">
        <v>188.66</v>
      </c>
      <c r="K58" s="13">
        <v>105.529</v>
      </c>
      <c r="L58" s="12">
        <v>22280.985000000001</v>
      </c>
    </row>
    <row r="59" spans="1:12" ht="22.05" customHeight="1">
      <c r="A59" s="112"/>
      <c r="B59" s="29" t="s">
        <v>210</v>
      </c>
      <c r="C59" s="13">
        <v>8882.4069999999992</v>
      </c>
      <c r="D59" s="13">
        <v>8931.7669999999998</v>
      </c>
      <c r="E59" s="13">
        <v>1.89</v>
      </c>
      <c r="F59" s="14" t="s">
        <v>119</v>
      </c>
      <c r="G59" s="13">
        <v>157.26599999999999</v>
      </c>
      <c r="H59" s="13">
        <v>3646.7259999999997</v>
      </c>
      <c r="I59" s="13">
        <v>911.23800000000006</v>
      </c>
      <c r="J59" s="13">
        <v>218.29499999999999</v>
      </c>
      <c r="K59" s="13">
        <v>23.685000000000002</v>
      </c>
      <c r="L59" s="12">
        <v>22773.273999999998</v>
      </c>
    </row>
    <row r="60" spans="1:12" ht="22.05" customHeight="1">
      <c r="A60" s="112"/>
      <c r="B60" s="29" t="s">
        <v>206</v>
      </c>
      <c r="C60" s="13">
        <v>8638.625</v>
      </c>
      <c r="D60" s="13">
        <v>8970.616</v>
      </c>
      <c r="E60" s="13">
        <v>1.875</v>
      </c>
      <c r="F60" s="13">
        <v>193.45699999999999</v>
      </c>
      <c r="G60" s="14" t="s">
        <v>119</v>
      </c>
      <c r="H60" s="13">
        <v>3628.9259999999995</v>
      </c>
      <c r="I60" s="13">
        <v>807.02</v>
      </c>
      <c r="J60" s="13">
        <v>244.696</v>
      </c>
      <c r="K60" s="13">
        <v>134.68100000000001</v>
      </c>
      <c r="L60" s="12">
        <v>22619.904000000002</v>
      </c>
    </row>
    <row r="61" spans="1:12" ht="22.05" customHeight="1">
      <c r="A61" s="112"/>
      <c r="B61" s="29" t="s">
        <v>211</v>
      </c>
      <c r="C61" s="13">
        <v>8622.4249999999993</v>
      </c>
      <c r="D61" s="13">
        <v>8525.2459999999992</v>
      </c>
      <c r="E61" s="13">
        <v>1.88</v>
      </c>
      <c r="F61" s="13">
        <v>7.8689999999999998</v>
      </c>
      <c r="G61" s="13">
        <v>20.5</v>
      </c>
      <c r="H61" s="13">
        <v>3071.5</v>
      </c>
      <c r="I61" s="13">
        <v>1276.241</v>
      </c>
      <c r="J61" s="13">
        <v>240.971</v>
      </c>
      <c r="K61" s="13">
        <v>167.81900000000002</v>
      </c>
      <c r="L61" s="12">
        <v>21934.451000000001</v>
      </c>
    </row>
    <row r="62" spans="1:12" ht="22.05" customHeight="1">
      <c r="A62" s="112"/>
      <c r="B62" s="29" t="s">
        <v>212</v>
      </c>
      <c r="C62" s="13">
        <v>11164.322</v>
      </c>
      <c r="D62" s="13">
        <v>9307.5650000000005</v>
      </c>
      <c r="E62" s="13">
        <v>1.903</v>
      </c>
      <c r="F62" s="13">
        <v>4.7060000000000004</v>
      </c>
      <c r="G62" s="14" t="s">
        <v>119</v>
      </c>
      <c r="H62" s="13">
        <v>2421.12</v>
      </c>
      <c r="I62" s="13">
        <v>1278.0719999999999</v>
      </c>
      <c r="J62" s="13">
        <v>178.17699999999999</v>
      </c>
      <c r="K62" s="13">
        <v>145.20100000000002</v>
      </c>
      <c r="L62" s="12">
        <v>24501.074000000001</v>
      </c>
    </row>
    <row r="63" spans="1:12" ht="22.05" customHeight="1">
      <c r="A63" s="112"/>
      <c r="B63" s="29" t="s">
        <v>207</v>
      </c>
      <c r="C63" s="13">
        <v>10796.767</v>
      </c>
      <c r="D63" s="13">
        <v>8473.9130000000005</v>
      </c>
      <c r="E63" s="13">
        <v>2.5870000000000002</v>
      </c>
      <c r="F63" s="13">
        <v>72.409000000000006</v>
      </c>
      <c r="G63" s="14" t="s">
        <v>119</v>
      </c>
      <c r="H63" s="13">
        <v>2915.0679999999998</v>
      </c>
      <c r="I63" s="13">
        <v>1109.894</v>
      </c>
      <c r="J63" s="13">
        <v>219.46100000000001</v>
      </c>
      <c r="K63" s="13">
        <v>177.49600000000001</v>
      </c>
      <c r="L63" s="12">
        <v>23767.602999999999</v>
      </c>
    </row>
    <row r="64" spans="1:12" ht="22.05" customHeight="1">
      <c r="A64" s="680"/>
      <c r="B64" s="652" t="s">
        <v>213</v>
      </c>
      <c r="C64" s="652">
        <v>10031.451999999999</v>
      </c>
      <c r="D64" s="652">
        <v>8750.41</v>
      </c>
      <c r="E64" s="652">
        <v>14.09</v>
      </c>
      <c r="F64" s="652">
        <v>376.25099999999998</v>
      </c>
      <c r="G64" s="652">
        <v>6.7629999999999999</v>
      </c>
      <c r="H64" s="652">
        <v>2333.4309999999996</v>
      </c>
      <c r="I64" s="652">
        <v>1423.6</v>
      </c>
      <c r="J64" s="652">
        <v>51.466999999999999</v>
      </c>
      <c r="K64" s="652">
        <v>150.404</v>
      </c>
      <c r="L64" s="663">
        <v>23137.867999999999</v>
      </c>
    </row>
    <row r="65" spans="1:12" ht="22.05" customHeight="1">
      <c r="A65" s="127" t="s">
        <v>277</v>
      </c>
      <c r="B65" s="423" t="s">
        <v>519</v>
      </c>
      <c r="C65" s="127"/>
      <c r="D65" s="112"/>
      <c r="E65" s="112"/>
      <c r="F65" s="112"/>
      <c r="G65" s="112"/>
      <c r="H65" s="112"/>
      <c r="I65" s="112"/>
      <c r="J65" s="112"/>
      <c r="K65" s="112"/>
      <c r="L65" s="112"/>
    </row>
    <row r="66" spans="1:12" ht="22.05" customHeight="1">
      <c r="A66" s="38"/>
      <c r="B66" s="117"/>
      <c r="C66" s="13"/>
      <c r="D66" s="13"/>
      <c r="E66" s="13"/>
      <c r="F66" s="13"/>
      <c r="G66" s="13"/>
      <c r="H66" s="13"/>
      <c r="I66" s="13"/>
      <c r="J66" s="13"/>
      <c r="K66" s="13"/>
      <c r="L66" s="12"/>
    </row>
    <row r="67" spans="1:12" ht="22.05" customHeight="1">
      <c r="A67" s="38"/>
      <c r="B67" s="117"/>
      <c r="C67" s="13"/>
      <c r="D67" s="13"/>
      <c r="E67" s="13"/>
      <c r="F67" s="13"/>
      <c r="G67" s="13"/>
      <c r="H67" s="13"/>
      <c r="I67" s="13"/>
      <c r="J67" s="13"/>
      <c r="K67" s="13"/>
      <c r="L67" s="12"/>
    </row>
    <row r="68" spans="1:12" ht="22.05" customHeight="1">
      <c r="A68" s="38"/>
      <c r="B68" s="117"/>
      <c r="C68" s="13"/>
      <c r="D68" s="13"/>
      <c r="E68" s="13"/>
      <c r="F68" s="13"/>
      <c r="G68" s="13"/>
      <c r="H68" s="13"/>
      <c r="I68" s="13"/>
      <c r="J68" s="13"/>
      <c r="K68" s="13"/>
      <c r="L68" s="12"/>
    </row>
    <row r="69" spans="1:12" ht="22.05" customHeight="1">
      <c r="A69" s="38"/>
      <c r="B69" s="117"/>
      <c r="C69" s="13"/>
      <c r="D69" s="13"/>
      <c r="E69" s="13"/>
      <c r="F69" s="14"/>
      <c r="G69" s="13"/>
      <c r="H69" s="13"/>
      <c r="I69" s="13"/>
      <c r="J69" s="13"/>
      <c r="K69" s="13"/>
      <c r="L69" s="12"/>
    </row>
    <row r="70" spans="1:12" ht="9.75" customHeight="1">
      <c r="A70" s="38"/>
      <c r="B70" s="38"/>
      <c r="C70" s="90"/>
      <c r="D70" s="90"/>
      <c r="E70" s="90"/>
      <c r="F70" s="90"/>
      <c r="G70" s="90"/>
      <c r="H70" s="90"/>
      <c r="I70" s="90"/>
      <c r="J70" s="90"/>
      <c r="K70" s="90"/>
      <c r="L70" s="90"/>
    </row>
    <row r="71" spans="1:12" ht="22.05" customHeight="1">
      <c r="A71" s="92"/>
      <c r="B71" s="117"/>
      <c r="C71" s="13"/>
      <c r="D71" s="13"/>
      <c r="E71" s="13"/>
      <c r="F71" s="14"/>
      <c r="G71" s="14"/>
      <c r="H71" s="13"/>
      <c r="I71" s="13"/>
      <c r="J71" s="13"/>
      <c r="K71" s="13"/>
      <c r="L71" s="12"/>
    </row>
    <row r="72" spans="1:12" ht="22.05" customHeight="1">
      <c r="A72" s="38"/>
      <c r="B72" s="117"/>
      <c r="C72" s="13"/>
      <c r="D72" s="13"/>
      <c r="E72" s="13"/>
      <c r="F72" s="13"/>
      <c r="G72" s="14"/>
      <c r="H72" s="13"/>
      <c r="I72" s="13"/>
      <c r="J72" s="13"/>
      <c r="K72" s="13"/>
      <c r="L72" s="12"/>
    </row>
    <row r="73" spans="1:12" ht="22.05" customHeight="1">
      <c r="A73" s="38"/>
      <c r="B73" s="117"/>
      <c r="C73" s="13"/>
      <c r="D73" s="13"/>
      <c r="E73" s="13"/>
      <c r="F73" s="14"/>
      <c r="G73" s="13"/>
      <c r="H73" s="13"/>
      <c r="I73" s="13"/>
      <c r="J73" s="13"/>
      <c r="K73" s="13"/>
      <c r="L73" s="12"/>
    </row>
    <row r="74" spans="1:12" ht="22.05" customHeight="1">
      <c r="A74" s="38"/>
      <c r="B74" s="117"/>
      <c r="C74" s="13"/>
      <c r="D74" s="13"/>
      <c r="E74" s="13"/>
      <c r="F74" s="13"/>
      <c r="G74" s="13"/>
      <c r="H74" s="13"/>
      <c r="I74" s="13"/>
      <c r="J74" s="13"/>
      <c r="K74" s="13"/>
      <c r="L74" s="12"/>
    </row>
    <row r="75" spans="1:12" ht="22.05" customHeight="1">
      <c r="A75" s="38"/>
      <c r="B75" s="117"/>
      <c r="C75" s="13"/>
      <c r="D75" s="13"/>
      <c r="E75" s="13"/>
      <c r="F75" s="13"/>
      <c r="G75" s="14"/>
      <c r="H75" s="13"/>
      <c r="I75" s="13"/>
      <c r="J75" s="13"/>
      <c r="K75" s="13"/>
      <c r="L75" s="12"/>
    </row>
    <row r="76" spans="1:12" ht="22.05" customHeight="1">
      <c r="A76" s="38"/>
      <c r="B76" s="117"/>
      <c r="C76" s="13"/>
      <c r="D76" s="13"/>
      <c r="E76" s="13"/>
      <c r="F76" s="14"/>
      <c r="G76" s="13"/>
      <c r="H76" s="13"/>
      <c r="I76" s="13"/>
      <c r="J76" s="13"/>
      <c r="K76" s="13"/>
      <c r="L76" s="12"/>
    </row>
    <row r="77" spans="1:12" ht="22.05" customHeight="1">
      <c r="A77" s="38"/>
      <c r="B77" s="117"/>
      <c r="C77" s="13"/>
      <c r="D77" s="13"/>
      <c r="E77" s="13"/>
      <c r="F77" s="14"/>
      <c r="G77" s="13"/>
      <c r="H77" s="13"/>
      <c r="I77" s="13"/>
      <c r="J77" s="13"/>
      <c r="K77" s="13"/>
      <c r="L77" s="12"/>
    </row>
    <row r="78" spans="1:12" ht="18">
      <c r="A78" s="38"/>
      <c r="B78" s="117"/>
      <c r="C78" s="13"/>
      <c r="D78" s="13"/>
      <c r="E78" s="13"/>
      <c r="F78" s="13"/>
      <c r="G78" s="13"/>
      <c r="H78" s="13"/>
      <c r="I78" s="13"/>
      <c r="J78" s="13"/>
      <c r="K78" s="13"/>
      <c r="L78" s="12"/>
    </row>
    <row r="79" spans="1:12" ht="18">
      <c r="A79" s="38"/>
      <c r="B79" s="117"/>
      <c r="C79" s="13"/>
      <c r="D79" s="13"/>
      <c r="E79" s="13"/>
      <c r="F79" s="13"/>
      <c r="G79" s="14"/>
      <c r="H79" s="13"/>
      <c r="I79" s="13"/>
      <c r="J79" s="13"/>
      <c r="K79" s="13"/>
      <c r="L79" s="12"/>
    </row>
    <row r="80" spans="1:12" ht="18">
      <c r="A80" s="38"/>
      <c r="B80" s="117"/>
      <c r="C80" s="13"/>
      <c r="D80" s="13"/>
      <c r="E80" s="13"/>
      <c r="F80" s="13"/>
      <c r="G80" s="13"/>
      <c r="H80" s="13"/>
      <c r="I80" s="13"/>
      <c r="J80" s="13"/>
      <c r="K80" s="13"/>
      <c r="L80" s="12"/>
    </row>
    <row r="81" spans="1:12" ht="18">
      <c r="A81" s="38"/>
      <c r="B81" s="117"/>
      <c r="C81" s="13"/>
      <c r="D81" s="13"/>
      <c r="E81" s="13"/>
      <c r="F81" s="13"/>
      <c r="G81" s="13"/>
      <c r="H81" s="13"/>
      <c r="I81" s="13"/>
      <c r="J81" s="13"/>
      <c r="K81" s="13"/>
      <c r="L81" s="12"/>
    </row>
    <row r="82" spans="1:12" ht="18">
      <c r="A82" s="38"/>
      <c r="B82" s="117"/>
      <c r="C82" s="13"/>
      <c r="D82" s="13"/>
      <c r="E82" s="13"/>
      <c r="F82" s="13"/>
      <c r="G82" s="13"/>
      <c r="H82" s="13"/>
      <c r="I82" s="13"/>
      <c r="J82" s="13"/>
      <c r="K82" s="13"/>
      <c r="L82" s="12"/>
    </row>
    <row r="83" spans="1:12" ht="18">
      <c r="A83" s="125"/>
      <c r="B83" s="126"/>
      <c r="C83" s="125"/>
      <c r="D83" s="38"/>
      <c r="E83" s="38"/>
      <c r="F83" s="38"/>
      <c r="G83" s="38"/>
      <c r="H83" s="38"/>
      <c r="I83" s="38"/>
      <c r="J83" s="38"/>
      <c r="K83" s="38"/>
      <c r="L83" s="38"/>
    </row>
  </sheetData>
  <hyperlinks>
    <hyperlink ref="K1" location="'Contents Page'!A1" display="BACK TO CONTENTS" xr:uid="{AC724E23-6949-4CE1-9AD4-FA0C56F1B772}"/>
  </hyperlinks>
  <pageMargins left="0.7" right="0.7" top="0.75" bottom="0.75" header="0.3" footer="0.3"/>
  <pageSetup paperSize="9" scale="3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A99E-0560-4C3B-824D-A38CE28E568B}">
  <dimension ref="A1:T73"/>
  <sheetViews>
    <sheetView zoomScaleNormal="100" workbookViewId="0"/>
  </sheetViews>
  <sheetFormatPr defaultColWidth="8.77734375" defaultRowHeight="14.4"/>
  <cols>
    <col min="1" max="1" width="18.6640625" customWidth="1"/>
    <col min="2" max="2" width="7.77734375" customWidth="1"/>
    <col min="3" max="4" width="18.6640625" customWidth="1"/>
    <col min="5" max="5" width="16.109375" customWidth="1"/>
    <col min="6" max="6" width="16.44140625" customWidth="1"/>
    <col min="7" max="7" width="16.33203125" customWidth="1"/>
    <col min="8" max="8" width="17" customWidth="1"/>
    <col min="9" max="9" width="18.6640625" customWidth="1"/>
    <col min="10" max="10" width="15.109375" customWidth="1"/>
    <col min="11" max="11" width="18.6640625" customWidth="1"/>
    <col min="12" max="12" width="16.44140625" customWidth="1"/>
    <col min="13" max="15" width="18.6640625" customWidth="1"/>
    <col min="16" max="16" width="16" customWidth="1"/>
    <col min="17" max="17" width="15.6640625" customWidth="1"/>
    <col min="18" max="18" width="18.6640625" customWidth="1"/>
    <col min="19" max="19" width="16.33203125" customWidth="1"/>
    <col min="20" max="20" width="17.33203125" customWidth="1"/>
  </cols>
  <sheetData>
    <row r="1" spans="1:20" ht="22.05" customHeight="1">
      <c r="A1" s="394" t="s">
        <v>670</v>
      </c>
      <c r="B1" s="394"/>
      <c r="C1" s="394"/>
      <c r="D1" s="394"/>
      <c r="E1" s="394"/>
      <c r="F1" s="394"/>
      <c r="G1" s="394"/>
      <c r="H1" s="394"/>
      <c r="I1" s="394"/>
      <c r="J1" s="394"/>
      <c r="K1" s="394"/>
      <c r="L1" s="10" t="s">
        <v>85</v>
      </c>
      <c r="M1" s="394"/>
      <c r="N1" s="394"/>
      <c r="O1" s="394"/>
      <c r="P1" s="394"/>
      <c r="Q1" s="394"/>
      <c r="R1" s="394"/>
      <c r="S1" s="394"/>
      <c r="T1" s="394"/>
    </row>
    <row r="2" spans="1:20" ht="14.25" customHeight="1">
      <c r="A2" s="394"/>
      <c r="B2" s="394"/>
      <c r="C2" s="394"/>
      <c r="D2" s="394"/>
      <c r="E2" s="394"/>
      <c r="F2" s="394"/>
      <c r="G2" s="394"/>
      <c r="H2" s="394"/>
      <c r="I2" s="394" t="s">
        <v>101</v>
      </c>
      <c r="J2" s="394"/>
      <c r="K2" s="394"/>
      <c r="L2" s="394"/>
      <c r="M2" s="394"/>
      <c r="N2" s="394"/>
      <c r="O2" s="394"/>
      <c r="P2" s="394"/>
      <c r="Q2" s="394"/>
      <c r="R2" s="394"/>
      <c r="S2" s="394"/>
      <c r="T2" s="394"/>
    </row>
    <row r="3" spans="1:20" ht="22.05" customHeight="1">
      <c r="A3" s="394" t="s">
        <v>671</v>
      </c>
      <c r="B3" s="394"/>
      <c r="C3" s="394"/>
      <c r="D3" s="394"/>
      <c r="E3" s="394"/>
      <c r="F3" s="394"/>
      <c r="G3" s="394"/>
      <c r="H3" s="394"/>
      <c r="I3" s="394"/>
      <c r="J3" s="394"/>
      <c r="K3" s="394"/>
      <c r="L3" s="394"/>
      <c r="M3" s="394"/>
      <c r="N3" s="394"/>
      <c r="O3" s="394"/>
      <c r="P3" s="394"/>
      <c r="Q3" s="394"/>
      <c r="R3" s="394"/>
      <c r="S3" s="394"/>
      <c r="T3" s="394"/>
    </row>
    <row r="4" spans="1:20" ht="22.05" customHeight="1">
      <c r="A4" s="394" t="s">
        <v>90</v>
      </c>
      <c r="B4" s="394"/>
      <c r="C4" s="394"/>
      <c r="D4" s="394"/>
      <c r="E4" s="394"/>
      <c r="F4" s="394"/>
      <c r="G4" s="394"/>
      <c r="H4" s="394"/>
      <c r="I4" s="394"/>
      <c r="J4" s="394"/>
      <c r="K4" s="394"/>
      <c r="L4" s="394"/>
      <c r="M4" s="692"/>
      <c r="N4" s="394"/>
      <c r="O4" s="394"/>
      <c r="P4" s="394"/>
      <c r="Q4" s="394"/>
      <c r="R4" s="692"/>
      <c r="S4" s="394"/>
      <c r="T4" s="394"/>
    </row>
    <row r="5" spans="1:20" ht="22.05" customHeight="1">
      <c r="A5" s="679"/>
      <c r="B5" s="679"/>
      <c r="C5" s="679"/>
      <c r="D5" s="682"/>
      <c r="E5" s="679"/>
      <c r="F5" s="679"/>
      <c r="G5" s="679"/>
      <c r="H5" s="679"/>
      <c r="I5" s="679"/>
      <c r="J5" s="682" t="s">
        <v>672</v>
      </c>
      <c r="K5" s="679"/>
      <c r="L5" s="679"/>
      <c r="M5" s="399" t="s">
        <v>673</v>
      </c>
      <c r="N5" s="679"/>
      <c r="O5" s="679"/>
      <c r="P5" s="679"/>
      <c r="Q5" s="679"/>
      <c r="R5" s="672"/>
      <c r="S5" s="690" t="s">
        <v>623</v>
      </c>
      <c r="T5" s="679"/>
    </row>
    <row r="6" spans="1:20" ht="22.05" customHeight="1">
      <c r="A6" s="408"/>
      <c r="B6" s="408"/>
      <c r="C6" s="426" t="s">
        <v>674</v>
      </c>
      <c r="D6" s="399"/>
      <c r="E6" s="399" t="s">
        <v>675</v>
      </c>
      <c r="F6" s="399" t="s">
        <v>676</v>
      </c>
      <c r="G6" s="399" t="s">
        <v>677</v>
      </c>
      <c r="H6" s="399"/>
      <c r="I6" s="399" t="s">
        <v>678</v>
      </c>
      <c r="J6" s="399" t="s">
        <v>679</v>
      </c>
      <c r="K6" s="399" t="s">
        <v>680</v>
      </c>
      <c r="L6" s="399"/>
      <c r="M6" s="399" t="s">
        <v>681</v>
      </c>
      <c r="N6" s="399"/>
      <c r="O6" s="399" t="s">
        <v>623</v>
      </c>
      <c r="P6" s="399" t="s">
        <v>682</v>
      </c>
      <c r="Q6" s="408"/>
      <c r="R6" s="399" t="s">
        <v>683</v>
      </c>
      <c r="S6" s="399" t="s">
        <v>684</v>
      </c>
      <c r="T6" s="408"/>
    </row>
    <row r="7" spans="1:20" ht="22.05" customHeight="1">
      <c r="A7" s="681" t="s">
        <v>408</v>
      </c>
      <c r="B7" s="681"/>
      <c r="C7" s="685" t="s">
        <v>619</v>
      </c>
      <c r="D7" s="685" t="s">
        <v>620</v>
      </c>
      <c r="E7" s="684" t="s">
        <v>685</v>
      </c>
      <c r="F7" s="684" t="s">
        <v>686</v>
      </c>
      <c r="G7" s="684" t="s">
        <v>687</v>
      </c>
      <c r="H7" s="684" t="s">
        <v>136</v>
      </c>
      <c r="I7" s="684" t="s">
        <v>688</v>
      </c>
      <c r="J7" s="684" t="s">
        <v>689</v>
      </c>
      <c r="K7" s="684" t="s">
        <v>690</v>
      </c>
      <c r="L7" s="684" t="s">
        <v>691</v>
      </c>
      <c r="M7" s="684" t="s">
        <v>692</v>
      </c>
      <c r="N7" s="684" t="s">
        <v>693</v>
      </c>
      <c r="O7" s="684" t="s">
        <v>694</v>
      </c>
      <c r="P7" s="684" t="s">
        <v>695</v>
      </c>
      <c r="Q7" s="699" t="s">
        <v>696</v>
      </c>
      <c r="R7" s="684" t="s">
        <v>697</v>
      </c>
      <c r="S7" s="684" t="s">
        <v>698</v>
      </c>
      <c r="T7" s="684" t="s">
        <v>405</v>
      </c>
    </row>
    <row r="8" spans="1:20" ht="22.05" customHeight="1">
      <c r="A8" s="207">
        <v>2015</v>
      </c>
      <c r="B8" s="127"/>
      <c r="C8" s="14">
        <v>0.39500000000000002</v>
      </c>
      <c r="D8" s="13">
        <v>8.141</v>
      </c>
      <c r="E8" s="13">
        <v>1824.829</v>
      </c>
      <c r="F8" s="13">
        <v>28671.254000000001</v>
      </c>
      <c r="G8" s="13">
        <v>1044.0229999999999</v>
      </c>
      <c r="H8" s="13">
        <v>765.75699999999995</v>
      </c>
      <c r="I8" s="13">
        <v>2434.384</v>
      </c>
      <c r="J8" s="13">
        <v>100.045</v>
      </c>
      <c r="K8" s="13">
        <v>806.41399999999999</v>
      </c>
      <c r="L8" s="13">
        <v>6084.9030000000002</v>
      </c>
      <c r="M8" s="13">
        <v>693.60400000000004</v>
      </c>
      <c r="N8" s="13">
        <v>1806.0029999999999</v>
      </c>
      <c r="O8" s="15" t="s">
        <v>166</v>
      </c>
      <c r="P8" s="13">
        <v>3551.78</v>
      </c>
      <c r="Q8" s="13">
        <v>431.00700000000001</v>
      </c>
      <c r="R8" s="13">
        <v>19542.749</v>
      </c>
      <c r="S8" s="13">
        <v>84.593000000000004</v>
      </c>
      <c r="T8" s="12">
        <v>48307.132000000005</v>
      </c>
    </row>
    <row r="9" spans="1:20" ht="22.05" customHeight="1">
      <c r="A9" s="207">
        <v>2016</v>
      </c>
      <c r="B9" s="127"/>
      <c r="C9" s="13">
        <v>10.296386330000001</v>
      </c>
      <c r="D9" s="15" t="s">
        <v>119</v>
      </c>
      <c r="E9" s="13">
        <v>1339.8471873944484</v>
      </c>
      <c r="F9" s="13">
        <v>30848.977924768747</v>
      </c>
      <c r="G9" s="13">
        <v>1141.9754823561464</v>
      </c>
      <c r="H9" s="13">
        <v>306.18436093788711</v>
      </c>
      <c r="I9" s="13">
        <v>3288.6287872113517</v>
      </c>
      <c r="J9" s="13">
        <v>72.059454580276423</v>
      </c>
      <c r="K9" s="13">
        <v>891.31513518511758</v>
      </c>
      <c r="L9" s="13">
        <v>4345.2777050890636</v>
      </c>
      <c r="M9" s="13">
        <v>645.95639662928386</v>
      </c>
      <c r="N9" s="13">
        <v>1320.9570530529984</v>
      </c>
      <c r="O9" s="13">
        <v>2617.4236978182048</v>
      </c>
      <c r="P9" s="13">
        <v>3831.080643114607</v>
      </c>
      <c r="Q9" s="13">
        <v>570.48685324687517</v>
      </c>
      <c r="R9" s="13">
        <v>20371.192756616259</v>
      </c>
      <c r="S9" s="13">
        <v>85.344523134141809</v>
      </c>
      <c r="T9" s="12">
        <v>51315.829222159147</v>
      </c>
    </row>
    <row r="10" spans="1:20" ht="22.05" customHeight="1">
      <c r="A10" s="207">
        <v>2017</v>
      </c>
      <c r="B10" s="127"/>
      <c r="C10" s="13">
        <v>4.9556917099999991</v>
      </c>
      <c r="D10" s="13">
        <v>0.34150747000000048</v>
      </c>
      <c r="E10" s="13">
        <v>985.18193713192829</v>
      </c>
      <c r="F10" s="13">
        <v>33072.512589432437</v>
      </c>
      <c r="G10" s="13">
        <v>1227.2174344266409</v>
      </c>
      <c r="H10" s="13">
        <v>376.8166493978066</v>
      </c>
      <c r="I10" s="13">
        <v>3429.9965423485792</v>
      </c>
      <c r="J10" s="13">
        <v>80.464017102981856</v>
      </c>
      <c r="K10" s="13">
        <v>1067.4952578744881</v>
      </c>
      <c r="L10" s="13">
        <v>4225.4555719287673</v>
      </c>
      <c r="M10" s="13">
        <v>692.92446309615559</v>
      </c>
      <c r="N10" s="13">
        <v>1782.1426647699955</v>
      </c>
      <c r="O10" s="13">
        <v>2622.4460461955368</v>
      </c>
      <c r="P10" s="13">
        <v>3686.812082828802</v>
      </c>
      <c r="Q10" s="13">
        <v>851.26107052080113</v>
      </c>
      <c r="R10" s="13">
        <v>21028.213737622482</v>
      </c>
      <c r="S10" s="13">
        <v>75.087724247200782</v>
      </c>
      <c r="T10" s="12">
        <v>54181.111250482114</v>
      </c>
    </row>
    <row r="11" spans="1:20" ht="22.05" customHeight="1">
      <c r="A11" s="207">
        <v>2018</v>
      </c>
      <c r="B11" s="127"/>
      <c r="C11" s="14" t="s">
        <v>119</v>
      </c>
      <c r="D11" s="14" t="s">
        <v>119</v>
      </c>
      <c r="E11" s="13">
        <v>1159.154783918859</v>
      </c>
      <c r="F11" s="13">
        <v>35125.554336971647</v>
      </c>
      <c r="G11" s="13">
        <v>1209.9339841904884</v>
      </c>
      <c r="H11" s="13">
        <v>316.16994528688804</v>
      </c>
      <c r="I11" s="13">
        <v>3563.3363363065414</v>
      </c>
      <c r="J11" s="13">
        <v>76.566783278461529</v>
      </c>
      <c r="K11" s="13">
        <v>1240.2017912122255</v>
      </c>
      <c r="L11" s="13">
        <v>5126.2132273060815</v>
      </c>
      <c r="M11" s="13">
        <v>628.39889535534962</v>
      </c>
      <c r="N11" s="13">
        <v>1961.063834674909</v>
      </c>
      <c r="O11" s="13">
        <v>2956.9966250219163</v>
      </c>
      <c r="P11" s="13">
        <v>3880.6949785798815</v>
      </c>
      <c r="Q11" s="13">
        <v>869.23997687940903</v>
      </c>
      <c r="R11" s="13">
        <v>22987.971238841012</v>
      </c>
      <c r="S11" s="13">
        <v>218.5067612688687</v>
      </c>
      <c r="T11" s="12">
        <v>58332.03245300152</v>
      </c>
    </row>
    <row r="12" spans="1:20" ht="22.05" customHeight="1">
      <c r="A12" s="207">
        <v>2019</v>
      </c>
      <c r="B12" s="127"/>
      <c r="C12" s="13">
        <v>0.10391332</v>
      </c>
      <c r="D12" s="14" t="s">
        <v>119</v>
      </c>
      <c r="E12" s="13">
        <v>1850.6665671520711</v>
      </c>
      <c r="F12" s="13">
        <v>39949.285527493084</v>
      </c>
      <c r="G12" s="13">
        <v>1497.6238798917313</v>
      </c>
      <c r="H12" s="13">
        <v>618.32481828676066</v>
      </c>
      <c r="I12" s="13">
        <v>1963.4213736838778</v>
      </c>
      <c r="J12" s="13">
        <v>89.717884977286687</v>
      </c>
      <c r="K12" s="13">
        <v>1087.3943227885941</v>
      </c>
      <c r="L12" s="13">
        <v>4541.7089629381362</v>
      </c>
      <c r="M12" s="13">
        <v>653.92322272703962</v>
      </c>
      <c r="N12" s="13">
        <v>1627.6646077457895</v>
      </c>
      <c r="O12" s="13">
        <v>2976.9844207093843</v>
      </c>
      <c r="P12" s="13">
        <v>4494.5683174567521</v>
      </c>
      <c r="Q12" s="13">
        <v>1204.479628711088</v>
      </c>
      <c r="R12" s="13">
        <v>22606.478007068512</v>
      </c>
      <c r="S12" s="13">
        <v>199.24168675352752</v>
      </c>
      <c r="T12" s="12">
        <v>62755.118716725126</v>
      </c>
    </row>
    <row r="13" spans="1:20" ht="22.05" customHeight="1">
      <c r="A13" s="207">
        <v>2020</v>
      </c>
      <c r="B13" s="127"/>
      <c r="C13" s="13">
        <v>0.16376548000000002</v>
      </c>
      <c r="D13" s="13">
        <v>1.0702150400000001</v>
      </c>
      <c r="E13" s="13">
        <v>1654.2618576650875</v>
      </c>
      <c r="F13" s="13">
        <v>42865.472727596709</v>
      </c>
      <c r="G13" s="13">
        <v>1324.9766706985417</v>
      </c>
      <c r="H13" s="13">
        <v>508.69511659689675</v>
      </c>
      <c r="I13" s="13">
        <v>1580.5798617806588</v>
      </c>
      <c r="J13" s="13">
        <v>80.357547432284719</v>
      </c>
      <c r="K13" s="13">
        <v>935.64970835655242</v>
      </c>
      <c r="L13" s="13">
        <v>4862.569638200911</v>
      </c>
      <c r="M13" s="13">
        <v>577.20870522216262</v>
      </c>
      <c r="N13" s="13">
        <v>2374.3489619461466</v>
      </c>
      <c r="O13" s="13">
        <v>3013.4571845351502</v>
      </c>
      <c r="P13" s="13">
        <v>4483.4820656236434</v>
      </c>
      <c r="Q13" s="13">
        <v>1182.26265320223</v>
      </c>
      <c r="R13" s="13">
        <v>22577.849971260268</v>
      </c>
      <c r="S13" s="13">
        <v>109.89848844263939</v>
      </c>
      <c r="T13" s="12">
        <v>65554.455167819629</v>
      </c>
    </row>
    <row r="14" spans="1:20" ht="12.75" customHeight="1">
      <c r="A14" s="400"/>
      <c r="B14" s="127"/>
      <c r="C14" s="400"/>
      <c r="D14" s="400"/>
      <c r="E14" s="400"/>
      <c r="F14" s="400"/>
      <c r="G14" s="400"/>
      <c r="H14" s="400"/>
      <c r="I14" s="400"/>
      <c r="J14" s="400"/>
      <c r="K14" s="400"/>
      <c r="L14" s="400"/>
      <c r="M14" s="400"/>
      <c r="N14" s="400"/>
      <c r="O14" s="400"/>
      <c r="P14" s="400"/>
      <c r="Q14" s="400"/>
      <c r="R14" s="400"/>
      <c r="S14" s="400"/>
      <c r="T14" s="400"/>
    </row>
    <row r="15" spans="1:20" ht="22.05" customHeight="1">
      <c r="A15" s="207">
        <v>2021</v>
      </c>
      <c r="B15" s="127" t="s">
        <v>206</v>
      </c>
      <c r="C15" s="13">
        <v>5.0897690000000009E-2</v>
      </c>
      <c r="D15" s="13">
        <v>0.27401128999999996</v>
      </c>
      <c r="E15" s="13">
        <v>1362.3921631887424</v>
      </c>
      <c r="F15" s="13">
        <v>43330.208969117899</v>
      </c>
      <c r="G15" s="13">
        <v>1323.7719507091031</v>
      </c>
      <c r="H15" s="13">
        <v>374.95430646713442</v>
      </c>
      <c r="I15" s="13">
        <v>1527.3447979343216</v>
      </c>
      <c r="J15" s="13">
        <v>73.818690106364642</v>
      </c>
      <c r="K15" s="13">
        <v>897.53152037216512</v>
      </c>
      <c r="L15" s="13">
        <v>4984.530075051488</v>
      </c>
      <c r="M15" s="13">
        <v>538.29966771970885</v>
      </c>
      <c r="N15" s="13">
        <v>2305.9652665820076</v>
      </c>
      <c r="O15" s="13">
        <v>3246.8277745117484</v>
      </c>
      <c r="P15" s="13">
        <v>4369.4946148793542</v>
      </c>
      <c r="Q15" s="13">
        <v>1205.6563310428749</v>
      </c>
      <c r="R15" s="13">
        <v>22210.587158565013</v>
      </c>
      <c r="S15" s="13">
        <v>100.59923734999998</v>
      </c>
      <c r="T15" s="12">
        <v>65641.720274012914</v>
      </c>
    </row>
    <row r="16" spans="1:20" ht="22.05" customHeight="1">
      <c r="A16" s="127"/>
      <c r="B16" s="127" t="s">
        <v>207</v>
      </c>
      <c r="C16" s="14" t="s">
        <v>119</v>
      </c>
      <c r="D16" s="13">
        <v>0.62111371000000004</v>
      </c>
      <c r="E16" s="13">
        <v>1869.2185251652331</v>
      </c>
      <c r="F16" s="13">
        <v>44186.657172111816</v>
      </c>
      <c r="G16" s="13">
        <v>1272.3925433501456</v>
      </c>
      <c r="H16" s="13">
        <v>521.01375753467414</v>
      </c>
      <c r="I16" s="13">
        <v>1505.3968108246829</v>
      </c>
      <c r="J16" s="13">
        <v>73.968543148383887</v>
      </c>
      <c r="K16" s="13">
        <v>926.34658350959137</v>
      </c>
      <c r="L16" s="13">
        <v>4552.54376060702</v>
      </c>
      <c r="M16" s="13">
        <v>474.35268269541626</v>
      </c>
      <c r="N16" s="13">
        <v>2747.9327734675776</v>
      </c>
      <c r="O16" s="13">
        <v>3560.2743854436017</v>
      </c>
      <c r="P16" s="13">
        <v>4394.2275094146707</v>
      </c>
      <c r="Q16" s="13">
        <v>1205.3103266858836</v>
      </c>
      <c r="R16" s="13">
        <v>23102.978201846883</v>
      </c>
      <c r="S16" s="13">
        <v>157.43936020000004</v>
      </c>
      <c r="T16" s="12">
        <v>67447.743014718711</v>
      </c>
    </row>
    <row r="17" spans="1:20" ht="22.05" customHeight="1">
      <c r="A17" s="127"/>
      <c r="B17" s="127" t="s">
        <v>208</v>
      </c>
      <c r="C17" s="13">
        <v>6.5733959999999952E-2</v>
      </c>
      <c r="D17" s="13">
        <v>0.38083784999999998</v>
      </c>
      <c r="E17" s="13">
        <v>1970.270769274651</v>
      </c>
      <c r="F17" s="13">
        <v>44834.561355774611</v>
      </c>
      <c r="G17" s="13">
        <v>1262.7834223589591</v>
      </c>
      <c r="H17" s="13">
        <v>503.8091450911827</v>
      </c>
      <c r="I17" s="13">
        <v>1666.6128401207432</v>
      </c>
      <c r="J17" s="13">
        <v>68.269129783526964</v>
      </c>
      <c r="K17" s="13">
        <v>908.63512225162208</v>
      </c>
      <c r="L17" s="13">
        <v>4741.2709667643485</v>
      </c>
      <c r="M17" s="13">
        <v>505.33306068205343</v>
      </c>
      <c r="N17" s="13">
        <v>2793.1004096642641</v>
      </c>
      <c r="O17" s="13">
        <v>3464.8092487898916</v>
      </c>
      <c r="P17" s="13">
        <v>4400.4836700773376</v>
      </c>
      <c r="Q17" s="13">
        <v>1233.6841246861838</v>
      </c>
      <c r="R17" s="13">
        <v>23519.061909544766</v>
      </c>
      <c r="S17" s="13">
        <v>154.85065046999858</v>
      </c>
      <c r="T17" s="12">
        <v>68508.920487599375</v>
      </c>
    </row>
    <row r="18" spans="1:20" ht="22.05" customHeight="1">
      <c r="A18" s="127"/>
      <c r="B18" s="127" t="s">
        <v>200</v>
      </c>
      <c r="C18" s="13">
        <v>0.9087926799999998</v>
      </c>
      <c r="D18" s="13">
        <v>1.2911027099999999</v>
      </c>
      <c r="E18" s="13">
        <v>1395.649459813163</v>
      </c>
      <c r="F18" s="13">
        <v>45616.362634009653</v>
      </c>
      <c r="G18" s="13">
        <v>1300.1029885322339</v>
      </c>
      <c r="H18" s="13">
        <v>297.28902515308505</v>
      </c>
      <c r="I18" s="13">
        <v>1554.1566773537688</v>
      </c>
      <c r="J18" s="13">
        <v>57.316899470154446</v>
      </c>
      <c r="K18" s="13">
        <v>902.2721542535046</v>
      </c>
      <c r="L18" s="13">
        <v>4803.840300236754</v>
      </c>
      <c r="M18" s="13">
        <v>448.94647006374356</v>
      </c>
      <c r="N18" s="13">
        <v>2666.4521995969385</v>
      </c>
      <c r="O18" s="13">
        <v>3605.3601707257126</v>
      </c>
      <c r="P18" s="13">
        <v>4846.9170916109306</v>
      </c>
      <c r="Q18" s="13">
        <v>1234.6651783727782</v>
      </c>
      <c r="R18" s="13">
        <v>23112.96861518277</v>
      </c>
      <c r="S18" s="13">
        <v>188.89793537999998</v>
      </c>
      <c r="T18" s="12">
        <v>68920.429079962414</v>
      </c>
    </row>
    <row r="19" spans="1:20" ht="9.75" customHeight="1">
      <c r="A19" s="127"/>
      <c r="B19" s="127"/>
      <c r="C19" s="13"/>
      <c r="D19" s="13"/>
      <c r="E19" s="13"/>
      <c r="F19" s="13"/>
      <c r="G19" s="127"/>
      <c r="H19" s="127"/>
      <c r="I19" s="127"/>
      <c r="J19" s="127"/>
      <c r="K19" s="127"/>
      <c r="L19" s="127"/>
      <c r="M19" s="127"/>
      <c r="N19" s="127"/>
      <c r="O19" s="127"/>
      <c r="P19" s="127"/>
      <c r="Q19" s="127"/>
      <c r="R19" s="127"/>
      <c r="S19" s="127"/>
      <c r="T19" s="127"/>
    </row>
    <row r="20" spans="1:20" ht="22.05" customHeight="1">
      <c r="A20" s="207">
        <v>2022</v>
      </c>
      <c r="B20" s="127" t="s">
        <v>209</v>
      </c>
      <c r="C20" s="13">
        <v>0.32298360999999998</v>
      </c>
      <c r="D20" s="13">
        <v>2.8550818499999999</v>
      </c>
      <c r="E20" s="13">
        <v>1448.2378142588934</v>
      </c>
      <c r="F20" s="13">
        <v>45566.035012003515</v>
      </c>
      <c r="G20" s="13">
        <v>1325.5909272687354</v>
      </c>
      <c r="H20" s="13">
        <v>315.68702102016402</v>
      </c>
      <c r="I20" s="13">
        <v>1716.2064957932942</v>
      </c>
      <c r="J20" s="13">
        <v>53.247064561046187</v>
      </c>
      <c r="K20" s="13">
        <v>890.29195132870768</v>
      </c>
      <c r="L20" s="13">
        <v>4595.4873208189165</v>
      </c>
      <c r="M20" s="13">
        <v>436.50169822924096</v>
      </c>
      <c r="N20" s="13">
        <v>2571.9027292619385</v>
      </c>
      <c r="O20" s="13">
        <v>3789.6481478226287</v>
      </c>
      <c r="P20" s="13">
        <v>4898.7789672165145</v>
      </c>
      <c r="Q20" s="13">
        <v>1241.568982428797</v>
      </c>
      <c r="R20" s="13">
        <v>23283.149120008879</v>
      </c>
      <c r="S20" s="13">
        <v>192.88041703738318</v>
      </c>
      <c r="T20" s="12">
        <v>69045.242614509771</v>
      </c>
    </row>
    <row r="21" spans="1:20" ht="22.05" customHeight="1">
      <c r="A21" s="127"/>
      <c r="B21" s="127" t="s">
        <v>210</v>
      </c>
      <c r="C21" s="13">
        <v>0.27552890000000002</v>
      </c>
      <c r="D21" s="14" t="s">
        <v>119</v>
      </c>
      <c r="E21" s="13">
        <v>1406.6805530798817</v>
      </c>
      <c r="F21" s="13">
        <v>45854.719352818305</v>
      </c>
      <c r="G21" s="13">
        <v>1382.565588491485</v>
      </c>
      <c r="H21" s="13">
        <v>304.88461239491096</v>
      </c>
      <c r="I21" s="13">
        <v>1613.4394496793752</v>
      </c>
      <c r="J21" s="13">
        <v>56.144188675321814</v>
      </c>
      <c r="K21" s="13">
        <v>898.16829937375758</v>
      </c>
      <c r="L21" s="13">
        <v>4834.8034952761172</v>
      </c>
      <c r="M21" s="13">
        <v>422.21952886223158</v>
      </c>
      <c r="N21" s="13">
        <v>2616.4800847527113</v>
      </c>
      <c r="O21" s="13">
        <v>3741.7833677149906</v>
      </c>
      <c r="P21" s="13">
        <v>4898.0690825423872</v>
      </c>
      <c r="Q21" s="13">
        <v>870.16639405657691</v>
      </c>
      <c r="R21" s="13">
        <v>23045.404644899751</v>
      </c>
      <c r="S21" s="13">
        <v>168.54745243000232</v>
      </c>
      <c r="T21" s="12">
        <v>69068.946979048065</v>
      </c>
    </row>
    <row r="22" spans="1:20" ht="22.05" customHeight="1">
      <c r="A22" s="127"/>
      <c r="B22" s="127" t="s">
        <v>206</v>
      </c>
      <c r="C22" s="13">
        <v>9.6104010000000004E-2</v>
      </c>
      <c r="D22" s="13">
        <v>0.16136951999999999</v>
      </c>
      <c r="E22" s="13">
        <v>1390.0874077916749</v>
      </c>
      <c r="F22" s="13">
        <v>45981.670883512299</v>
      </c>
      <c r="G22" s="13">
        <v>1336.9859699316373</v>
      </c>
      <c r="H22" s="13">
        <v>522.3183276441132</v>
      </c>
      <c r="I22" s="13">
        <v>1427.9870727373279</v>
      </c>
      <c r="J22" s="13">
        <v>67.14817015547834</v>
      </c>
      <c r="K22" s="13">
        <v>881.24883453246719</v>
      </c>
      <c r="L22" s="13">
        <v>5076.6881506685577</v>
      </c>
      <c r="M22" s="13">
        <v>509.44218343548863</v>
      </c>
      <c r="N22" s="13">
        <v>2841.6393065029865</v>
      </c>
      <c r="O22" s="13">
        <v>3660.3238591671229</v>
      </c>
      <c r="P22" s="13">
        <v>4901.3394540340014</v>
      </c>
      <c r="Q22" s="13">
        <v>850.46800874667781</v>
      </c>
      <c r="R22" s="13">
        <v>23465.676745347533</v>
      </c>
      <c r="S22" s="13">
        <v>159.12869507825934</v>
      </c>
      <c r="T22" s="12">
        <v>69606.733797468085</v>
      </c>
    </row>
    <row r="23" spans="1:20" ht="22.05" customHeight="1">
      <c r="A23" s="127"/>
      <c r="B23" s="127" t="s">
        <v>211</v>
      </c>
      <c r="C23" s="13">
        <v>0.11964621</v>
      </c>
      <c r="D23" s="14" t="s">
        <v>119</v>
      </c>
      <c r="E23" s="13">
        <v>1546.5166945847443</v>
      </c>
      <c r="F23" s="13">
        <v>46033.52403358055</v>
      </c>
      <c r="G23" s="13">
        <v>1401.0139713405397</v>
      </c>
      <c r="H23" s="13">
        <v>325.88358143701345</v>
      </c>
      <c r="I23" s="13">
        <v>1795.2251811695098</v>
      </c>
      <c r="J23" s="13">
        <v>60.978327813542563</v>
      </c>
      <c r="K23" s="13">
        <v>958.6130124288461</v>
      </c>
      <c r="L23" s="13">
        <v>5073.0816133552589</v>
      </c>
      <c r="M23" s="13">
        <v>497.25209093856637</v>
      </c>
      <c r="N23" s="13">
        <v>3208.6787816373312</v>
      </c>
      <c r="O23" s="13">
        <v>3645.3490821245</v>
      </c>
      <c r="P23" s="13">
        <v>5010.6908764300724</v>
      </c>
      <c r="Q23" s="13">
        <v>894.12769409605858</v>
      </c>
      <c r="R23" s="13">
        <v>24417.410907355981</v>
      </c>
      <c r="S23" s="13">
        <v>148.32907711849998</v>
      </c>
      <c r="T23" s="12">
        <v>70599.383701675033</v>
      </c>
    </row>
    <row r="24" spans="1:20" ht="22.05" customHeight="1">
      <c r="A24" s="127"/>
      <c r="B24" s="127" t="s">
        <v>212</v>
      </c>
      <c r="C24" s="13">
        <v>6.0648520000000018E-2</v>
      </c>
      <c r="D24" s="14" t="s">
        <v>119</v>
      </c>
      <c r="E24" s="13">
        <v>1530.8308446343735</v>
      </c>
      <c r="F24" s="13">
        <v>46172.814842808075</v>
      </c>
      <c r="G24" s="13">
        <v>1375.7539989728241</v>
      </c>
      <c r="H24" s="13">
        <v>372.14523451917347</v>
      </c>
      <c r="I24" s="13">
        <v>1982.4833243181472</v>
      </c>
      <c r="J24" s="13">
        <v>80.928922209600572</v>
      </c>
      <c r="K24" s="13">
        <v>975.94799704397451</v>
      </c>
      <c r="L24" s="13">
        <v>5156.6577793861052</v>
      </c>
      <c r="M24" s="13">
        <v>499.60856302849851</v>
      </c>
      <c r="N24" s="13">
        <v>3146.9838805826257</v>
      </c>
      <c r="O24" s="13">
        <v>3631.0543523827178</v>
      </c>
      <c r="P24" s="13">
        <v>5103.6379823948409</v>
      </c>
      <c r="Q24" s="13">
        <v>908.72722347102092</v>
      </c>
      <c r="R24" s="13">
        <v>24764.760102943903</v>
      </c>
      <c r="S24" s="13">
        <v>151.27565680000001</v>
      </c>
      <c r="T24" s="12">
        <v>71088.911253451981</v>
      </c>
    </row>
    <row r="25" spans="1:20" ht="22.05" customHeight="1">
      <c r="A25" s="127"/>
      <c r="B25" s="127" t="s">
        <v>207</v>
      </c>
      <c r="C25" s="13">
        <v>6.2933890000000006E-2</v>
      </c>
      <c r="D25" s="14" t="s">
        <v>119</v>
      </c>
      <c r="E25" s="13">
        <v>1516.0304290965582</v>
      </c>
      <c r="F25" s="13">
        <v>46297.911448754705</v>
      </c>
      <c r="G25" s="13">
        <v>1474.9240537705359</v>
      </c>
      <c r="H25" s="13">
        <v>357.43692820409882</v>
      </c>
      <c r="I25" s="13">
        <v>1996.0007605920355</v>
      </c>
      <c r="J25" s="13">
        <v>79.911223394607731</v>
      </c>
      <c r="K25" s="13">
        <v>908.13173600081473</v>
      </c>
      <c r="L25" s="13">
        <v>5322.7632632954001</v>
      </c>
      <c r="M25" s="13">
        <v>565.80181819558402</v>
      </c>
      <c r="N25" s="13">
        <v>3181.5869611663738</v>
      </c>
      <c r="O25" s="13">
        <v>3566.0949875760261</v>
      </c>
      <c r="P25" s="13">
        <v>5003.9100687105574</v>
      </c>
      <c r="Q25" s="13">
        <v>893.92864248351577</v>
      </c>
      <c r="R25" s="13">
        <v>24866.520872486108</v>
      </c>
      <c r="S25" s="13">
        <v>151.54391902</v>
      </c>
      <c r="T25" s="12">
        <v>71316.039174810809</v>
      </c>
    </row>
    <row r="26" spans="1:20" ht="22.05" customHeight="1">
      <c r="A26" s="127"/>
      <c r="B26" s="127" t="s">
        <v>213</v>
      </c>
      <c r="C26" s="13">
        <v>8.9096300000000003E-2</v>
      </c>
      <c r="D26" s="14" t="s">
        <v>119</v>
      </c>
      <c r="E26" s="13">
        <v>1460.1619114357316</v>
      </c>
      <c r="F26" s="13">
        <v>46439.730783270934</v>
      </c>
      <c r="G26" s="13">
        <v>1517.136538099069</v>
      </c>
      <c r="H26" s="13">
        <v>375.48350150697638</v>
      </c>
      <c r="I26" s="13">
        <v>2059.3774411450891</v>
      </c>
      <c r="J26" s="13">
        <v>92.973231362194582</v>
      </c>
      <c r="K26" s="13">
        <v>908.00123368078948</v>
      </c>
      <c r="L26" s="13">
        <v>5316.7961028431237</v>
      </c>
      <c r="M26" s="13">
        <v>671.66315055129814</v>
      </c>
      <c r="N26" s="13">
        <v>3152.5695044782892</v>
      </c>
      <c r="O26" s="13">
        <v>3800.7502127228126</v>
      </c>
      <c r="P26" s="13">
        <v>5082.8583920086512</v>
      </c>
      <c r="Q26" s="13">
        <v>851.82811114037668</v>
      </c>
      <c r="R26" s="13">
        <v>25289.599330974401</v>
      </c>
      <c r="S26" s="13">
        <v>150.60281369369997</v>
      </c>
      <c r="T26" s="12">
        <v>71880.022136969026</v>
      </c>
    </row>
    <row r="27" spans="1:20" ht="22.05" customHeight="1">
      <c r="A27" s="127"/>
      <c r="B27" s="127" t="s">
        <v>214</v>
      </c>
      <c r="C27" s="13">
        <v>5.3509080000000001E-2</v>
      </c>
      <c r="D27" s="14" t="s">
        <v>119</v>
      </c>
      <c r="E27" s="13">
        <v>1549.9659309527442</v>
      </c>
      <c r="F27" s="13">
        <v>46903.890137267641</v>
      </c>
      <c r="G27" s="13">
        <v>1518.3044430263719</v>
      </c>
      <c r="H27" s="13">
        <v>351.65319562245531</v>
      </c>
      <c r="I27" s="13">
        <v>2119.3849339647786</v>
      </c>
      <c r="J27" s="13">
        <v>97.882544392334424</v>
      </c>
      <c r="K27" s="13">
        <v>902.42651351887616</v>
      </c>
      <c r="L27" s="13">
        <v>5393.4710490958414</v>
      </c>
      <c r="M27" s="13">
        <v>639.84554493748828</v>
      </c>
      <c r="N27" s="13">
        <v>2967.7714104253664</v>
      </c>
      <c r="O27" s="13">
        <v>3764.6850088310584</v>
      </c>
      <c r="P27" s="13">
        <v>5107.9049683196772</v>
      </c>
      <c r="Q27" s="13">
        <v>851.39220511504664</v>
      </c>
      <c r="R27" s="13">
        <v>25264.687748202043</v>
      </c>
      <c r="S27" s="13">
        <v>151.03389623752267</v>
      </c>
      <c r="T27" s="12">
        <v>72319.667541977207</v>
      </c>
    </row>
    <row r="28" spans="1:20" ht="22.05" customHeight="1">
      <c r="A28" s="127"/>
      <c r="B28" s="127" t="s">
        <v>208</v>
      </c>
      <c r="C28" s="13">
        <v>2.6577035199999997</v>
      </c>
      <c r="D28" s="14" t="s">
        <v>119</v>
      </c>
      <c r="E28" s="13">
        <v>1535.4144514229386</v>
      </c>
      <c r="F28" s="13">
        <v>47252.478621235728</v>
      </c>
      <c r="G28" s="13">
        <v>1585.439682277387</v>
      </c>
      <c r="H28" s="13">
        <v>346.41561526181277</v>
      </c>
      <c r="I28" s="13">
        <v>2157.1085316915642</v>
      </c>
      <c r="J28" s="13">
        <v>99.419993116963909</v>
      </c>
      <c r="K28" s="13">
        <v>911.95015419445588</v>
      </c>
      <c r="L28" s="13">
        <v>5014.8456764335579</v>
      </c>
      <c r="M28" s="13">
        <v>668.62185170476585</v>
      </c>
      <c r="N28" s="13">
        <v>3010.0405115880108</v>
      </c>
      <c r="O28" s="13">
        <v>3786.3516159738697</v>
      </c>
      <c r="P28" s="13">
        <v>5147.2693374480268</v>
      </c>
      <c r="Q28" s="13">
        <v>1254.5302796644751</v>
      </c>
      <c r="R28" s="13">
        <v>25517.407700777825</v>
      </c>
      <c r="S28" s="13">
        <v>152.84959419999998</v>
      </c>
      <c r="T28" s="12">
        <v>72925.395808393558</v>
      </c>
    </row>
    <row r="29" spans="1:20" ht="22.05" customHeight="1">
      <c r="A29" s="127"/>
      <c r="B29" s="127" t="s">
        <v>215</v>
      </c>
      <c r="C29" s="13">
        <v>0.11847742999999999</v>
      </c>
      <c r="D29" s="14" t="s">
        <v>119</v>
      </c>
      <c r="E29" s="13">
        <v>1542.1791068801087</v>
      </c>
      <c r="F29" s="13">
        <v>47314.091979663826</v>
      </c>
      <c r="G29" s="13">
        <v>1622.5660393121336</v>
      </c>
      <c r="H29" s="13">
        <v>369.63670048918897</v>
      </c>
      <c r="I29" s="13">
        <v>1784.6879342133645</v>
      </c>
      <c r="J29" s="13">
        <v>83.398409860081898</v>
      </c>
      <c r="K29" s="13">
        <v>920.08768783087453</v>
      </c>
      <c r="L29" s="13">
        <v>5023.9514995409245</v>
      </c>
      <c r="M29" s="13">
        <v>650.70478654097599</v>
      </c>
      <c r="N29" s="13">
        <v>2979.8379998941123</v>
      </c>
      <c r="O29" s="13">
        <v>3749.1995447228173</v>
      </c>
      <c r="P29" s="13">
        <v>5109.9521865297929</v>
      </c>
      <c r="Q29" s="13">
        <v>1188.9980983058963</v>
      </c>
      <c r="R29" s="13">
        <v>25025.199994120274</v>
      </c>
      <c r="S29" s="13">
        <v>149.18710188225194</v>
      </c>
      <c r="T29" s="12">
        <v>72488.599855386346</v>
      </c>
    </row>
    <row r="30" spans="1:20" ht="22.05" customHeight="1">
      <c r="A30" s="127"/>
      <c r="B30" s="127" t="s">
        <v>216</v>
      </c>
      <c r="C30" s="13">
        <v>9.3516600000000102E-2</v>
      </c>
      <c r="D30" s="14" t="s">
        <v>119</v>
      </c>
      <c r="E30" s="13">
        <v>1579.6606559553841</v>
      </c>
      <c r="F30" s="13">
        <v>47662.356510056365</v>
      </c>
      <c r="G30" s="13">
        <v>1590.936407383286</v>
      </c>
      <c r="H30" s="13">
        <v>400.65237492602034</v>
      </c>
      <c r="I30" s="13">
        <v>1660.950707073566</v>
      </c>
      <c r="J30" s="13">
        <v>101.6763365157727</v>
      </c>
      <c r="K30" s="13">
        <v>995.85889567608831</v>
      </c>
      <c r="L30" s="13">
        <v>5153.5041472511693</v>
      </c>
      <c r="M30" s="13">
        <v>591.69588693843502</v>
      </c>
      <c r="N30" s="13">
        <v>3062.0807461128784</v>
      </c>
      <c r="O30" s="13">
        <v>3691.3165964183931</v>
      </c>
      <c r="P30" s="13">
        <v>5161.5342683631852</v>
      </c>
      <c r="Q30" s="13">
        <v>1172.2448874628858</v>
      </c>
      <c r="R30" s="13">
        <v>25162.111910077067</v>
      </c>
      <c r="S30" s="13">
        <v>139.95565531996974</v>
      </c>
      <c r="T30" s="12">
        <v>72964.519611393393</v>
      </c>
    </row>
    <row r="31" spans="1:20" ht="22.05" customHeight="1">
      <c r="A31" s="127"/>
      <c r="B31" s="127" t="s">
        <v>200</v>
      </c>
      <c r="C31" s="13">
        <v>8.6643340000000096E-2</v>
      </c>
      <c r="D31" s="14" t="s">
        <v>119</v>
      </c>
      <c r="E31" s="13">
        <v>1449.9581835416664</v>
      </c>
      <c r="F31" s="13">
        <v>47730.89679104778</v>
      </c>
      <c r="G31" s="13">
        <v>1557.7965347983668</v>
      </c>
      <c r="H31" s="13">
        <v>387.52651985844835</v>
      </c>
      <c r="I31" s="13">
        <v>1649.6320597668391</v>
      </c>
      <c r="J31" s="13">
        <v>94.611745621772769</v>
      </c>
      <c r="K31" s="13">
        <v>1032.4993595454714</v>
      </c>
      <c r="L31" s="13">
        <v>5585.3885596772525</v>
      </c>
      <c r="M31" s="13">
        <v>612.01806446929584</v>
      </c>
      <c r="N31" s="13">
        <v>3038.7902506864821</v>
      </c>
      <c r="O31" s="13">
        <v>3759.6717086228477</v>
      </c>
      <c r="P31" s="13">
        <v>5268.3839085064765</v>
      </c>
      <c r="Q31" s="13">
        <v>761.47585952224654</v>
      </c>
      <c r="R31" s="13">
        <v>25197.752754617162</v>
      </c>
      <c r="S31" s="13">
        <v>132.65458767003554</v>
      </c>
      <c r="T31" s="12">
        <v>73061.391859114985</v>
      </c>
    </row>
    <row r="32" spans="1:20" ht="7.5" customHeight="1">
      <c r="A32" s="127"/>
      <c r="B32" s="127"/>
      <c r="C32" s="127"/>
      <c r="D32" s="14"/>
      <c r="E32" s="127"/>
      <c r="F32" s="127"/>
      <c r="G32" s="127"/>
      <c r="H32" s="127"/>
      <c r="I32" s="127"/>
      <c r="J32" s="127"/>
      <c r="K32" s="127"/>
      <c r="L32" s="127"/>
      <c r="M32" s="127"/>
      <c r="N32" s="127"/>
      <c r="O32" s="127"/>
      <c r="P32" s="127"/>
      <c r="Q32" s="127"/>
      <c r="R32" s="127"/>
      <c r="S32" s="127"/>
      <c r="T32" s="127"/>
    </row>
    <row r="33" spans="1:20" ht="22.05" customHeight="1">
      <c r="A33" s="207">
        <v>2023</v>
      </c>
      <c r="B33" s="127" t="s">
        <v>209</v>
      </c>
      <c r="C33" s="13">
        <v>8.7283100000000072E-2</v>
      </c>
      <c r="D33" s="14" t="s">
        <v>119</v>
      </c>
      <c r="E33" s="13">
        <v>1585.1010621469823</v>
      </c>
      <c r="F33" s="13">
        <v>50648.623354464842</v>
      </c>
      <c r="G33" s="13">
        <v>1641.38984568249</v>
      </c>
      <c r="H33" s="13">
        <v>393.92397631995738</v>
      </c>
      <c r="I33" s="13">
        <v>1626.1710523387924</v>
      </c>
      <c r="J33" s="13">
        <v>101.27190069909439</v>
      </c>
      <c r="K33" s="13">
        <v>1000.2529608535958</v>
      </c>
      <c r="L33" s="13">
        <v>5292.4175308075864</v>
      </c>
      <c r="M33" s="13">
        <v>603.19509987150764</v>
      </c>
      <c r="N33" s="13">
        <v>2978.7007880284459</v>
      </c>
      <c r="O33" s="13">
        <v>3721.4233563398079</v>
      </c>
      <c r="P33" s="13">
        <v>5518.3009266968693</v>
      </c>
      <c r="Q33" s="13">
        <v>1173.5702440720206</v>
      </c>
      <c r="R33" s="13">
        <v>25635.718743857149</v>
      </c>
      <c r="S33" s="13">
        <v>131.61392403928068</v>
      </c>
      <c r="T33" s="12">
        <v>76416.045311061273</v>
      </c>
    </row>
    <row r="34" spans="1:20" ht="22.05" customHeight="1">
      <c r="A34" s="127"/>
      <c r="B34" s="127" t="s">
        <v>210</v>
      </c>
      <c r="C34" s="13">
        <v>0.19637290999999998</v>
      </c>
      <c r="D34" s="14" t="s">
        <v>119</v>
      </c>
      <c r="E34" s="13">
        <v>1604.7978448219976</v>
      </c>
      <c r="F34" s="13">
        <v>50554.058337800758</v>
      </c>
      <c r="G34" s="13">
        <v>1667.9746259223984</v>
      </c>
      <c r="H34" s="13">
        <v>422.24820281970648</v>
      </c>
      <c r="I34" s="13">
        <v>1702.6953418268347</v>
      </c>
      <c r="J34" s="13">
        <v>120.6648619899683</v>
      </c>
      <c r="K34" s="13">
        <v>964.17437348409078</v>
      </c>
      <c r="L34" s="13">
        <v>5291.245971902058</v>
      </c>
      <c r="M34" s="13">
        <v>625.98560613948143</v>
      </c>
      <c r="N34" s="13">
        <v>3093.781832264398</v>
      </c>
      <c r="O34" s="13">
        <v>3636.0133174808589</v>
      </c>
      <c r="P34" s="13">
        <v>5552.1550667678939</v>
      </c>
      <c r="Q34" s="13">
        <v>1213.4501465968365</v>
      </c>
      <c r="R34" s="13">
        <v>25895.187192016521</v>
      </c>
      <c r="S34" s="13">
        <v>133.29199388000004</v>
      </c>
      <c r="T34" s="12">
        <v>76582.755181567278</v>
      </c>
    </row>
    <row r="35" spans="1:20" ht="22.05" customHeight="1">
      <c r="A35" s="127"/>
      <c r="B35" s="127" t="s">
        <v>206</v>
      </c>
      <c r="C35" s="13">
        <v>0.10079640999999999</v>
      </c>
      <c r="D35" s="14" t="s">
        <v>119</v>
      </c>
      <c r="E35" s="13">
        <v>1735.5742170638582</v>
      </c>
      <c r="F35" s="13">
        <v>50630.328571474405</v>
      </c>
      <c r="G35" s="13">
        <v>1607.1056424455362</v>
      </c>
      <c r="H35" s="13">
        <v>422.01995844693346</v>
      </c>
      <c r="I35" s="13">
        <v>1602.5912779905507</v>
      </c>
      <c r="J35" s="13">
        <v>117.18803559806059</v>
      </c>
      <c r="K35" s="13">
        <v>919.50065793050419</v>
      </c>
      <c r="L35" s="13">
        <v>5168.3734737738368</v>
      </c>
      <c r="M35" s="13">
        <v>639.10347882151586</v>
      </c>
      <c r="N35" s="13">
        <v>2866.2767396218655</v>
      </c>
      <c r="O35" s="13">
        <v>3648.86837943105</v>
      </c>
      <c r="P35" s="13">
        <v>5635.0250165146235</v>
      </c>
      <c r="Q35" s="13">
        <v>1149.1105242107508</v>
      </c>
      <c r="R35" s="13">
        <v>25510.737401849088</v>
      </c>
      <c r="S35" s="13">
        <v>124.51321622</v>
      </c>
      <c r="T35" s="12">
        <v>76265.6835209735</v>
      </c>
    </row>
    <row r="36" spans="1:20" ht="22.05" customHeight="1">
      <c r="A36" s="127"/>
      <c r="B36" s="127" t="s">
        <v>211</v>
      </c>
      <c r="C36" s="13">
        <v>0.10495747999999998</v>
      </c>
      <c r="D36" s="13">
        <v>3.7909200399999996</v>
      </c>
      <c r="E36" s="13">
        <v>1717.0838817982444</v>
      </c>
      <c r="F36" s="13">
        <v>50575.941939407836</v>
      </c>
      <c r="G36" s="13">
        <v>1581.4449593424297</v>
      </c>
      <c r="H36" s="13">
        <v>425.00805349810423</v>
      </c>
      <c r="I36" s="13">
        <v>1737.6853484515316</v>
      </c>
      <c r="J36" s="13">
        <v>132.26777980299187</v>
      </c>
      <c r="K36" s="13">
        <v>964.35545582314671</v>
      </c>
      <c r="L36" s="13">
        <v>5195.6012439610204</v>
      </c>
      <c r="M36" s="13">
        <v>718.81715543650603</v>
      </c>
      <c r="N36" s="13">
        <v>2858.1842762433662</v>
      </c>
      <c r="O36" s="13">
        <v>3566.2157422959931</v>
      </c>
      <c r="P36" s="13">
        <v>5725.3738058098997</v>
      </c>
      <c r="Q36" s="13">
        <v>1141.010177914623</v>
      </c>
      <c r="R36" s="13">
        <v>25763.047880377857</v>
      </c>
      <c r="S36" s="13">
        <v>126.46055503000684</v>
      </c>
      <c r="T36" s="12">
        <v>76469.346252335701</v>
      </c>
    </row>
    <row r="37" spans="1:20" ht="22.05" customHeight="1">
      <c r="A37" s="127"/>
      <c r="B37" s="127" t="s">
        <v>212</v>
      </c>
      <c r="C37" s="13">
        <v>0.13464359999999995</v>
      </c>
      <c r="D37" s="14" t="s">
        <v>119</v>
      </c>
      <c r="E37" s="13">
        <v>2884.9283425414214</v>
      </c>
      <c r="F37" s="13">
        <v>50776.887568729595</v>
      </c>
      <c r="G37" s="13">
        <v>1691.2876333629792</v>
      </c>
      <c r="H37" s="13">
        <v>407.93643334703148</v>
      </c>
      <c r="I37" s="13">
        <v>1828.0922464806511</v>
      </c>
      <c r="J37" s="13">
        <v>139.00079630424599</v>
      </c>
      <c r="K37" s="13">
        <v>977.47814032058102</v>
      </c>
      <c r="L37" s="13">
        <v>5060.8103936801272</v>
      </c>
      <c r="M37" s="13">
        <v>760.00939849123938</v>
      </c>
      <c r="N37" s="13">
        <v>3003.4390922527891</v>
      </c>
      <c r="O37" s="13">
        <v>3580.5696839998295</v>
      </c>
      <c r="P37" s="13">
        <v>5728.1313959455738</v>
      </c>
      <c r="Q37" s="13">
        <v>1139.1236719584401</v>
      </c>
      <c r="R37" s="13">
        <v>27200.807228684909</v>
      </c>
      <c r="S37" s="13">
        <v>128.48302946999999</v>
      </c>
      <c r="T37" s="12">
        <v>78106.352115624497</v>
      </c>
    </row>
    <row r="38" spans="1:20" ht="22.05" customHeight="1">
      <c r="A38" s="127"/>
      <c r="B38" s="127" t="s">
        <v>207</v>
      </c>
      <c r="C38" s="13">
        <v>31.727380320000002</v>
      </c>
      <c r="D38" s="13">
        <v>0.75597493999999998</v>
      </c>
      <c r="E38" s="13">
        <v>3451.1939505457885</v>
      </c>
      <c r="F38" s="13">
        <v>50977.502124691986</v>
      </c>
      <c r="G38" s="13">
        <v>1707.4254547661847</v>
      </c>
      <c r="H38" s="13">
        <v>445.27974382532159</v>
      </c>
      <c r="I38" s="13">
        <v>1966.2301632417589</v>
      </c>
      <c r="J38" s="13">
        <v>125.20296536865696</v>
      </c>
      <c r="K38" s="13">
        <v>934.72526985191735</v>
      </c>
      <c r="L38" s="13">
        <v>5179.7151304294275</v>
      </c>
      <c r="M38" s="13">
        <v>786.19226860609228</v>
      </c>
      <c r="N38" s="13">
        <v>2988.3550394587874</v>
      </c>
      <c r="O38" s="13">
        <v>3598.7720706916575</v>
      </c>
      <c r="P38" s="13">
        <v>5791.4615156269801</v>
      </c>
      <c r="Q38" s="13">
        <v>1127.4051379211267</v>
      </c>
      <c r="R38" s="13">
        <v>28101.9587103337</v>
      </c>
      <c r="S38" s="13">
        <v>119.78097880003619</v>
      </c>
      <c r="T38" s="12">
        <v>79231.725169085723</v>
      </c>
    </row>
    <row r="39" spans="1:20" ht="22.05" customHeight="1">
      <c r="A39" s="127"/>
      <c r="B39" s="127" t="s">
        <v>213</v>
      </c>
      <c r="C39" s="13">
        <v>31.592106400000002</v>
      </c>
      <c r="D39" s="13">
        <v>0.66906287000091558</v>
      </c>
      <c r="E39" s="13">
        <v>3629.1404436770576</v>
      </c>
      <c r="F39" s="13">
        <v>51185.761798213018</v>
      </c>
      <c r="G39" s="13">
        <v>1723.6466750720167</v>
      </c>
      <c r="H39" s="13">
        <v>446.20545366319027</v>
      </c>
      <c r="I39" s="13">
        <v>1919.899570988488</v>
      </c>
      <c r="J39" s="13">
        <v>135.96713735338841</v>
      </c>
      <c r="K39" s="13">
        <v>969.73835026732286</v>
      </c>
      <c r="L39" s="13">
        <v>5121.6176290208059</v>
      </c>
      <c r="M39" s="13">
        <v>805.78799869727482</v>
      </c>
      <c r="N39" s="13">
        <v>2991.3250248336085</v>
      </c>
      <c r="O39" s="13">
        <v>3572.2111767492697</v>
      </c>
      <c r="P39" s="13">
        <v>5673.9572386081272</v>
      </c>
      <c r="Q39" s="13">
        <v>1157.3105909221526</v>
      </c>
      <c r="R39" s="13">
        <v>28146.807289852706</v>
      </c>
      <c r="S39" s="13">
        <v>114.29330560999998</v>
      </c>
      <c r="T39" s="12">
        <v>79479.123562945722</v>
      </c>
    </row>
    <row r="40" spans="1:20" ht="22.05" customHeight="1">
      <c r="A40" s="127"/>
      <c r="B40" s="127" t="s">
        <v>214</v>
      </c>
      <c r="C40" s="13">
        <v>31.347124100000002</v>
      </c>
      <c r="D40" s="13">
        <v>0.47946891000000469</v>
      </c>
      <c r="E40" s="13">
        <v>3066.6513988359275</v>
      </c>
      <c r="F40" s="13">
        <v>51730.90675446509</v>
      </c>
      <c r="G40" s="13">
        <v>1709.5537773013082</v>
      </c>
      <c r="H40" s="13">
        <v>481.95719622793939</v>
      </c>
      <c r="I40" s="13">
        <v>1815.0214659347632</v>
      </c>
      <c r="J40" s="13">
        <v>125.86582247359944</v>
      </c>
      <c r="K40" s="13">
        <v>955.14682532771258</v>
      </c>
      <c r="L40" s="13">
        <v>5026.7696532098416</v>
      </c>
      <c r="M40" s="13">
        <v>826.29203373523285</v>
      </c>
      <c r="N40" s="13">
        <v>3088.9118084816064</v>
      </c>
      <c r="O40" s="13">
        <v>3887.4575833597814</v>
      </c>
      <c r="P40" s="13">
        <v>5698.3829618475511</v>
      </c>
      <c r="Q40" s="13">
        <v>1194.7074248045847</v>
      </c>
      <c r="R40" s="13">
        <v>27876.717951539846</v>
      </c>
      <c r="S40" s="13">
        <v>116.22228454999865</v>
      </c>
      <c r="T40" s="12">
        <v>79755.673583564931</v>
      </c>
    </row>
    <row r="41" spans="1:20" ht="22.05" customHeight="1">
      <c r="A41" s="127"/>
      <c r="B41" s="127" t="s">
        <v>208</v>
      </c>
      <c r="C41" s="13">
        <v>31.177700509999998</v>
      </c>
      <c r="D41" s="13">
        <v>0.45320879999992369</v>
      </c>
      <c r="E41" s="13">
        <v>2914.1860408624461</v>
      </c>
      <c r="F41" s="13">
        <v>52078.257441238471</v>
      </c>
      <c r="G41" s="13">
        <v>1800.6645466221325</v>
      </c>
      <c r="H41" s="13">
        <v>475.53486273824757</v>
      </c>
      <c r="I41" s="13">
        <v>1678.3861899602675</v>
      </c>
      <c r="J41" s="13">
        <v>129.85619749793111</v>
      </c>
      <c r="K41" s="13">
        <v>931.54381448923414</v>
      </c>
      <c r="L41" s="13">
        <v>5258.8297441469786</v>
      </c>
      <c r="M41" s="13">
        <v>819.42109724457646</v>
      </c>
      <c r="N41" s="13">
        <v>3159.4598850785083</v>
      </c>
      <c r="O41" s="13">
        <v>3824.454905796294</v>
      </c>
      <c r="P41" s="13">
        <v>5787.1580545063071</v>
      </c>
      <c r="Q41" s="13">
        <v>1200.315417263382</v>
      </c>
      <c r="R41" s="13">
        <v>27979.810756206305</v>
      </c>
      <c r="S41" s="13">
        <v>113.05496455000001</v>
      </c>
      <c r="T41" s="12">
        <v>80202.754071304778</v>
      </c>
    </row>
    <row r="42" spans="1:20" ht="22.05" customHeight="1">
      <c r="A42" s="127"/>
      <c r="B42" s="127" t="s">
        <v>215</v>
      </c>
      <c r="C42" s="13">
        <v>31.047661300000001</v>
      </c>
      <c r="D42" s="13">
        <v>0.26593189</v>
      </c>
      <c r="E42" s="13">
        <v>3180.0850350409432</v>
      </c>
      <c r="F42" s="13">
        <v>52443.734620109797</v>
      </c>
      <c r="G42" s="13">
        <v>1848.9406001197508</v>
      </c>
      <c r="H42" s="13">
        <v>459.29884697593849</v>
      </c>
      <c r="I42" s="13">
        <v>1482.802796136968</v>
      </c>
      <c r="J42" s="13">
        <v>132.27971619412455</v>
      </c>
      <c r="K42" s="13">
        <v>887.26610127934259</v>
      </c>
      <c r="L42" s="13">
        <v>5349.6228029238082</v>
      </c>
      <c r="M42" s="13">
        <v>819.54379745062545</v>
      </c>
      <c r="N42" s="13">
        <v>2996.5200049315913</v>
      </c>
      <c r="O42" s="13">
        <v>3841.6929390930381</v>
      </c>
      <c r="P42" s="13">
        <v>5954.6198948732936</v>
      </c>
      <c r="Q42" s="13">
        <v>1252.3200495194892</v>
      </c>
      <c r="R42" s="13">
        <v>28204.992584538915</v>
      </c>
      <c r="S42" s="13">
        <v>109.40597795999999</v>
      </c>
      <c r="T42" s="12">
        <v>80789.446775798715</v>
      </c>
    </row>
    <row r="43" spans="1:20" ht="22.05" customHeight="1">
      <c r="A43" s="127"/>
      <c r="B43" s="127" t="s">
        <v>216</v>
      </c>
      <c r="C43" s="13">
        <v>30.900702279999997</v>
      </c>
      <c r="D43" s="13">
        <v>0.30056041000091549</v>
      </c>
      <c r="E43" s="13">
        <v>3145.2227960449113</v>
      </c>
      <c r="F43" s="13">
        <v>53176.238552408453</v>
      </c>
      <c r="G43" s="13">
        <v>1803.4876643126718</v>
      </c>
      <c r="H43" s="13">
        <v>368.4015334392148</v>
      </c>
      <c r="I43" s="13">
        <v>1404.066302988319</v>
      </c>
      <c r="J43" s="13">
        <v>123.68910165509692</v>
      </c>
      <c r="K43" s="13">
        <v>943.08854265589218</v>
      </c>
      <c r="L43" s="13">
        <v>5603.1245041898355</v>
      </c>
      <c r="M43" s="13">
        <v>787.64978787127382</v>
      </c>
      <c r="N43" s="13">
        <v>2938.7977664712907</v>
      </c>
      <c r="O43" s="13">
        <v>3743.1901411399976</v>
      </c>
      <c r="P43" s="13">
        <v>5964.7699858210544</v>
      </c>
      <c r="Q43" s="13">
        <v>1237.3716733490241</v>
      </c>
      <c r="R43" s="13">
        <v>28062.859799938586</v>
      </c>
      <c r="S43" s="13">
        <v>106.93533382000001</v>
      </c>
      <c r="T43" s="12">
        <v>81377.234948857047</v>
      </c>
    </row>
    <row r="44" spans="1:20" ht="22.05" customHeight="1">
      <c r="A44" s="127"/>
      <c r="B44" s="127" t="s">
        <v>200</v>
      </c>
      <c r="C44" s="13">
        <v>8.7476220000000007E-2</v>
      </c>
      <c r="D44" s="13">
        <v>0.10054438000030516</v>
      </c>
      <c r="E44" s="13">
        <v>3125.7658811487172</v>
      </c>
      <c r="F44" s="13">
        <v>53303.50829402158</v>
      </c>
      <c r="G44" s="13">
        <v>1807.4976771888207</v>
      </c>
      <c r="H44" s="13">
        <v>425.61083848223717</v>
      </c>
      <c r="I44" s="13">
        <v>1199.6614729881701</v>
      </c>
      <c r="J44" s="13">
        <v>116.98348531702827</v>
      </c>
      <c r="K44" s="13">
        <v>990.91797301563088</v>
      </c>
      <c r="L44" s="13">
        <v>5585.6676495682259</v>
      </c>
      <c r="M44" s="13">
        <v>930.59666835655185</v>
      </c>
      <c r="N44" s="13">
        <v>3022.4014291130193</v>
      </c>
      <c r="O44" s="13">
        <v>3876.7265300457275</v>
      </c>
      <c r="P44" s="13">
        <v>6029.8808345599282</v>
      </c>
      <c r="Q44" s="13">
        <v>1217.3081697130476</v>
      </c>
      <c r="R44" s="13">
        <v>28329.018609497103</v>
      </c>
      <c r="S44" s="13">
        <v>166.6152883</v>
      </c>
      <c r="T44" s="12">
        <v>81799.330212418688</v>
      </c>
    </row>
    <row r="45" spans="1:20" ht="7.5" customHeight="1">
      <c r="A45" s="127"/>
      <c r="B45" s="127"/>
      <c r="C45" s="13"/>
      <c r="D45" s="13"/>
      <c r="E45" s="13"/>
      <c r="F45" s="13"/>
      <c r="G45" s="13"/>
      <c r="H45" s="13"/>
      <c r="I45" s="13"/>
      <c r="J45" s="13"/>
      <c r="K45" s="13"/>
      <c r="L45" s="13"/>
      <c r="M45" s="13"/>
      <c r="N45" s="13"/>
      <c r="O45" s="13"/>
      <c r="P45" s="13"/>
      <c r="Q45" s="13"/>
      <c r="R45" s="13"/>
      <c r="S45" s="13"/>
      <c r="T45" s="13"/>
    </row>
    <row r="46" spans="1:20" ht="22.05" customHeight="1">
      <c r="A46" s="207">
        <v>2024</v>
      </c>
      <c r="B46" s="127" t="s">
        <v>209</v>
      </c>
      <c r="C46" s="14" t="s">
        <v>119</v>
      </c>
      <c r="D46" s="13">
        <v>8.8972679995803952E-2</v>
      </c>
      <c r="E46" s="13">
        <v>3984.5499397758749</v>
      </c>
      <c r="F46" s="13">
        <v>53406.324517391498</v>
      </c>
      <c r="G46" s="13">
        <v>1764.3338629363629</v>
      </c>
      <c r="H46" s="13">
        <v>699.13862703029099</v>
      </c>
      <c r="I46" s="13">
        <v>1523.7304560253765</v>
      </c>
      <c r="J46" s="13">
        <v>127.52025735926694</v>
      </c>
      <c r="K46" s="13">
        <v>1020.6027886362427</v>
      </c>
      <c r="L46" s="13">
        <v>5545.5585306069888</v>
      </c>
      <c r="M46" s="13">
        <v>920.06775698049421</v>
      </c>
      <c r="N46" s="13">
        <v>3431.2092372721399</v>
      </c>
      <c r="O46" s="13">
        <v>3932.4707556647422</v>
      </c>
      <c r="P46" s="13">
        <v>6110.8783756506873</v>
      </c>
      <c r="Q46" s="13">
        <v>1239.3178367222176</v>
      </c>
      <c r="R46" s="13">
        <v>30299.378424660681</v>
      </c>
      <c r="S46" s="13">
        <v>167.26426345003136</v>
      </c>
      <c r="T46" s="12">
        <v>83873.08232720221</v>
      </c>
    </row>
    <row r="47" spans="1:20" ht="22.05" customHeight="1">
      <c r="A47" s="127"/>
      <c r="B47" s="127" t="s">
        <v>210</v>
      </c>
      <c r="C47" s="14" t="s">
        <v>119</v>
      </c>
      <c r="D47" s="13">
        <v>8.3951769997939948E-2</v>
      </c>
      <c r="E47" s="13">
        <v>2640.7208650549264</v>
      </c>
      <c r="F47" s="13">
        <v>53385.812106439051</v>
      </c>
      <c r="G47" s="13">
        <v>1750.7015786899965</v>
      </c>
      <c r="H47" s="13">
        <v>745.79633814397016</v>
      </c>
      <c r="I47" s="13">
        <v>1716.5478057893481</v>
      </c>
      <c r="J47" s="13">
        <v>124.27760241270977</v>
      </c>
      <c r="K47" s="13">
        <v>1026.7496923380404</v>
      </c>
      <c r="L47" s="13">
        <v>5531.8051784129466</v>
      </c>
      <c r="M47" s="13">
        <v>917.5863437834696</v>
      </c>
      <c r="N47" s="13">
        <v>3419.8542770064455</v>
      </c>
      <c r="O47" s="13">
        <v>4013.1697954761057</v>
      </c>
      <c r="P47" s="13">
        <v>6105.6472161007532</v>
      </c>
      <c r="Q47" s="13">
        <v>1231.0039086164261</v>
      </c>
      <c r="R47" s="13">
        <v>29223.860601825138</v>
      </c>
      <c r="S47" s="13">
        <v>167.88457753000003</v>
      </c>
      <c r="T47" s="12">
        <v>82777.677910354192</v>
      </c>
    </row>
    <row r="48" spans="1:20" ht="22.05" customHeight="1">
      <c r="A48" s="127"/>
      <c r="B48" s="127" t="s">
        <v>206</v>
      </c>
      <c r="C48" s="14" t="s">
        <v>119</v>
      </c>
      <c r="D48" s="13">
        <v>9.3237070000152966E-2</v>
      </c>
      <c r="E48" s="13">
        <v>2034.8591485237876</v>
      </c>
      <c r="F48" s="13">
        <v>53372.596065951002</v>
      </c>
      <c r="G48" s="13">
        <v>1794.4242093923401</v>
      </c>
      <c r="H48" s="13">
        <v>577.35237884084188</v>
      </c>
      <c r="I48" s="13">
        <v>2021.0767579932863</v>
      </c>
      <c r="J48" s="13">
        <v>110.38219999072307</v>
      </c>
      <c r="K48" s="13">
        <v>1045.8893398860987</v>
      </c>
      <c r="L48" s="13">
        <v>5652.6712855559945</v>
      </c>
      <c r="M48" s="13">
        <v>961.37966259087966</v>
      </c>
      <c r="N48" s="13">
        <v>3150.7781526553458</v>
      </c>
      <c r="O48" s="13">
        <v>3865.741141152208</v>
      </c>
      <c r="P48" s="13">
        <v>6039.9717311611557</v>
      </c>
      <c r="Q48" s="13">
        <v>1228.0363180278212</v>
      </c>
      <c r="R48" s="13">
        <v>28482.562325770483</v>
      </c>
      <c r="S48" s="13">
        <v>444.9152562054316</v>
      </c>
      <c r="T48" s="12">
        <v>82300.202110586921</v>
      </c>
    </row>
    <row r="49" spans="1:20" ht="22.05" customHeight="1">
      <c r="A49" s="127"/>
      <c r="B49" s="127" t="s">
        <v>211</v>
      </c>
      <c r="C49" s="14" t="s">
        <v>119</v>
      </c>
      <c r="D49" s="13">
        <v>0.11277951000076303</v>
      </c>
      <c r="E49" s="13">
        <v>2940.4532010486796</v>
      </c>
      <c r="F49" s="13">
        <v>53091.497937504006</v>
      </c>
      <c r="G49" s="13">
        <v>1834.9166427314094</v>
      </c>
      <c r="H49" s="13">
        <v>622.38542833352949</v>
      </c>
      <c r="I49" s="13">
        <v>2076.2352539564558</v>
      </c>
      <c r="J49" s="13">
        <v>96.300991658942365</v>
      </c>
      <c r="K49" s="13">
        <v>1118.6060507609527</v>
      </c>
      <c r="L49" s="13">
        <v>5782.7036890835689</v>
      </c>
      <c r="M49" s="13">
        <v>981.89790689602273</v>
      </c>
      <c r="N49" s="13">
        <v>3291.5572844037083</v>
      </c>
      <c r="O49" s="13">
        <v>3569.4442023399652</v>
      </c>
      <c r="P49" s="13">
        <v>6071.477105306164</v>
      </c>
      <c r="Q49" s="13">
        <v>1245.3880474135844</v>
      </c>
      <c r="R49" s="13">
        <v>29631.365803932982</v>
      </c>
      <c r="S49" s="13">
        <v>438.4740468705549</v>
      </c>
      <c r="T49" s="12">
        <v>83161.495540227552</v>
      </c>
    </row>
    <row r="50" spans="1:20" ht="22.05" customHeight="1">
      <c r="A50" s="127"/>
      <c r="B50" s="127" t="s">
        <v>212</v>
      </c>
      <c r="C50" s="13">
        <v>5.6748110000000004E-2</v>
      </c>
      <c r="D50" s="13">
        <v>0.48174430999023399</v>
      </c>
      <c r="E50" s="13">
        <v>2796.5684755073062</v>
      </c>
      <c r="F50" s="13">
        <v>53119.55155493474</v>
      </c>
      <c r="G50" s="13">
        <v>1894.4701111758231</v>
      </c>
      <c r="H50" s="13">
        <v>693.41797844735413</v>
      </c>
      <c r="I50" s="13">
        <v>2099.7137936939484</v>
      </c>
      <c r="J50" s="13">
        <v>95.844856791903453</v>
      </c>
      <c r="K50" s="13">
        <v>1080.2471484199523</v>
      </c>
      <c r="L50" s="13">
        <v>5612.3188883663997</v>
      </c>
      <c r="M50" s="13">
        <v>998.204243723633</v>
      </c>
      <c r="N50" s="13">
        <v>3302.2687806515382</v>
      </c>
      <c r="O50" s="13">
        <v>3598.501339788018</v>
      </c>
      <c r="P50" s="13">
        <v>5978.9397534304853</v>
      </c>
      <c r="Q50" s="13">
        <v>1242.4248435119816</v>
      </c>
      <c r="R50" s="13">
        <v>29392.92021350834</v>
      </c>
      <c r="S50" s="13">
        <v>435.8437012612016</v>
      </c>
      <c r="T50" s="12">
        <v>82948.853962124267</v>
      </c>
    </row>
    <row r="51" spans="1:20" ht="22.05" customHeight="1">
      <c r="A51" s="127"/>
      <c r="B51" s="127" t="s">
        <v>207</v>
      </c>
      <c r="C51" s="13">
        <v>6.1533339999999971E-2</v>
      </c>
      <c r="D51" s="13">
        <v>0.8326255199999999</v>
      </c>
      <c r="E51" s="13">
        <v>1941.1859444633355</v>
      </c>
      <c r="F51" s="13">
        <v>53296.8261261097</v>
      </c>
      <c r="G51" s="13">
        <v>1921.8543867960268</v>
      </c>
      <c r="H51" s="13">
        <v>386.65226303833595</v>
      </c>
      <c r="I51" s="13">
        <v>2246.0844925139363</v>
      </c>
      <c r="J51" s="13">
        <v>322.13550973356598</v>
      </c>
      <c r="K51" s="13">
        <v>1109.9872287997712</v>
      </c>
      <c r="L51" s="13">
        <v>5768.0052080941778</v>
      </c>
      <c r="M51" s="13">
        <v>1090.28464073962</v>
      </c>
      <c r="N51" s="13">
        <v>3231.8154086569689</v>
      </c>
      <c r="O51" s="13">
        <v>3587.0926621317103</v>
      </c>
      <c r="P51" s="13">
        <v>5868.9761734880403</v>
      </c>
      <c r="Q51" s="13">
        <v>1220.7557913352625</v>
      </c>
      <c r="R51" s="13">
        <v>28694.829709790756</v>
      </c>
      <c r="S51" s="13">
        <v>353.07054179705716</v>
      </c>
      <c r="T51" s="12">
        <v>82345.620536557515</v>
      </c>
    </row>
    <row r="52" spans="1:20" ht="22.05" customHeight="1">
      <c r="A52" s="127"/>
      <c r="B52" s="127" t="s">
        <v>213</v>
      </c>
      <c r="C52" s="14" t="s">
        <v>119</v>
      </c>
      <c r="D52" s="14" t="s">
        <v>119</v>
      </c>
      <c r="E52" s="13">
        <v>1901.7734200323093</v>
      </c>
      <c r="F52" s="13">
        <v>53332.334272412656</v>
      </c>
      <c r="G52" s="13">
        <v>1951.3067299603788</v>
      </c>
      <c r="H52" s="13">
        <v>451.0383109943528</v>
      </c>
      <c r="I52" s="13">
        <v>1922.1888731687595</v>
      </c>
      <c r="J52" s="13">
        <v>336.26762505583395</v>
      </c>
      <c r="K52" s="13">
        <v>1088.4974138040614</v>
      </c>
      <c r="L52" s="13">
        <v>5709.630753895427</v>
      </c>
      <c r="M52" s="13">
        <v>1026.7341527218111</v>
      </c>
      <c r="N52" s="13">
        <v>3191.3909200430066</v>
      </c>
      <c r="O52" s="13">
        <v>3657.8045949240332</v>
      </c>
      <c r="P52" s="13">
        <v>5875.4119039394982</v>
      </c>
      <c r="Q52" s="13">
        <v>1143.476599023008</v>
      </c>
      <c r="R52" s="13">
        <v>28255.521297562482</v>
      </c>
      <c r="S52" s="13">
        <v>348.01524479703454</v>
      </c>
      <c r="T52" s="12">
        <v>81935.94162666217</v>
      </c>
    </row>
    <row r="53" spans="1:20" ht="22.05" customHeight="1">
      <c r="A53" s="400"/>
      <c r="B53" s="127" t="s">
        <v>214</v>
      </c>
      <c r="C53" s="14" t="s">
        <v>119</v>
      </c>
      <c r="D53" s="13">
        <v>0.82205042999975697</v>
      </c>
      <c r="E53" s="13">
        <v>2622.0385942188573</v>
      </c>
      <c r="F53" s="13">
        <v>53802.125180297939</v>
      </c>
      <c r="G53" s="13">
        <v>2040.4042836002282</v>
      </c>
      <c r="H53" s="13">
        <v>462.28063685352714</v>
      </c>
      <c r="I53" s="13">
        <v>1940.8850403476267</v>
      </c>
      <c r="J53" s="13">
        <v>333.20373372762168</v>
      </c>
      <c r="K53" s="13">
        <v>1077.7421406472006</v>
      </c>
      <c r="L53" s="13">
        <v>5664.1341022403412</v>
      </c>
      <c r="M53" s="13">
        <v>1242.7612491992638</v>
      </c>
      <c r="N53" s="13">
        <v>3188.861762531657</v>
      </c>
      <c r="O53" s="13">
        <v>3829.2999144989349</v>
      </c>
      <c r="P53" s="13">
        <v>5814.9074897244518</v>
      </c>
      <c r="Q53" s="13">
        <v>1195.0477538499747</v>
      </c>
      <c r="R53" s="13">
        <v>29411.566701439682</v>
      </c>
      <c r="S53" s="13">
        <v>336.32201147603234</v>
      </c>
      <c r="T53" s="12">
        <v>83550.869038163655</v>
      </c>
    </row>
    <row r="54" spans="1:20" ht="22.05" customHeight="1">
      <c r="A54" s="400"/>
      <c r="B54" s="127" t="s">
        <v>208</v>
      </c>
      <c r="C54" s="14">
        <v>1.1351454500000002</v>
      </c>
      <c r="D54" s="13">
        <v>0.74417036000137293</v>
      </c>
      <c r="E54" s="13">
        <v>1990.7190045923819</v>
      </c>
      <c r="F54" s="13">
        <v>54494.1819630342</v>
      </c>
      <c r="G54" s="13">
        <v>1991.3723994157388</v>
      </c>
      <c r="H54" s="13">
        <v>717.19925044660317</v>
      </c>
      <c r="I54" s="13">
        <v>1799.222055433157</v>
      </c>
      <c r="J54" s="13">
        <v>359.49905787504332</v>
      </c>
      <c r="K54" s="13">
        <v>1066.317853602131</v>
      </c>
      <c r="L54" s="13">
        <v>5652.191576538391</v>
      </c>
      <c r="M54" s="13">
        <v>1265.8966944316846</v>
      </c>
      <c r="N54" s="13">
        <v>3186.2344617789349</v>
      </c>
      <c r="O54" s="13">
        <v>3915.6971961271393</v>
      </c>
      <c r="P54" s="13">
        <v>5790.9813073939004</v>
      </c>
      <c r="Q54" s="13">
        <v>1246.9663317556085</v>
      </c>
      <c r="R54" s="13">
        <v>28982.297189390712</v>
      </c>
      <c r="S54" s="13">
        <v>326.40874532651202</v>
      </c>
      <c r="T54" s="12">
        <v>83804.767213561427</v>
      </c>
    </row>
    <row r="55" spans="1:20" ht="22.05" customHeight="1">
      <c r="A55" s="400"/>
      <c r="B55" s="127" t="s">
        <v>215</v>
      </c>
      <c r="C55" s="13">
        <v>0.28322344999999999</v>
      </c>
      <c r="D55" s="13">
        <v>7.3740269996337898E-2</v>
      </c>
      <c r="E55" s="13">
        <v>1960.7348790769022</v>
      </c>
      <c r="F55" s="13">
        <v>55039.72303065678</v>
      </c>
      <c r="G55" s="13">
        <v>1884.1811358574216</v>
      </c>
      <c r="H55" s="13">
        <v>729.87099528410943</v>
      </c>
      <c r="I55" s="13">
        <v>1568.2278824467976</v>
      </c>
      <c r="J55" s="13">
        <v>369.39547304477577</v>
      </c>
      <c r="K55" s="13">
        <v>1080.139852265193</v>
      </c>
      <c r="L55" s="13">
        <v>5803.8122113949448</v>
      </c>
      <c r="M55" s="13">
        <v>1300.6298531223688</v>
      </c>
      <c r="N55" s="13">
        <v>3304.8785089039761</v>
      </c>
      <c r="O55" s="13">
        <v>4012.2840494312263</v>
      </c>
      <c r="P55" s="13">
        <v>5798.7300972841176</v>
      </c>
      <c r="Q55" s="13">
        <v>1262.789754614199</v>
      </c>
      <c r="R55" s="13">
        <v>29075.674692726032</v>
      </c>
      <c r="S55" s="13">
        <v>333.78555016968318</v>
      </c>
      <c r="T55" s="12">
        <v>84449.540237272493</v>
      </c>
    </row>
    <row r="56" spans="1:20" ht="22.05" customHeight="1">
      <c r="A56" s="400"/>
      <c r="B56" s="127" t="s">
        <v>216</v>
      </c>
      <c r="C56" s="14" t="s">
        <v>119</v>
      </c>
      <c r="D56" s="13">
        <v>0.10966220999919901</v>
      </c>
      <c r="E56" s="13">
        <v>2543.6618330674055</v>
      </c>
      <c r="F56" s="13">
        <v>55274.28442011428</v>
      </c>
      <c r="G56" s="13">
        <v>2018.6198066795282</v>
      </c>
      <c r="H56" s="13">
        <v>775.17861724568172</v>
      </c>
      <c r="I56" s="13">
        <v>1794.5733254073573</v>
      </c>
      <c r="J56" s="13">
        <v>399.82431061389417</v>
      </c>
      <c r="K56" s="13">
        <v>1082.2989620560065</v>
      </c>
      <c r="L56" s="13">
        <v>6100.3486230149601</v>
      </c>
      <c r="M56" s="13">
        <v>1249.8874763957226</v>
      </c>
      <c r="N56" s="13">
        <v>3295.4534581755229</v>
      </c>
      <c r="O56" s="13">
        <v>4123.4279911507801</v>
      </c>
      <c r="P56" s="13">
        <v>5796.959003685427</v>
      </c>
      <c r="Q56" s="13">
        <v>1267.0853379693588</v>
      </c>
      <c r="R56" s="13">
        <v>30447.318745461649</v>
      </c>
      <c r="S56" s="13">
        <v>326.59131162602699</v>
      </c>
      <c r="T56" s="12">
        <v>86048.34059906195</v>
      </c>
    </row>
    <row r="57" spans="1:20" ht="22.05" customHeight="1">
      <c r="A57" s="400"/>
      <c r="B57" s="127" t="s">
        <v>200</v>
      </c>
      <c r="C57" s="14" t="s">
        <v>119</v>
      </c>
      <c r="D57" s="13">
        <v>0.13756070000000001</v>
      </c>
      <c r="E57" s="13">
        <v>2456.6040809443807</v>
      </c>
      <c r="F57" s="13">
        <v>55767.831911924477</v>
      </c>
      <c r="G57" s="13">
        <v>1958.6285537930892</v>
      </c>
      <c r="H57" s="13">
        <v>730.30501517932953</v>
      </c>
      <c r="I57" s="13">
        <v>1878.7445767392248</v>
      </c>
      <c r="J57" s="13">
        <v>386.19097730905872</v>
      </c>
      <c r="K57" s="13">
        <v>1155.723018564325</v>
      </c>
      <c r="L57" s="13">
        <v>6557.3669085264619</v>
      </c>
      <c r="M57" s="13">
        <v>1342.4796151394396</v>
      </c>
      <c r="N57" s="13">
        <v>3143.8928629210363</v>
      </c>
      <c r="O57" s="13">
        <v>4081.7216039283921</v>
      </c>
      <c r="P57" s="13">
        <v>5888.5760781461586</v>
      </c>
      <c r="Q57" s="13">
        <v>1281.3331150866859</v>
      </c>
      <c r="R57" s="13">
        <v>30861.566406277583</v>
      </c>
      <c r="S57" s="13">
        <v>497.90707751528885</v>
      </c>
      <c r="T57" s="12">
        <v>87127.487114217365</v>
      </c>
    </row>
    <row r="58" spans="1:20" ht="9.75" customHeight="1">
      <c r="A58" s="400"/>
      <c r="B58" s="400"/>
      <c r="C58" s="29"/>
      <c r="D58" s="29"/>
      <c r="E58" s="29"/>
      <c r="F58" s="29"/>
      <c r="G58" s="29"/>
      <c r="H58" s="29"/>
      <c r="I58" s="29"/>
      <c r="J58" s="29"/>
      <c r="K58" s="29"/>
      <c r="L58" s="29"/>
      <c r="M58" s="29"/>
      <c r="N58" s="29"/>
      <c r="O58" s="29"/>
      <c r="P58" s="29"/>
      <c r="Q58" s="29"/>
      <c r="R58" s="29"/>
      <c r="S58" s="29"/>
      <c r="T58" s="29"/>
    </row>
    <row r="59" spans="1:20" ht="22.05" customHeight="1">
      <c r="A59" s="207">
        <v>2025</v>
      </c>
      <c r="B59" s="127" t="s">
        <v>209</v>
      </c>
      <c r="C59" s="13">
        <v>5.6184190000000002E-2</v>
      </c>
      <c r="D59" s="13">
        <v>0.1287115799998283</v>
      </c>
      <c r="E59" s="13">
        <v>2655.6964127854781</v>
      </c>
      <c r="F59" s="13">
        <v>55815.979687694577</v>
      </c>
      <c r="G59" s="13">
        <v>1948.7575859064473</v>
      </c>
      <c r="H59" s="13">
        <v>708.42293067039759</v>
      </c>
      <c r="I59" s="13">
        <v>1806.2151078667232</v>
      </c>
      <c r="J59" s="13">
        <v>521.5528480740777</v>
      </c>
      <c r="K59" s="13">
        <v>1160.6152647571578</v>
      </c>
      <c r="L59" s="13">
        <v>6425.420126818005</v>
      </c>
      <c r="M59" s="13">
        <v>1290.084342878363</v>
      </c>
      <c r="N59" s="13">
        <v>3138.0195841730792</v>
      </c>
      <c r="O59" s="13">
        <v>4093.4814979195548</v>
      </c>
      <c r="P59" s="13">
        <v>5839.9398690032876</v>
      </c>
      <c r="Q59" s="13">
        <v>1302.9968094305145</v>
      </c>
      <c r="R59" s="13">
        <v>30891.202380283084</v>
      </c>
      <c r="S59" s="13">
        <v>493.02775981155798</v>
      </c>
      <c r="T59" s="12">
        <v>87200.39472355922</v>
      </c>
    </row>
    <row r="60" spans="1:20" ht="22.05" customHeight="1">
      <c r="A60" s="400"/>
      <c r="B60" s="127" t="s">
        <v>210</v>
      </c>
      <c r="C60" s="13">
        <v>0.18230644000000001</v>
      </c>
      <c r="D60" s="13">
        <v>0.17262192000198404</v>
      </c>
      <c r="E60" s="13">
        <v>2169.834891941809</v>
      </c>
      <c r="F60" s="13">
        <v>56286.718318592961</v>
      </c>
      <c r="G60" s="13">
        <v>1975.9021874358011</v>
      </c>
      <c r="H60" s="13">
        <v>709.28499663357263</v>
      </c>
      <c r="I60" s="13">
        <v>1880.5728376292157</v>
      </c>
      <c r="J60" s="13">
        <v>589.4974472993506</v>
      </c>
      <c r="K60" s="13">
        <v>1179.8319675517723</v>
      </c>
      <c r="L60" s="13">
        <v>6616.3925881857595</v>
      </c>
      <c r="M60" s="13">
        <v>1258.3162683448709</v>
      </c>
      <c r="N60" s="13">
        <v>3154.8243500006952</v>
      </c>
      <c r="O60" s="13">
        <v>4116.3826649071352</v>
      </c>
      <c r="P60" s="13">
        <v>5827.071183187606</v>
      </c>
      <c r="Q60" s="13">
        <v>1346.1783188797378</v>
      </c>
      <c r="R60" s="13">
        <v>30824.089701997324</v>
      </c>
      <c r="S60" s="13">
        <v>487.3420674607392</v>
      </c>
      <c r="T60" s="12">
        <v>87598.505016411029</v>
      </c>
    </row>
    <row r="61" spans="1:20" ht="22.05" customHeight="1">
      <c r="A61" s="400"/>
      <c r="B61" s="127" t="s">
        <v>206</v>
      </c>
      <c r="C61" s="13">
        <v>0.30108569000000002</v>
      </c>
      <c r="D61" s="13">
        <v>0.11572239000274701</v>
      </c>
      <c r="E61" s="13">
        <v>2657.6619687995903</v>
      </c>
      <c r="F61" s="13">
        <v>56657.851462264742</v>
      </c>
      <c r="G61" s="13">
        <v>1972.6532279243827</v>
      </c>
      <c r="H61" s="13">
        <v>724.95072903183882</v>
      </c>
      <c r="I61" s="13">
        <v>2289.9993505112243</v>
      </c>
      <c r="J61" s="13">
        <v>546.9907278240554</v>
      </c>
      <c r="K61" s="13">
        <v>1171.8310279394104</v>
      </c>
      <c r="L61" s="13">
        <v>6717.6433101675439</v>
      </c>
      <c r="M61" s="13">
        <v>1293.5457787243733</v>
      </c>
      <c r="N61" s="13">
        <v>2968.9185432969593</v>
      </c>
      <c r="O61" s="13">
        <v>4295.2163991521202</v>
      </c>
      <c r="P61" s="13">
        <v>5846.9989603469867</v>
      </c>
      <c r="Q61" s="13">
        <v>1347.1590527699191</v>
      </c>
      <c r="R61" s="13">
        <v>31833.569076488406</v>
      </c>
      <c r="S61" s="13">
        <v>478.88738343611089</v>
      </c>
      <c r="T61" s="12">
        <v>88970.724730269241</v>
      </c>
    </row>
    <row r="62" spans="1:20" ht="22.05" customHeight="1">
      <c r="A62" s="400"/>
      <c r="B62" s="127" t="s">
        <v>211</v>
      </c>
      <c r="C62" s="13">
        <v>6.698314000000001E-2</v>
      </c>
      <c r="D62" s="14" t="s">
        <v>119</v>
      </c>
      <c r="E62" s="13">
        <v>2377.1517575686876</v>
      </c>
      <c r="F62" s="13">
        <v>56710.244517779502</v>
      </c>
      <c r="G62" s="13">
        <v>2010.3014176079491</v>
      </c>
      <c r="H62" s="13">
        <v>711.43168367816145</v>
      </c>
      <c r="I62" s="13">
        <v>2281.1922990473759</v>
      </c>
      <c r="J62" s="13">
        <v>669.57920008190615</v>
      </c>
      <c r="K62" s="13">
        <v>1213.2987118074338</v>
      </c>
      <c r="L62" s="13">
        <v>6899.1959492339965</v>
      </c>
      <c r="M62" s="13">
        <v>1333.9660885691853</v>
      </c>
      <c r="N62" s="13">
        <v>2988.8483705128665</v>
      </c>
      <c r="O62" s="13">
        <v>4386.5756312467502</v>
      </c>
      <c r="P62" s="13">
        <v>5821.4923170792727</v>
      </c>
      <c r="Q62" s="13">
        <v>1341.1255546069638</v>
      </c>
      <c r="R62" s="13">
        <v>32034.158981040546</v>
      </c>
      <c r="S62" s="13">
        <v>472.72493564966203</v>
      </c>
      <c r="T62" s="12">
        <v>89217.230933289713</v>
      </c>
    </row>
    <row r="63" spans="1:20" ht="22.05" customHeight="1">
      <c r="A63" s="400"/>
      <c r="B63" s="127" t="s">
        <v>212</v>
      </c>
      <c r="C63" s="14" t="s">
        <v>119</v>
      </c>
      <c r="D63" s="13">
        <v>0.40441305000305205</v>
      </c>
      <c r="E63" s="13">
        <v>3313.6858929540804</v>
      </c>
      <c r="F63" s="13">
        <v>57083.034291557015</v>
      </c>
      <c r="G63" s="13">
        <v>2004.5602903358954</v>
      </c>
      <c r="H63" s="13">
        <v>717.04010706752808</v>
      </c>
      <c r="I63" s="13">
        <v>2446.8406346019055</v>
      </c>
      <c r="J63" s="13">
        <v>667.20070446419493</v>
      </c>
      <c r="K63" s="13">
        <v>1232.8169777938176</v>
      </c>
      <c r="L63" s="13">
        <v>6827.7048939087072</v>
      </c>
      <c r="M63" s="13">
        <v>1381.7723239770974</v>
      </c>
      <c r="N63" s="13">
        <v>2958.7578982020532</v>
      </c>
      <c r="O63" s="13">
        <v>4366.9463763998629</v>
      </c>
      <c r="P63" s="13">
        <v>5877.3624920214097</v>
      </c>
      <c r="Q63" s="13">
        <v>1277.9045198207909</v>
      </c>
      <c r="R63" s="13">
        <v>33072.593111547336</v>
      </c>
      <c r="S63" s="13">
        <v>433.85235878406252</v>
      </c>
      <c r="T63" s="12">
        <v>90589.922306078413</v>
      </c>
    </row>
    <row r="64" spans="1:20" ht="22.05" customHeight="1">
      <c r="A64" s="400"/>
      <c r="B64" s="127" t="s">
        <v>207</v>
      </c>
      <c r="C64" s="14" t="s">
        <v>119</v>
      </c>
      <c r="D64" s="13">
        <v>7.3894840000019099E-2</v>
      </c>
      <c r="E64" s="13">
        <v>3117.98878463562</v>
      </c>
      <c r="F64" s="13">
        <v>57410.59588772383</v>
      </c>
      <c r="G64" s="13">
        <v>2026.7235243200478</v>
      </c>
      <c r="H64" s="13">
        <v>759.42081707189993</v>
      </c>
      <c r="I64" s="13">
        <v>2260.4546805128184</v>
      </c>
      <c r="J64" s="13">
        <v>840.01063362358184</v>
      </c>
      <c r="K64" s="13">
        <v>1247.6584807704814</v>
      </c>
      <c r="L64" s="13">
        <v>6900.9483961469905</v>
      </c>
      <c r="M64" s="13">
        <v>1365.9437926259914</v>
      </c>
      <c r="N64" s="13">
        <v>2892.4050549816047</v>
      </c>
      <c r="O64" s="13">
        <v>4345.3209493116537</v>
      </c>
      <c r="P64" s="13">
        <v>5927.7515833716516</v>
      </c>
      <c r="Q64" s="13">
        <v>1358.5819587656231</v>
      </c>
      <c r="R64" s="13">
        <v>33043.208656137969</v>
      </c>
      <c r="S64" s="13">
        <v>337.68487694569745</v>
      </c>
      <c r="T64" s="12">
        <v>90791.607123937501</v>
      </c>
    </row>
    <row r="65" spans="1:20" ht="22.05" customHeight="1">
      <c r="A65" s="700"/>
      <c r="B65" s="672" t="s">
        <v>213</v>
      </c>
      <c r="C65" s="652">
        <v>5.1410299999999999E-2</v>
      </c>
      <c r="D65" s="300" t="s">
        <v>119</v>
      </c>
      <c r="E65" s="652">
        <v>2272.9806212164699</v>
      </c>
      <c r="F65" s="652">
        <v>57326.201569190227</v>
      </c>
      <c r="G65" s="652">
        <v>2145.1386210403521</v>
      </c>
      <c r="H65" s="652">
        <v>622.47669955596507</v>
      </c>
      <c r="I65" s="652">
        <v>2367.9836810466663</v>
      </c>
      <c r="J65" s="652">
        <v>755.28526396377094</v>
      </c>
      <c r="K65" s="652">
        <v>1239.1082216365396</v>
      </c>
      <c r="L65" s="652">
        <v>6762.6783792349452</v>
      </c>
      <c r="M65" s="652">
        <v>1422.5836449079068</v>
      </c>
      <c r="N65" s="652">
        <v>2902.1387926203633</v>
      </c>
      <c r="O65" s="652">
        <v>4404.2348051035997</v>
      </c>
      <c r="P65" s="652">
        <v>5907.7776498218664</v>
      </c>
      <c r="Q65" s="652">
        <v>1338.8086683455183</v>
      </c>
      <c r="R65" s="652">
        <v>32141.195048493963</v>
      </c>
      <c r="S65" s="652">
        <v>340.70419150184381</v>
      </c>
      <c r="T65" s="663">
        <v>89808.188004026044</v>
      </c>
    </row>
    <row r="66" spans="1:20" ht="22.05" customHeight="1">
      <c r="A66" s="128" t="s">
        <v>699</v>
      </c>
      <c r="B66" s="128" t="s">
        <v>700</v>
      </c>
      <c r="C66" s="127"/>
      <c r="D66" s="29"/>
      <c r="E66" s="16"/>
      <c r="F66" s="16"/>
      <c r="G66" s="16"/>
      <c r="H66" s="16"/>
      <c r="I66" s="16"/>
      <c r="J66" s="16"/>
      <c r="K66" s="127"/>
      <c r="L66" s="127"/>
      <c r="M66" s="127"/>
      <c r="N66" s="127"/>
      <c r="O66" s="127"/>
      <c r="P66" s="127"/>
      <c r="Q66" s="127"/>
      <c r="R66" s="127"/>
      <c r="S66" s="127"/>
      <c r="T66" s="127"/>
    </row>
    <row r="67" spans="1:20" ht="22.05" customHeight="1">
      <c r="A67" s="128" t="s">
        <v>701</v>
      </c>
      <c r="B67" s="128" t="s">
        <v>702</v>
      </c>
      <c r="C67" s="127"/>
      <c r="D67" s="127"/>
      <c r="E67" s="11"/>
      <c r="F67" s="11"/>
      <c r="G67" s="11"/>
      <c r="H67" s="11"/>
      <c r="I67" s="127"/>
      <c r="J67" s="127"/>
      <c r="K67" s="127"/>
      <c r="L67" s="127"/>
      <c r="M67" s="127"/>
      <c r="N67" s="127"/>
      <c r="O67" s="127"/>
      <c r="P67" s="127"/>
      <c r="Q67" s="127"/>
      <c r="R67" s="127"/>
      <c r="S67" s="16"/>
      <c r="T67" s="127"/>
    </row>
    <row r="68" spans="1:20" ht="18">
      <c r="A68" s="127" t="s">
        <v>703</v>
      </c>
      <c r="B68" s="127" t="s">
        <v>1595</v>
      </c>
      <c r="C68" s="127"/>
      <c r="D68" s="127"/>
      <c r="E68" s="127"/>
      <c r="F68" s="127"/>
      <c r="G68" s="127"/>
      <c r="H68" s="127"/>
      <c r="I68" s="127"/>
      <c r="J68" s="127"/>
      <c r="K68" s="127"/>
      <c r="L68" s="127"/>
      <c r="M68" s="127"/>
      <c r="N68" s="127"/>
      <c r="O68" s="127"/>
      <c r="P68" s="127"/>
      <c r="Q68" s="127"/>
      <c r="R68" s="127"/>
      <c r="S68" s="127"/>
      <c r="T68" s="127"/>
    </row>
    <row r="69" spans="1:20" ht="18">
      <c r="A69" s="38"/>
      <c r="B69" s="127"/>
      <c r="C69" s="14"/>
      <c r="D69" s="13"/>
      <c r="E69" s="13"/>
      <c r="F69" s="13"/>
      <c r="G69" s="13"/>
      <c r="H69" s="13"/>
      <c r="I69" s="13"/>
      <c r="J69" s="13"/>
      <c r="K69" s="13"/>
      <c r="L69" s="13"/>
      <c r="M69" s="13"/>
      <c r="N69" s="13"/>
      <c r="O69" s="13"/>
      <c r="P69" s="13"/>
      <c r="Q69" s="13"/>
      <c r="R69" s="13"/>
      <c r="S69" s="13"/>
      <c r="T69" s="12"/>
    </row>
    <row r="70" spans="1:20" ht="18">
      <c r="A70" s="38"/>
      <c r="B70" s="127"/>
      <c r="C70" s="14"/>
      <c r="D70" s="13"/>
      <c r="E70" s="13"/>
      <c r="F70" s="13"/>
      <c r="G70" s="13"/>
      <c r="H70" s="13"/>
      <c r="I70" s="13"/>
      <c r="J70" s="13"/>
      <c r="K70" s="13"/>
      <c r="L70" s="13"/>
      <c r="M70" s="13"/>
      <c r="N70" s="13"/>
      <c r="O70" s="13"/>
      <c r="P70" s="13"/>
      <c r="Q70" s="13"/>
      <c r="R70" s="13"/>
      <c r="S70" s="13"/>
      <c r="T70" s="12"/>
    </row>
    <row r="71" spans="1:20" ht="18">
      <c r="A71" s="128"/>
      <c r="B71" s="128"/>
      <c r="C71" s="127"/>
      <c r="D71" s="127"/>
      <c r="E71" s="16"/>
      <c r="F71" s="16"/>
      <c r="G71" s="16"/>
      <c r="H71" s="16"/>
      <c r="I71" s="16"/>
      <c r="J71" s="16"/>
      <c r="K71" s="127"/>
      <c r="L71" s="127"/>
      <c r="M71" s="127"/>
      <c r="N71" s="127"/>
      <c r="O71" s="127"/>
      <c r="P71" s="127"/>
      <c r="Q71" s="127"/>
      <c r="R71" s="127"/>
      <c r="S71" s="127"/>
      <c r="T71" s="127"/>
    </row>
    <row r="72" spans="1:20" ht="18">
      <c r="A72" s="128"/>
      <c r="B72" s="128"/>
      <c r="C72" s="127"/>
      <c r="D72" s="127"/>
      <c r="E72" s="11"/>
      <c r="F72" s="11"/>
      <c r="G72" s="11"/>
      <c r="H72" s="11"/>
      <c r="I72" s="127"/>
      <c r="J72" s="127"/>
      <c r="K72" s="127"/>
      <c r="L72" s="127"/>
      <c r="M72" s="127"/>
      <c r="N72" s="127"/>
      <c r="O72" s="127"/>
      <c r="P72" s="127"/>
      <c r="Q72" s="127"/>
      <c r="R72" s="127"/>
      <c r="S72" s="16"/>
      <c r="T72" s="127"/>
    </row>
    <row r="73" spans="1:20" ht="18">
      <c r="A73" s="127"/>
      <c r="B73" s="127"/>
      <c r="C73" s="127"/>
      <c r="D73" s="127"/>
      <c r="E73" s="127"/>
      <c r="F73" s="127"/>
      <c r="G73" s="127"/>
      <c r="H73" s="127"/>
      <c r="I73" s="127"/>
      <c r="J73" s="127"/>
      <c r="K73" s="127"/>
      <c r="L73" s="127"/>
      <c r="M73" s="127"/>
      <c r="N73" s="127"/>
      <c r="O73" s="127"/>
      <c r="P73" s="127"/>
      <c r="Q73" s="127"/>
      <c r="R73" s="127"/>
      <c r="S73" s="127"/>
      <c r="T73" s="127"/>
    </row>
  </sheetData>
  <hyperlinks>
    <hyperlink ref="L1" location="'Contents Page'!A1" display="BACK TO CONTENTS" xr:uid="{0DC53EAE-6B2E-42BB-9F13-0BC560D27543}"/>
  </hyperlinks>
  <pageMargins left="0.7" right="0.7" top="0.75" bottom="0.75" header="0.3" footer="0.3"/>
  <pageSetup paperSize="9" scale="2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50CA3-C0C3-4D9B-AE43-940C160E8EEF}">
  <dimension ref="A1:H70"/>
  <sheetViews>
    <sheetView zoomScaleNormal="100" workbookViewId="0"/>
  </sheetViews>
  <sheetFormatPr defaultColWidth="8.77734375" defaultRowHeight="14.4"/>
  <cols>
    <col min="1" max="2" width="15.6640625" customWidth="1"/>
    <col min="3" max="3" width="22.77734375" customWidth="1"/>
    <col min="4" max="4" width="26.44140625" customWidth="1"/>
    <col min="5" max="5" width="20.77734375" customWidth="1"/>
    <col min="6" max="6" width="23.44140625" customWidth="1"/>
    <col min="7" max="7" width="25.44140625" customWidth="1"/>
  </cols>
  <sheetData>
    <row r="1" spans="1:8" ht="33" customHeight="1">
      <c r="A1" s="394" t="s">
        <v>704</v>
      </c>
      <c r="B1" s="394"/>
      <c r="C1" s="394"/>
      <c r="D1" s="394"/>
      <c r="E1" s="394"/>
      <c r="F1" s="394"/>
      <c r="G1" s="394"/>
      <c r="H1" s="10" t="s">
        <v>85</v>
      </c>
    </row>
    <row r="2" spans="1:8" ht="32.25" customHeight="1">
      <c r="A2" s="394" t="s">
        <v>705</v>
      </c>
      <c r="B2" s="394"/>
      <c r="C2" s="394"/>
      <c r="D2" s="394"/>
      <c r="E2" s="394"/>
      <c r="F2" s="394"/>
      <c r="G2" s="394"/>
    </row>
    <row r="3" spans="1:8" ht="22.05" customHeight="1">
      <c r="A3" s="692" t="s">
        <v>90</v>
      </c>
      <c r="B3" s="692"/>
      <c r="C3" s="692"/>
      <c r="D3" s="692"/>
      <c r="E3" s="692"/>
      <c r="F3" s="692"/>
      <c r="G3" s="692"/>
    </row>
    <row r="4" spans="1:8" ht="22.05" customHeight="1">
      <c r="A4" s="408"/>
      <c r="B4" s="408"/>
      <c r="C4" s="399"/>
      <c r="D4" s="399" t="s">
        <v>706</v>
      </c>
      <c r="E4" s="399" t="s">
        <v>707</v>
      </c>
      <c r="F4" s="399"/>
      <c r="G4" s="408"/>
    </row>
    <row r="5" spans="1:8" ht="22.05" customHeight="1">
      <c r="A5" s="681" t="s">
        <v>408</v>
      </c>
      <c r="B5" s="681"/>
      <c r="C5" s="684" t="s">
        <v>708</v>
      </c>
      <c r="D5" s="684" t="s">
        <v>709</v>
      </c>
      <c r="E5" s="684" t="s">
        <v>710</v>
      </c>
      <c r="F5" s="684" t="s">
        <v>696</v>
      </c>
      <c r="G5" s="684" t="s">
        <v>405</v>
      </c>
    </row>
    <row r="6" spans="1:8" ht="22.05" customHeight="1">
      <c r="A6" s="427" t="s">
        <v>201</v>
      </c>
      <c r="B6" s="13"/>
      <c r="C6" s="13">
        <v>8243.9210000000003</v>
      </c>
      <c r="D6" s="13">
        <v>1610.14</v>
      </c>
      <c r="E6" s="401">
        <v>723.87699999999995</v>
      </c>
      <c r="F6" s="428">
        <v>18093.316000000003</v>
      </c>
      <c r="G6" s="428">
        <v>28671.254000000001</v>
      </c>
    </row>
    <row r="7" spans="1:8" ht="22.05" customHeight="1">
      <c r="A7" s="427" t="s">
        <v>202</v>
      </c>
      <c r="B7" s="13"/>
      <c r="C7" s="13">
        <v>8765.261745201844</v>
      </c>
      <c r="D7" s="13">
        <v>1697.6549244154944</v>
      </c>
      <c r="E7" s="13">
        <v>716.54900870425297</v>
      </c>
      <c r="F7" s="13">
        <v>19669.512246447157</v>
      </c>
      <c r="G7" s="13">
        <v>30848.977924768747</v>
      </c>
    </row>
    <row r="8" spans="1:8" ht="22.05" customHeight="1">
      <c r="A8" s="427" t="s">
        <v>203</v>
      </c>
      <c r="B8" s="127"/>
      <c r="C8" s="13">
        <v>9189.6203460516972</v>
      </c>
      <c r="D8" s="13">
        <v>1703.5991483194648</v>
      </c>
      <c r="E8" s="13">
        <v>709.07024227000136</v>
      </c>
      <c r="F8" s="13">
        <v>21470.22285279127</v>
      </c>
      <c r="G8" s="13">
        <v>33072.51258943243</v>
      </c>
    </row>
    <row r="9" spans="1:8" ht="22.05" customHeight="1">
      <c r="A9" s="427" t="s">
        <v>204</v>
      </c>
      <c r="B9" s="13"/>
      <c r="C9" s="13">
        <v>9639.9182002877624</v>
      </c>
      <c r="D9" s="13">
        <v>1799.6833590007247</v>
      </c>
      <c r="E9" s="13">
        <v>709.36857109000482</v>
      </c>
      <c r="F9" s="13">
        <v>22976.584206593154</v>
      </c>
      <c r="G9" s="13">
        <v>35125.554336971647</v>
      </c>
    </row>
    <row r="10" spans="1:8" ht="22.05" customHeight="1">
      <c r="A10" s="427" t="s">
        <v>205</v>
      </c>
      <c r="B10" s="127"/>
      <c r="C10" s="13">
        <v>9929.500652756622</v>
      </c>
      <c r="D10" s="13">
        <v>2017.4884437951901</v>
      </c>
      <c r="E10" s="13">
        <v>735.07853610999996</v>
      </c>
      <c r="F10" s="13">
        <v>27267.217894831265</v>
      </c>
      <c r="G10" s="13">
        <v>39949.285527493077</v>
      </c>
    </row>
    <row r="11" spans="1:8" ht="22.05" customHeight="1">
      <c r="A11" s="427" t="s">
        <v>92</v>
      </c>
      <c r="B11" s="127"/>
      <c r="C11" s="13">
        <v>10134.610481346152</v>
      </c>
      <c r="D11" s="13">
        <v>2084.5084383822214</v>
      </c>
      <c r="E11" s="13">
        <v>708.51228507000064</v>
      </c>
      <c r="F11" s="13">
        <v>29937.841522798328</v>
      </c>
      <c r="G11" s="13">
        <v>42865.472727596702</v>
      </c>
    </row>
    <row r="12" spans="1:8" ht="8.25" customHeight="1">
      <c r="A12" s="127"/>
      <c r="B12" s="13"/>
      <c r="C12" s="13"/>
      <c r="D12" s="13"/>
      <c r="E12" s="13"/>
      <c r="F12" s="13"/>
      <c r="G12" s="13"/>
    </row>
    <row r="13" spans="1:8" ht="22.05" customHeight="1">
      <c r="A13" s="427" t="s">
        <v>217</v>
      </c>
      <c r="B13" s="13" t="s">
        <v>206</v>
      </c>
      <c r="C13" s="13">
        <v>10117.44112863235</v>
      </c>
      <c r="D13" s="13">
        <v>2087.6258630286629</v>
      </c>
      <c r="E13" s="13">
        <v>705.15719092999791</v>
      </c>
      <c r="F13" s="13">
        <v>30419.984786526897</v>
      </c>
      <c r="G13" s="13">
        <v>43330.208969117906</v>
      </c>
    </row>
    <row r="14" spans="1:8" ht="22.05" customHeight="1">
      <c r="A14" s="127"/>
      <c r="B14" s="13" t="s">
        <v>207</v>
      </c>
      <c r="C14" s="13">
        <v>10170.565475285915</v>
      </c>
      <c r="D14" s="13">
        <v>2023.2236783219382</v>
      </c>
      <c r="E14" s="13">
        <v>710.7995477799999</v>
      </c>
      <c r="F14" s="13">
        <v>31282.068470723971</v>
      </c>
      <c r="G14" s="13">
        <v>44186.657172111823</v>
      </c>
    </row>
    <row r="15" spans="1:8" ht="22.05" customHeight="1">
      <c r="A15" s="127"/>
      <c r="B15" s="13" t="s">
        <v>208</v>
      </c>
      <c r="C15" s="13">
        <v>10282.401815608944</v>
      </c>
      <c r="D15" s="13">
        <v>2034.0533584383982</v>
      </c>
      <c r="E15" s="13">
        <v>714.65224808000028</v>
      </c>
      <c r="F15" s="13">
        <v>31803.45393364727</v>
      </c>
      <c r="G15" s="13">
        <v>44834.561355774611</v>
      </c>
    </row>
    <row r="16" spans="1:8" ht="22.05" customHeight="1">
      <c r="A16" s="127"/>
      <c r="B16" s="13" t="s">
        <v>200</v>
      </c>
      <c r="C16" s="13">
        <v>10520.786753187902</v>
      </c>
      <c r="D16" s="13">
        <v>2022.4585906355346</v>
      </c>
      <c r="E16" s="13">
        <v>726.72782924203568</v>
      </c>
      <c r="F16" s="13">
        <v>32346.389460944178</v>
      </c>
      <c r="G16" s="13">
        <v>45616.362634009653</v>
      </c>
    </row>
    <row r="17" spans="1:7" ht="9" customHeight="1">
      <c r="A17" s="127"/>
      <c r="B17" s="127"/>
      <c r="C17" s="127"/>
      <c r="D17" s="127"/>
      <c r="E17" s="127"/>
      <c r="F17" s="127"/>
      <c r="G17" s="127"/>
    </row>
    <row r="18" spans="1:7" ht="22.05" customHeight="1">
      <c r="A18" s="427" t="s">
        <v>218</v>
      </c>
      <c r="B18" s="13" t="s">
        <v>209</v>
      </c>
      <c r="C18" s="13">
        <v>10447.417141341853</v>
      </c>
      <c r="D18" s="13">
        <v>1989.9708970390645</v>
      </c>
      <c r="E18" s="13">
        <v>733.92046455000002</v>
      </c>
      <c r="F18" s="13">
        <v>32394.726509072596</v>
      </c>
      <c r="G18" s="13">
        <v>45566.035012003515</v>
      </c>
    </row>
    <row r="19" spans="1:7" ht="22.05" customHeight="1">
      <c r="A19" s="127"/>
      <c r="B19" s="13" t="s">
        <v>210</v>
      </c>
      <c r="C19" s="13">
        <v>10566.827255737788</v>
      </c>
      <c r="D19" s="13">
        <v>2001.3776508596693</v>
      </c>
      <c r="E19" s="13">
        <v>732.34000735999962</v>
      </c>
      <c r="F19" s="13">
        <v>32554.174438860853</v>
      </c>
      <c r="G19" s="13">
        <v>45854.719352818312</v>
      </c>
    </row>
    <row r="20" spans="1:7" ht="22.05" customHeight="1">
      <c r="A20" s="127"/>
      <c r="B20" s="13" t="s">
        <v>206</v>
      </c>
      <c r="C20" s="13">
        <v>10633.907970226595</v>
      </c>
      <c r="D20" s="13">
        <v>2015.5710044454979</v>
      </c>
      <c r="E20" s="13">
        <v>718.60801124999989</v>
      </c>
      <c r="F20" s="13">
        <v>32613.583897590208</v>
      </c>
      <c r="G20" s="13">
        <v>45981.670883512299</v>
      </c>
    </row>
    <row r="21" spans="1:7" ht="22.05" customHeight="1">
      <c r="A21" s="127"/>
      <c r="B21" s="13" t="s">
        <v>211</v>
      </c>
      <c r="C21" s="13">
        <v>10527.260463638318</v>
      </c>
      <c r="D21" s="13">
        <v>2012.0013286414089</v>
      </c>
      <c r="E21" s="13">
        <v>721.68951349999986</v>
      </c>
      <c r="F21" s="13">
        <v>32772.572727800827</v>
      </c>
      <c r="G21" s="13">
        <v>46033.524033580557</v>
      </c>
    </row>
    <row r="22" spans="1:7" ht="22.05" customHeight="1">
      <c r="A22" s="127"/>
      <c r="B22" s="13" t="s">
        <v>212</v>
      </c>
      <c r="C22" s="13">
        <v>10521.604755696375</v>
      </c>
      <c r="D22" s="13">
        <v>2020.4813990322357</v>
      </c>
      <c r="E22" s="13">
        <v>731.79666785000006</v>
      </c>
      <c r="F22" s="13">
        <v>32898.932020229455</v>
      </c>
      <c r="G22" s="13">
        <v>46172.814842808068</v>
      </c>
    </row>
    <row r="23" spans="1:7" ht="22.05" customHeight="1">
      <c r="A23" s="127"/>
      <c r="B23" s="13" t="s">
        <v>207</v>
      </c>
      <c r="C23" s="13">
        <v>10542.498919516576</v>
      </c>
      <c r="D23" s="13">
        <v>2001.9033583761789</v>
      </c>
      <c r="E23" s="13">
        <v>726.16282589999992</v>
      </c>
      <c r="F23" s="13">
        <v>33027.346344961945</v>
      </c>
      <c r="G23" s="13">
        <v>46297.911448754705</v>
      </c>
    </row>
    <row r="24" spans="1:7" ht="22.05" customHeight="1">
      <c r="A24" s="127"/>
      <c r="B24" s="13" t="s">
        <v>213</v>
      </c>
      <c r="C24" s="13">
        <v>10556.37469443133</v>
      </c>
      <c r="D24" s="13">
        <v>1997.0574524017386</v>
      </c>
      <c r="E24" s="13">
        <v>728.41147796000018</v>
      </c>
      <c r="F24" s="13">
        <v>33157.887158477861</v>
      </c>
      <c r="G24" s="13">
        <v>46439.730783270934</v>
      </c>
    </row>
    <row r="25" spans="1:7" ht="22.05" customHeight="1">
      <c r="A25" s="127"/>
      <c r="B25" s="13" t="s">
        <v>214</v>
      </c>
      <c r="C25" s="13">
        <v>10583.143121074934</v>
      </c>
      <c r="D25" s="13">
        <v>1999.5603112964627</v>
      </c>
      <c r="E25" s="13">
        <v>753.29709534000017</v>
      </c>
      <c r="F25" s="13">
        <v>33567.889609556238</v>
      </c>
      <c r="G25" s="13">
        <v>46903.890137267634</v>
      </c>
    </row>
    <row r="26" spans="1:7" ht="22.05" customHeight="1">
      <c r="A26" s="127"/>
      <c r="B26" s="13" t="s">
        <v>208</v>
      </c>
      <c r="C26" s="13">
        <v>10598.81890935607</v>
      </c>
      <c r="D26" s="13">
        <v>1986.1333314891763</v>
      </c>
      <c r="E26" s="13">
        <v>763.88710997999999</v>
      </c>
      <c r="F26" s="13">
        <v>33903.63927041048</v>
      </c>
      <c r="G26" s="13">
        <v>47252.478621235728</v>
      </c>
    </row>
    <row r="27" spans="1:7" ht="22.05" customHeight="1">
      <c r="A27" s="127"/>
      <c r="B27" s="13" t="s">
        <v>215</v>
      </c>
      <c r="C27" s="383">
        <v>10604.206125403336</v>
      </c>
      <c r="D27" s="383">
        <v>1969.1622527983973</v>
      </c>
      <c r="E27" s="383">
        <v>768.29856929000096</v>
      </c>
      <c r="F27" s="383">
        <v>33972.425032172083</v>
      </c>
      <c r="G27" s="383">
        <v>47314.091979663819</v>
      </c>
    </row>
    <row r="28" spans="1:7" ht="22.05" customHeight="1">
      <c r="A28" s="127"/>
      <c r="B28" s="13" t="s">
        <v>216</v>
      </c>
      <c r="C28" s="13">
        <v>10612.082162706804</v>
      </c>
      <c r="D28" s="13">
        <v>1983.8042096163579</v>
      </c>
      <c r="E28" s="13">
        <v>775.02995111999996</v>
      </c>
      <c r="F28" s="13">
        <v>34291.440186613203</v>
      </c>
      <c r="G28" s="13">
        <v>47662.356510056365</v>
      </c>
    </row>
    <row r="29" spans="1:7" ht="22.05" customHeight="1">
      <c r="A29" s="127"/>
      <c r="B29" s="13" t="s">
        <v>200</v>
      </c>
      <c r="C29" s="13">
        <v>10631.145528340379</v>
      </c>
      <c r="D29" s="13">
        <v>2005.7129528268347</v>
      </c>
      <c r="E29" s="13">
        <v>781.63546672999894</v>
      </c>
      <c r="F29" s="13">
        <v>34312.402843150565</v>
      </c>
      <c r="G29" s="13">
        <v>47730.89679104778</v>
      </c>
    </row>
    <row r="30" spans="1:7" ht="9" customHeight="1">
      <c r="A30" s="127"/>
      <c r="B30" s="127"/>
      <c r="C30" s="29"/>
      <c r="D30" s="29"/>
      <c r="E30" s="29"/>
      <c r="F30" s="29"/>
      <c r="G30" s="29"/>
    </row>
    <row r="31" spans="1:7" ht="22.05" customHeight="1">
      <c r="A31" s="427" t="s">
        <v>219</v>
      </c>
      <c r="B31" s="13" t="s">
        <v>209</v>
      </c>
      <c r="C31" s="13">
        <v>13599.879269824161</v>
      </c>
      <c r="D31" s="13">
        <v>2060.3649574968053</v>
      </c>
      <c r="E31" s="13">
        <v>791.24541642999907</v>
      </c>
      <c r="F31" s="13">
        <v>34197.133710713875</v>
      </c>
      <c r="G31" s="13">
        <v>50648.623354464842</v>
      </c>
    </row>
    <row r="32" spans="1:7" ht="22.05" customHeight="1">
      <c r="A32" s="127"/>
      <c r="B32" s="13" t="s">
        <v>210</v>
      </c>
      <c r="C32" s="13">
        <v>13622.580771252688</v>
      </c>
      <c r="D32" s="13">
        <v>2078.4830067369758</v>
      </c>
      <c r="E32" s="13">
        <v>789.79672260000018</v>
      </c>
      <c r="F32" s="13">
        <v>34063.19783721109</v>
      </c>
      <c r="G32" s="13">
        <v>50554.058337800758</v>
      </c>
    </row>
    <row r="33" spans="1:7" ht="22.05" customHeight="1">
      <c r="A33" s="127"/>
      <c r="B33" s="13" t="s">
        <v>206</v>
      </c>
      <c r="C33" s="13">
        <v>13631.788883533985</v>
      </c>
      <c r="D33" s="13">
        <v>2098.399008534805</v>
      </c>
      <c r="E33" s="13">
        <v>772.56543359999887</v>
      </c>
      <c r="F33" s="13">
        <v>34127.575245805609</v>
      </c>
      <c r="G33" s="13">
        <v>50630.328571474398</v>
      </c>
    </row>
    <row r="34" spans="1:7" ht="22.05" customHeight="1">
      <c r="A34" s="127"/>
      <c r="B34" s="13" t="s">
        <v>211</v>
      </c>
      <c r="C34" s="13">
        <v>13569.568233134361</v>
      </c>
      <c r="D34" s="13">
        <v>2121.8828323596804</v>
      </c>
      <c r="E34" s="13">
        <v>780.05983953503335</v>
      </c>
      <c r="F34" s="13">
        <v>34104.431034378766</v>
      </c>
      <c r="G34" s="13">
        <v>50575.941939407843</v>
      </c>
    </row>
    <row r="35" spans="1:7" ht="22.05" customHeight="1">
      <c r="A35" s="127"/>
      <c r="B35" s="13" t="s">
        <v>212</v>
      </c>
      <c r="C35" s="13">
        <v>13525.776913042742</v>
      </c>
      <c r="D35" s="13">
        <v>2110.0127223597283</v>
      </c>
      <c r="E35" s="13">
        <v>783.40226797160483</v>
      </c>
      <c r="F35" s="13">
        <v>34357.695665355524</v>
      </c>
      <c r="G35" s="13">
        <v>50776.887568729595</v>
      </c>
    </row>
    <row r="36" spans="1:7" ht="22.05" customHeight="1">
      <c r="A36" s="127"/>
      <c r="B36" s="13" t="s">
        <v>207</v>
      </c>
      <c r="C36" s="13">
        <v>14721.73152303021</v>
      </c>
      <c r="D36" s="13">
        <v>2158.5818592457285</v>
      </c>
      <c r="E36" s="13">
        <v>782.04105919000017</v>
      </c>
      <c r="F36" s="13">
        <v>33315.147683226052</v>
      </c>
      <c r="G36" s="13">
        <v>50977.502124691993</v>
      </c>
    </row>
    <row r="37" spans="1:7" ht="22.05" customHeight="1">
      <c r="A37" s="127"/>
      <c r="B37" s="13" t="s">
        <v>213</v>
      </c>
      <c r="C37" s="13">
        <v>14792.428056051802</v>
      </c>
      <c r="D37" s="13">
        <v>2158.6470216951843</v>
      </c>
      <c r="E37" s="13">
        <v>784.24779845051717</v>
      </c>
      <c r="F37" s="13">
        <v>33450.421870444472</v>
      </c>
      <c r="G37" s="13">
        <v>51185.761798213025</v>
      </c>
    </row>
    <row r="38" spans="1:7" ht="22.05" customHeight="1">
      <c r="A38" s="127"/>
      <c r="B38" s="13" t="s">
        <v>214</v>
      </c>
      <c r="C38" s="13">
        <v>14856.391482265231</v>
      </c>
      <c r="D38" s="13">
        <v>2137.481034869973</v>
      </c>
      <c r="E38" s="13">
        <v>782.14039492077757</v>
      </c>
      <c r="F38" s="13">
        <v>33954.893842409103</v>
      </c>
      <c r="G38" s="13">
        <v>51730.90675446509</v>
      </c>
    </row>
    <row r="39" spans="1:7" ht="22.05" customHeight="1">
      <c r="A39" s="127"/>
      <c r="B39" s="13" t="s">
        <v>208</v>
      </c>
      <c r="C39" s="13">
        <v>14907.084774879932</v>
      </c>
      <c r="D39" s="13">
        <v>2189.953744165824</v>
      </c>
      <c r="E39" s="13">
        <v>787.22020305933518</v>
      </c>
      <c r="F39" s="13">
        <v>34193.998719133371</v>
      </c>
      <c r="G39" s="13">
        <v>52078.257441238464</v>
      </c>
    </row>
    <row r="40" spans="1:7" ht="22.05" customHeight="1">
      <c r="A40" s="127"/>
      <c r="B40" s="13" t="s">
        <v>215</v>
      </c>
      <c r="C40" s="13">
        <v>14672.467060632858</v>
      </c>
      <c r="D40" s="13">
        <v>2207.5917210469115</v>
      </c>
      <c r="E40" s="13">
        <v>788.30730917029712</v>
      </c>
      <c r="F40" s="13">
        <v>34775.368529259722</v>
      </c>
      <c r="G40" s="13">
        <v>52443.73462010979</v>
      </c>
    </row>
    <row r="41" spans="1:7" ht="22.05" customHeight="1">
      <c r="A41" s="127"/>
      <c r="B41" s="13" t="s">
        <v>216</v>
      </c>
      <c r="C41" s="13">
        <v>14702.775406937037</v>
      </c>
      <c r="D41" s="13">
        <v>2252.1164064063009</v>
      </c>
      <c r="E41" s="13">
        <v>793.02874979025114</v>
      </c>
      <c r="F41" s="13">
        <v>35428.317989274859</v>
      </c>
      <c r="G41" s="13">
        <v>53176.238552408446</v>
      </c>
    </row>
    <row r="42" spans="1:7" ht="22.05" customHeight="1">
      <c r="A42" s="127"/>
      <c r="B42" s="13" t="s">
        <v>200</v>
      </c>
      <c r="C42" s="13">
        <v>14728.857008015379</v>
      </c>
      <c r="D42" s="13">
        <v>2271.9974444566742</v>
      </c>
      <c r="E42" s="13">
        <v>800.65331353020372</v>
      </c>
      <c r="F42" s="13">
        <v>35502.000528019322</v>
      </c>
      <c r="G42" s="13">
        <v>53303.50829402158</v>
      </c>
    </row>
    <row r="43" spans="1:7" ht="11.25" customHeight="1">
      <c r="A43" s="127"/>
      <c r="B43" s="127"/>
      <c r="C43" s="13"/>
      <c r="D43" s="13"/>
      <c r="E43" s="13"/>
      <c r="F43" s="13"/>
      <c r="G43" s="13"/>
    </row>
    <row r="44" spans="1:7" ht="22.05" customHeight="1">
      <c r="A44" s="427" t="s">
        <v>220</v>
      </c>
      <c r="B44" s="13" t="s">
        <v>209</v>
      </c>
      <c r="C44" s="13">
        <v>14739.807780765765</v>
      </c>
      <c r="D44" s="13">
        <v>2277.0890397069184</v>
      </c>
      <c r="E44" s="13">
        <v>815.22511963928309</v>
      </c>
      <c r="F44" s="13">
        <v>35574.202577279531</v>
      </c>
      <c r="G44" s="13">
        <v>53406.324517391498</v>
      </c>
    </row>
    <row r="45" spans="1:7" ht="22.05" customHeight="1">
      <c r="A45" s="127"/>
      <c r="B45" s="13" t="s">
        <v>210</v>
      </c>
      <c r="C45" s="13">
        <v>14767.678966024263</v>
      </c>
      <c r="D45" s="13">
        <v>2279.7862415209147</v>
      </c>
      <c r="E45" s="13">
        <v>808.21423240047591</v>
      </c>
      <c r="F45" s="13">
        <v>35530.132666493395</v>
      </c>
      <c r="G45" s="13">
        <v>53385.812106439043</v>
      </c>
    </row>
    <row r="46" spans="1:7" ht="22.05" customHeight="1">
      <c r="A46" s="127"/>
      <c r="B46" s="13" t="s">
        <v>206</v>
      </c>
      <c r="C46" s="13">
        <v>14753.968542130466</v>
      </c>
      <c r="D46" s="13">
        <v>2276.0996349859324</v>
      </c>
      <c r="E46" s="13">
        <v>800.90592062038297</v>
      </c>
      <c r="F46" s="13">
        <v>35541.621968214225</v>
      </c>
      <c r="G46" s="13">
        <v>53372.596065951002</v>
      </c>
    </row>
    <row r="47" spans="1:7" ht="22.05" customHeight="1">
      <c r="A47" s="127"/>
      <c r="B47" s="13" t="s">
        <v>211</v>
      </c>
      <c r="C47" s="13">
        <v>14742.903796427265</v>
      </c>
      <c r="D47" s="13">
        <v>2282.5877573650919</v>
      </c>
      <c r="E47" s="13">
        <v>800.31296660910198</v>
      </c>
      <c r="F47" s="13">
        <v>35265.69341710255</v>
      </c>
      <c r="G47" s="13">
        <v>53091.497937504006</v>
      </c>
    </row>
    <row r="48" spans="1:7" ht="22.05" customHeight="1">
      <c r="A48" s="127"/>
      <c r="B48" s="13" t="s">
        <v>212</v>
      </c>
      <c r="C48" s="13">
        <v>14719.456895133562</v>
      </c>
      <c r="D48" s="13">
        <v>2271.8711666044005</v>
      </c>
      <c r="E48" s="13">
        <v>795.51771321945102</v>
      </c>
      <c r="F48" s="13">
        <v>35332.705779977325</v>
      </c>
      <c r="G48" s="13">
        <v>53119.55155493474</v>
      </c>
    </row>
    <row r="49" spans="1:7" ht="22.05" customHeight="1">
      <c r="A49" s="127"/>
      <c r="B49" s="13" t="s">
        <v>207</v>
      </c>
      <c r="C49" s="13">
        <v>14704.199896087073</v>
      </c>
      <c r="D49" s="13">
        <v>2289.5064206385482</v>
      </c>
      <c r="E49" s="13">
        <v>793.99312114995791</v>
      </c>
      <c r="F49" s="13">
        <v>35509.126688234115</v>
      </c>
      <c r="G49" s="13">
        <v>53296.826126109692</v>
      </c>
    </row>
    <row r="50" spans="1:7" ht="22.05" customHeight="1">
      <c r="A50" s="127"/>
      <c r="B50" s="13" t="s">
        <v>213</v>
      </c>
      <c r="C50" s="13">
        <v>14674.340794589778</v>
      </c>
      <c r="D50" s="13">
        <v>2313.1485811187217</v>
      </c>
      <c r="E50" s="13">
        <v>793.43870830025003</v>
      </c>
      <c r="F50" s="13">
        <v>35551.406188403904</v>
      </c>
      <c r="G50" s="13">
        <v>53332.334272412656</v>
      </c>
    </row>
    <row r="51" spans="1:7" ht="22.05" customHeight="1">
      <c r="A51" s="127"/>
      <c r="B51" s="13" t="s">
        <v>214</v>
      </c>
      <c r="C51" s="13">
        <v>14701.868618081491</v>
      </c>
      <c r="D51" s="13">
        <v>2361.3592575217608</v>
      </c>
      <c r="E51" s="13">
        <v>791.24538108049705</v>
      </c>
      <c r="F51" s="13">
        <v>35947.651923614176</v>
      </c>
      <c r="G51" s="13">
        <v>53802.125180297924</v>
      </c>
    </row>
    <row r="52" spans="1:7" ht="22.05" customHeight="1">
      <c r="A52" s="127"/>
      <c r="B52" s="13" t="s">
        <v>208</v>
      </c>
      <c r="C52" s="13">
        <v>14761.700024847107</v>
      </c>
      <c r="D52" s="13">
        <v>2369.3487727456932</v>
      </c>
      <c r="E52" s="13">
        <v>790.26811526880499</v>
      </c>
      <c r="F52" s="13">
        <v>36572.865050172601</v>
      </c>
      <c r="G52" s="13">
        <v>54494.181963034207</v>
      </c>
    </row>
    <row r="53" spans="1:7" ht="22.05" customHeight="1">
      <c r="A53" s="127"/>
      <c r="B53" s="13" t="s">
        <v>215</v>
      </c>
      <c r="C53" s="13">
        <v>14782.909302161623</v>
      </c>
      <c r="D53" s="13">
        <v>2378.2218436937819</v>
      </c>
      <c r="E53" s="13">
        <v>817.90700777033294</v>
      </c>
      <c r="F53" s="13">
        <v>37060.684877031039</v>
      </c>
      <c r="G53" s="13">
        <v>55039.72303065678</v>
      </c>
    </row>
    <row r="54" spans="1:7" ht="22.05" customHeight="1">
      <c r="A54" s="127"/>
      <c r="B54" s="13" t="s">
        <v>216</v>
      </c>
      <c r="C54" s="13">
        <v>14847.02326755476</v>
      </c>
      <c r="D54" s="13">
        <v>2422.184202555592</v>
      </c>
      <c r="E54" s="13">
        <v>789.73097639091009</v>
      </c>
      <c r="F54" s="13">
        <v>37215.345973613017</v>
      </c>
      <c r="G54" s="13">
        <v>55274.28442011428</v>
      </c>
    </row>
    <row r="55" spans="1:7" ht="22.05" customHeight="1">
      <c r="A55" s="127"/>
      <c r="B55" s="13" t="s">
        <v>200</v>
      </c>
      <c r="C55" s="13">
        <v>14877.585285862233</v>
      </c>
      <c r="D55" s="13">
        <v>2467.0505032945889</v>
      </c>
      <c r="E55" s="13">
        <v>794.65717539000013</v>
      </c>
      <c r="F55" s="13">
        <v>37628.538947377652</v>
      </c>
      <c r="G55" s="13">
        <v>55767.83191192447</v>
      </c>
    </row>
    <row r="56" spans="1:7" ht="12.75" customHeight="1">
      <c r="A56" s="127"/>
      <c r="B56" s="127"/>
      <c r="C56" s="29"/>
      <c r="D56" s="29"/>
      <c r="E56" s="29"/>
      <c r="F56" s="29"/>
      <c r="G56" s="29"/>
    </row>
    <row r="57" spans="1:7" ht="22.05" customHeight="1">
      <c r="A57" s="427" t="s">
        <v>221</v>
      </c>
      <c r="B57" s="13" t="s">
        <v>209</v>
      </c>
      <c r="C57" s="13">
        <v>14776.530513758766</v>
      </c>
      <c r="D57" s="13">
        <v>2437.4830284897689</v>
      </c>
      <c r="E57" s="13">
        <v>797.78484671151489</v>
      </c>
      <c r="F57" s="13">
        <v>37804.181298734533</v>
      </c>
      <c r="G57" s="13">
        <v>55815.979687694577</v>
      </c>
    </row>
    <row r="58" spans="1:7" ht="22.05" customHeight="1">
      <c r="A58" s="127"/>
      <c r="B58" s="13" t="s">
        <v>210</v>
      </c>
      <c r="C58" s="13">
        <v>14776.582024589261</v>
      </c>
      <c r="D58" s="13">
        <v>2460.8058230706697</v>
      </c>
      <c r="E58" s="13">
        <v>791.40447001042094</v>
      </c>
      <c r="F58" s="13">
        <v>38257.926000922605</v>
      </c>
      <c r="G58" s="13">
        <v>56286.718318592961</v>
      </c>
    </row>
    <row r="59" spans="1:7" ht="22.05" customHeight="1">
      <c r="A59" s="127"/>
      <c r="B59" s="13" t="s">
        <v>206</v>
      </c>
      <c r="C59" s="13">
        <v>14762.805430415432</v>
      </c>
      <c r="D59" s="13">
        <v>2451.134737523716</v>
      </c>
      <c r="E59" s="13">
        <v>786.24746593998123</v>
      </c>
      <c r="F59" s="13">
        <v>38657.663828385608</v>
      </c>
      <c r="G59" s="13">
        <v>56657.851462264734</v>
      </c>
    </row>
    <row r="60" spans="1:7" ht="22.05" customHeight="1">
      <c r="A60" s="127"/>
      <c r="B60" s="13" t="s">
        <v>211</v>
      </c>
      <c r="C60" s="13">
        <v>14734.335376679979</v>
      </c>
      <c r="D60" s="13">
        <v>2457.8884710629691</v>
      </c>
      <c r="E60" s="13">
        <v>789.90459395970481</v>
      </c>
      <c r="F60" s="13">
        <v>38728.116076076854</v>
      </c>
      <c r="G60" s="13">
        <v>56710.244517779509</v>
      </c>
    </row>
    <row r="61" spans="1:7" ht="22.05" customHeight="1">
      <c r="A61" s="127"/>
      <c r="B61" s="13" t="s">
        <v>212</v>
      </c>
      <c r="C61" s="13">
        <v>14739.933426742624</v>
      </c>
      <c r="D61" s="13">
        <v>2461.54522760696</v>
      </c>
      <c r="E61" s="13">
        <v>794.4074313808876</v>
      </c>
      <c r="F61" s="13">
        <v>39087.148205826532</v>
      </c>
      <c r="G61" s="13">
        <v>57083.034291557007</v>
      </c>
    </row>
    <row r="62" spans="1:7" ht="22.05" customHeight="1">
      <c r="A62" s="127"/>
      <c r="B62" s="13" t="s">
        <v>207</v>
      </c>
      <c r="C62" s="13">
        <v>14782.840565450473</v>
      </c>
      <c r="D62" s="13">
        <v>2465.8713020951909</v>
      </c>
      <c r="E62" s="13">
        <v>792.24307586046223</v>
      </c>
      <c r="F62" s="13">
        <v>39369.640944317704</v>
      </c>
      <c r="G62" s="13">
        <v>57410.59588772383</v>
      </c>
    </row>
    <row r="63" spans="1:7" ht="22.05" customHeight="1">
      <c r="A63" s="672"/>
      <c r="B63" s="287" t="s">
        <v>213</v>
      </c>
      <c r="C63" s="652">
        <v>14682.274425797774</v>
      </c>
      <c r="D63" s="652">
        <v>2447.4749202239577</v>
      </c>
      <c r="E63" s="652">
        <v>800.07053508988497</v>
      </c>
      <c r="F63" s="652">
        <v>39396.381688078603</v>
      </c>
      <c r="G63" s="652">
        <v>57326.20156919022</v>
      </c>
    </row>
    <row r="64" spans="1:7" ht="22.05" customHeight="1">
      <c r="A64" s="127" t="s">
        <v>1594</v>
      </c>
      <c r="B64" s="127"/>
      <c r="C64" s="127"/>
      <c r="D64" s="127"/>
      <c r="E64" s="127"/>
      <c r="F64" s="127"/>
      <c r="G64" s="13"/>
    </row>
    <row r="65" spans="1:7" ht="22.05" customHeight="1">
      <c r="A65" s="127" t="s">
        <v>711</v>
      </c>
      <c r="B65" s="127"/>
      <c r="C65" s="127"/>
      <c r="D65" s="127"/>
      <c r="E65" s="127"/>
      <c r="F65" s="127"/>
      <c r="G65" s="127"/>
    </row>
    <row r="66" spans="1:7" ht="15.6">
      <c r="A66" s="38"/>
      <c r="B66" s="129"/>
      <c r="C66" s="95"/>
      <c r="D66" s="95"/>
      <c r="E66" s="95"/>
      <c r="F66" s="95"/>
      <c r="G66" s="95"/>
    </row>
    <row r="67" spans="1:7" ht="15.6">
      <c r="A67" s="38"/>
      <c r="B67" s="129"/>
      <c r="C67" s="95"/>
      <c r="D67" s="95"/>
      <c r="E67" s="95"/>
      <c r="F67" s="95"/>
      <c r="G67" s="95"/>
    </row>
    <row r="68" spans="1:7" ht="15.6">
      <c r="A68" s="38"/>
      <c r="B68" s="129"/>
      <c r="C68" s="95"/>
      <c r="D68" s="95"/>
      <c r="E68" s="95"/>
      <c r="F68" s="95"/>
      <c r="G68" s="95"/>
    </row>
    <row r="69" spans="1:7" ht="15.6">
      <c r="A69" s="104"/>
      <c r="B69" s="104"/>
      <c r="C69" s="104"/>
      <c r="D69" s="104"/>
      <c r="E69" s="104"/>
      <c r="F69" s="104"/>
      <c r="G69" s="129"/>
    </row>
    <row r="70" spans="1:7" ht="15.6">
      <c r="A70" s="104"/>
      <c r="B70" s="104"/>
      <c r="C70" s="38"/>
      <c r="D70" s="38"/>
      <c r="E70" s="38"/>
      <c r="F70" s="38"/>
      <c r="G70" s="38"/>
    </row>
  </sheetData>
  <hyperlinks>
    <hyperlink ref="H1" location="'Contents Page'!A1" display="BACK TO CONTENTS" xr:uid="{4B14AED2-D0E4-4355-A849-8BD8A174CD3A}"/>
  </hyperlinks>
  <pageMargins left="0.7" right="0.7" top="0.75" bottom="0.75" header="0.3" footer="0.3"/>
  <pageSetup paperSize="9" scale="4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C49E4-1B1F-4F8D-BBB0-3E2CBC356DF6}">
  <dimension ref="A1:H71"/>
  <sheetViews>
    <sheetView zoomScaleNormal="100" workbookViewId="0">
      <selection activeCell="H1" sqref="H1"/>
    </sheetView>
  </sheetViews>
  <sheetFormatPr defaultColWidth="8.77734375" defaultRowHeight="14.4"/>
  <cols>
    <col min="1" max="2" width="18.6640625" customWidth="1"/>
    <col min="3" max="3" width="20.6640625" customWidth="1"/>
    <col min="4" max="4" width="23.33203125" customWidth="1"/>
    <col min="5" max="5" width="23.6640625" customWidth="1"/>
    <col min="6" max="6" width="25.33203125" customWidth="1"/>
    <col min="7" max="7" width="26.77734375" customWidth="1"/>
  </cols>
  <sheetData>
    <row r="1" spans="1:8" ht="30.75" customHeight="1">
      <c r="A1" s="394" t="s">
        <v>712</v>
      </c>
      <c r="B1" s="394"/>
      <c r="C1" s="394"/>
      <c r="D1" s="394"/>
      <c r="E1" s="394"/>
      <c r="F1" s="394"/>
      <c r="G1" s="394"/>
      <c r="H1" s="10" t="s">
        <v>85</v>
      </c>
    </row>
    <row r="2" spans="1:8" ht="22.05" customHeight="1">
      <c r="A2" s="394"/>
      <c r="B2" s="394"/>
      <c r="C2" s="394"/>
      <c r="D2" s="394"/>
      <c r="E2" s="394"/>
      <c r="F2" s="394"/>
      <c r="G2" s="394"/>
    </row>
    <row r="3" spans="1:8" ht="22.05" customHeight="1">
      <c r="A3" s="394" t="s">
        <v>713</v>
      </c>
      <c r="B3" s="394"/>
      <c r="C3" s="394"/>
      <c r="D3" s="394"/>
      <c r="E3" s="394"/>
      <c r="F3" s="394"/>
      <c r="G3" s="394"/>
    </row>
    <row r="4" spans="1:8" ht="22.05" customHeight="1">
      <c r="A4" s="394" t="s">
        <v>90</v>
      </c>
      <c r="B4" s="394"/>
      <c r="C4" s="394"/>
      <c r="D4" s="394"/>
      <c r="E4" s="394"/>
      <c r="F4" s="394"/>
      <c r="G4" s="394"/>
    </row>
    <row r="5" spans="1:8" ht="22.05" customHeight="1">
      <c r="A5" s="679"/>
      <c r="B5" s="679"/>
      <c r="C5" s="682" t="s">
        <v>405</v>
      </c>
      <c r="D5" s="682" t="s">
        <v>405</v>
      </c>
      <c r="E5" s="682" t="s">
        <v>714</v>
      </c>
      <c r="F5" s="682" t="s">
        <v>715</v>
      </c>
      <c r="G5" s="682" t="s">
        <v>714</v>
      </c>
    </row>
    <row r="6" spans="1:8" ht="22.05" customHeight="1">
      <c r="A6" s="408"/>
      <c r="B6" s="408"/>
      <c r="C6" s="399" t="s">
        <v>512</v>
      </c>
      <c r="D6" s="399" t="s">
        <v>716</v>
      </c>
      <c r="E6" s="399" t="s">
        <v>717</v>
      </c>
      <c r="F6" s="399" t="s">
        <v>416</v>
      </c>
      <c r="G6" s="399" t="s">
        <v>718</v>
      </c>
    </row>
    <row r="7" spans="1:8" ht="22.05" customHeight="1">
      <c r="A7" s="681" t="s">
        <v>408</v>
      </c>
      <c r="B7" s="681"/>
      <c r="C7" s="685" t="s">
        <v>539</v>
      </c>
      <c r="D7" s="685" t="s">
        <v>540</v>
      </c>
      <c r="E7" s="685" t="s">
        <v>541</v>
      </c>
      <c r="F7" s="685" t="s">
        <v>719</v>
      </c>
      <c r="G7" s="685" t="s">
        <v>720</v>
      </c>
    </row>
    <row r="8" spans="1:8" ht="22.05" customHeight="1">
      <c r="A8" s="207">
        <v>2015</v>
      </c>
      <c r="B8" s="127"/>
      <c r="C8" s="13">
        <v>59961.156000000003</v>
      </c>
      <c r="D8" s="13">
        <v>48307.131999999998</v>
      </c>
      <c r="E8" s="268">
        <v>0.80564043828641319</v>
      </c>
      <c r="F8" s="13">
        <v>11837.460999999999</v>
      </c>
      <c r="G8" s="268">
        <v>0.19741882561436938</v>
      </c>
    </row>
    <row r="9" spans="1:8" ht="22.05" customHeight="1">
      <c r="A9" s="207">
        <v>2016</v>
      </c>
      <c r="B9" s="127"/>
      <c r="C9" s="13">
        <v>62437.84329966073</v>
      </c>
      <c r="D9" s="13">
        <v>51315.82922215914</v>
      </c>
      <c r="E9" s="268">
        <v>0.82187062381185705</v>
      </c>
      <c r="F9" s="13">
        <v>13482.204906876914</v>
      </c>
      <c r="G9" s="268">
        <v>0.21593002247324899</v>
      </c>
    </row>
    <row r="10" spans="1:8" ht="22.05" customHeight="1">
      <c r="A10" s="207">
        <v>2017</v>
      </c>
      <c r="B10" s="394"/>
      <c r="C10" s="13">
        <v>63581.22302234183</v>
      </c>
      <c r="D10" s="13">
        <v>54181.111250482121</v>
      </c>
      <c r="E10" s="268">
        <v>0.8521558516017127</v>
      </c>
      <c r="F10" s="13">
        <v>11317.498939432797</v>
      </c>
      <c r="G10" s="268">
        <v>0.17800064864206744</v>
      </c>
    </row>
    <row r="11" spans="1:8" ht="22.05" customHeight="1">
      <c r="A11" s="207">
        <v>2018</v>
      </c>
      <c r="B11" s="127"/>
      <c r="C11" s="13">
        <v>69270.864365391899</v>
      </c>
      <c r="D11" s="13">
        <v>58332.032453001528</v>
      </c>
      <c r="E11" s="268">
        <v>0.84208610629297309</v>
      </c>
      <c r="F11" s="13">
        <v>13183.268854217287</v>
      </c>
      <c r="G11" s="429">
        <v>0.19031477338983113</v>
      </c>
    </row>
    <row r="12" spans="1:8" ht="22.05" customHeight="1">
      <c r="A12" s="207">
        <v>2019</v>
      </c>
      <c r="B12" s="394"/>
      <c r="C12" s="13">
        <v>75706.620163512256</v>
      </c>
      <c r="D12" s="13">
        <v>62755.118716725119</v>
      </c>
      <c r="E12" s="268">
        <v>0.82892511356583753</v>
      </c>
      <c r="F12" s="13">
        <v>14650.988684110464</v>
      </c>
      <c r="G12" s="268">
        <v>0.19352321702470729</v>
      </c>
    </row>
    <row r="13" spans="1:8" ht="22.05" customHeight="1">
      <c r="A13" s="207">
        <v>2020</v>
      </c>
      <c r="B13" s="394"/>
      <c r="C13" s="13">
        <v>80540.184794829911</v>
      </c>
      <c r="D13" s="13">
        <v>65554.455167819615</v>
      </c>
      <c r="E13" s="268">
        <v>0.81393474989925441</v>
      </c>
      <c r="F13" s="13">
        <v>15409.852724057153</v>
      </c>
      <c r="G13" s="268">
        <v>0.19133123127681664</v>
      </c>
    </row>
    <row r="14" spans="1:8" ht="11.25" customHeight="1">
      <c r="A14" s="394"/>
      <c r="B14" s="127"/>
      <c r="C14" s="394"/>
      <c r="D14" s="394"/>
      <c r="E14" s="394"/>
      <c r="F14" s="394"/>
      <c r="G14" s="394"/>
    </row>
    <row r="15" spans="1:8" ht="22.05" customHeight="1">
      <c r="A15" s="207">
        <v>2021</v>
      </c>
      <c r="B15" s="127" t="s">
        <v>206</v>
      </c>
      <c r="C15" s="13">
        <v>79875.564962018645</v>
      </c>
      <c r="D15" s="13">
        <v>65641.720274012914</v>
      </c>
      <c r="E15" s="268">
        <v>0.82179976198260363</v>
      </c>
      <c r="F15" s="13">
        <v>16592.398341171935</v>
      </c>
      <c r="G15" s="268">
        <v>0.20772808742024834</v>
      </c>
    </row>
    <row r="16" spans="1:8" ht="22.05" customHeight="1">
      <c r="A16" s="394"/>
      <c r="B16" s="127" t="s">
        <v>207</v>
      </c>
      <c r="C16" s="13">
        <v>81465.233608073584</v>
      </c>
      <c r="D16" s="13">
        <v>67447.743014718697</v>
      </c>
      <c r="E16" s="429">
        <v>0.82793284972590209</v>
      </c>
      <c r="F16" s="13">
        <v>17004.045694435084</v>
      </c>
      <c r="G16" s="429">
        <v>0.20872763682531076</v>
      </c>
    </row>
    <row r="17" spans="1:7" ht="22.05" customHeight="1">
      <c r="A17" s="394"/>
      <c r="B17" s="127" t="s">
        <v>208</v>
      </c>
      <c r="C17" s="13">
        <v>82199.795154848733</v>
      </c>
      <c r="D17" s="13">
        <v>68508.920487599375</v>
      </c>
      <c r="E17" s="268">
        <v>0.83344393205045875</v>
      </c>
      <c r="F17" s="13">
        <v>13740.99751878359</v>
      </c>
      <c r="G17" s="268">
        <v>0.16716583651939973</v>
      </c>
    </row>
    <row r="18" spans="1:7" ht="22.05" customHeight="1">
      <c r="A18" s="394"/>
      <c r="B18" s="127" t="s">
        <v>200</v>
      </c>
      <c r="C18" s="13">
        <v>84363.755789696283</v>
      </c>
      <c r="D18" s="13">
        <v>68920.4290799624</v>
      </c>
      <c r="E18" s="429">
        <v>0.81694358477553641</v>
      </c>
      <c r="F18" s="13">
        <v>14010.885760261874</v>
      </c>
      <c r="G18" s="429">
        <v>0.16607707455780538</v>
      </c>
    </row>
    <row r="19" spans="1:7" ht="10.5" customHeight="1">
      <c r="A19" s="394"/>
      <c r="B19" s="394"/>
      <c r="C19" s="394"/>
      <c r="D19" s="394"/>
      <c r="E19" s="394"/>
      <c r="F19" s="394"/>
      <c r="G19" s="394"/>
    </row>
    <row r="20" spans="1:7" ht="22.05" customHeight="1">
      <c r="A20" s="207">
        <v>2022</v>
      </c>
      <c r="B20" s="127" t="s">
        <v>209</v>
      </c>
      <c r="C20" s="13">
        <v>85273.538773257766</v>
      </c>
      <c r="D20" s="13">
        <v>69045.242614509771</v>
      </c>
      <c r="E20" s="268">
        <v>0.80969130175424042</v>
      </c>
      <c r="F20" s="13">
        <v>14183.142933993375</v>
      </c>
      <c r="G20" s="268">
        <v>0.16632525327354286</v>
      </c>
    </row>
    <row r="21" spans="1:7" ht="22.05" customHeight="1">
      <c r="A21" s="394"/>
      <c r="B21" s="127" t="s">
        <v>210</v>
      </c>
      <c r="C21" s="13">
        <v>84520.314851351606</v>
      </c>
      <c r="D21" s="13">
        <v>69068.946979048065</v>
      </c>
      <c r="E21" s="268">
        <v>0.81718752586903731</v>
      </c>
      <c r="F21" s="13">
        <v>13605.997352362452</v>
      </c>
      <c r="G21" s="268">
        <v>0.16097901878727883</v>
      </c>
    </row>
    <row r="22" spans="1:7" ht="22.05" customHeight="1">
      <c r="A22" s="394"/>
      <c r="B22" s="127" t="s">
        <v>206</v>
      </c>
      <c r="C22" s="13">
        <v>84553.042290307028</v>
      </c>
      <c r="D22" s="13">
        <v>69606.733797468085</v>
      </c>
      <c r="E22" s="268">
        <v>0.8232315705267963</v>
      </c>
      <c r="F22" s="13">
        <v>13925.333770251762</v>
      </c>
      <c r="G22" s="268">
        <v>0.16469346806517132</v>
      </c>
    </row>
    <row r="23" spans="1:7" ht="22.05" customHeight="1">
      <c r="A23" s="394"/>
      <c r="B23" s="127" t="s">
        <v>211</v>
      </c>
      <c r="C23" s="13">
        <v>84788.029185577558</v>
      </c>
      <c r="D23" s="13">
        <v>70599.383701675033</v>
      </c>
      <c r="E23" s="268">
        <v>0.83265744445070777</v>
      </c>
      <c r="F23" s="13">
        <v>13232.191931080259</v>
      </c>
      <c r="G23" s="268">
        <v>0.15606202972495856</v>
      </c>
    </row>
    <row r="24" spans="1:7" ht="22.05" customHeight="1">
      <c r="A24" s="394"/>
      <c r="B24" s="127" t="s">
        <v>212</v>
      </c>
      <c r="C24" s="13">
        <v>86015.091626888112</v>
      </c>
      <c r="D24" s="13">
        <v>71088.911253451966</v>
      </c>
      <c r="E24" s="268">
        <v>0.82647021480623228</v>
      </c>
      <c r="F24" s="13">
        <v>14280.31636437986</v>
      </c>
      <c r="G24" s="268">
        <v>0.16602105623887828</v>
      </c>
    </row>
    <row r="25" spans="1:7" ht="22.05" customHeight="1">
      <c r="A25" s="394"/>
      <c r="B25" s="127" t="s">
        <v>207</v>
      </c>
      <c r="C25" s="13">
        <v>86608.658925597832</v>
      </c>
      <c r="D25" s="13">
        <v>71316.039174810809</v>
      </c>
      <c r="E25" s="268">
        <v>0.82342851233934555</v>
      </c>
      <c r="F25" s="13">
        <v>15086.038003100299</v>
      </c>
      <c r="G25" s="268">
        <v>0.17418625562670512</v>
      </c>
    </row>
    <row r="26" spans="1:7" ht="22.05" customHeight="1">
      <c r="A26" s="394"/>
      <c r="B26" s="127" t="s">
        <v>213</v>
      </c>
      <c r="C26" s="13">
        <v>89743.153400046431</v>
      </c>
      <c r="D26" s="13">
        <v>71880.022136969026</v>
      </c>
      <c r="E26" s="430">
        <v>0.80095271242086574</v>
      </c>
      <c r="F26" s="13">
        <v>17367.079316879695</v>
      </c>
      <c r="G26" s="430">
        <v>0.19351982473206375</v>
      </c>
    </row>
    <row r="27" spans="1:7" ht="22.05" customHeight="1">
      <c r="A27" s="394"/>
      <c r="B27" s="127" t="s">
        <v>214</v>
      </c>
      <c r="C27" s="383">
        <v>91063.651771960489</v>
      </c>
      <c r="D27" s="383">
        <v>72319.667541977178</v>
      </c>
      <c r="E27" s="430">
        <v>0.7941661259431857</v>
      </c>
      <c r="F27" s="383">
        <v>17333.64242206818</v>
      </c>
      <c r="G27" s="430">
        <v>0.19034644542341317</v>
      </c>
    </row>
    <row r="28" spans="1:7" ht="22.05" customHeight="1">
      <c r="A28" s="394"/>
      <c r="B28" s="127" t="s">
        <v>208</v>
      </c>
      <c r="C28" s="13">
        <v>91440.743358917374</v>
      </c>
      <c r="D28" s="13">
        <v>72925.395808393572</v>
      </c>
      <c r="E28" s="430">
        <v>0.79751534304737071</v>
      </c>
      <c r="F28" s="13">
        <v>16739.399804375636</v>
      </c>
      <c r="G28" s="430">
        <v>0.18306281411855119</v>
      </c>
    </row>
    <row r="29" spans="1:7" ht="22.05" customHeight="1">
      <c r="A29" s="394"/>
      <c r="B29" s="127" t="s">
        <v>215</v>
      </c>
      <c r="C29" s="383">
        <v>91592.60296213835</v>
      </c>
      <c r="D29" s="383">
        <v>72488.599855386346</v>
      </c>
      <c r="E29" s="430">
        <v>0.79142417085090344</v>
      </c>
      <c r="F29" s="383">
        <v>17036.076498748618</v>
      </c>
      <c r="G29" s="430">
        <v>0.1859983879461404</v>
      </c>
    </row>
    <row r="30" spans="1:7" ht="22.05" customHeight="1">
      <c r="A30" s="394"/>
      <c r="B30" s="127" t="s">
        <v>216</v>
      </c>
      <c r="C30" s="13">
        <v>90799.744226174778</v>
      </c>
      <c r="D30" s="13">
        <v>72964.519611393393</v>
      </c>
      <c r="E30" s="430">
        <v>0.80357626811860516</v>
      </c>
      <c r="F30" s="13">
        <v>16690.746463601568</v>
      </c>
      <c r="G30" s="430">
        <v>0.18381931145121155</v>
      </c>
    </row>
    <row r="31" spans="1:7" ht="22.05" customHeight="1">
      <c r="A31" s="394"/>
      <c r="B31" s="127" t="s">
        <v>200</v>
      </c>
      <c r="C31" s="13">
        <v>90929.384271004761</v>
      </c>
      <c r="D31" s="13">
        <v>73061.391859114985</v>
      </c>
      <c r="E31" s="430">
        <v>0.80343832839032925</v>
      </c>
      <c r="F31" s="13">
        <v>15423.476813352405</v>
      </c>
      <c r="G31" s="430">
        <v>0.1699670035424147</v>
      </c>
    </row>
    <row r="32" spans="1:7" ht="11.25" customHeight="1">
      <c r="A32" s="394"/>
      <c r="B32" s="394"/>
      <c r="C32" s="29"/>
      <c r="D32" s="29"/>
      <c r="E32" s="29"/>
      <c r="F32" s="29"/>
      <c r="G32" s="29"/>
    </row>
    <row r="33" spans="1:7" ht="22.05" customHeight="1">
      <c r="A33" s="207">
        <v>2023</v>
      </c>
      <c r="B33" s="127" t="s">
        <v>209</v>
      </c>
      <c r="C33" s="13">
        <v>93484.410599739422</v>
      </c>
      <c r="D33" s="13">
        <v>76416.045311061258</v>
      </c>
      <c r="E33" s="268">
        <v>0.81742019680952305</v>
      </c>
      <c r="F33" s="13">
        <v>17199.233680869849</v>
      </c>
      <c r="G33" s="429">
        <v>0.18397969854577861</v>
      </c>
    </row>
    <row r="34" spans="1:7" ht="22.05" customHeight="1">
      <c r="A34" s="394"/>
      <c r="B34" s="127" t="s">
        <v>210</v>
      </c>
      <c r="C34" s="13">
        <v>93557.109921295676</v>
      </c>
      <c r="D34" s="13">
        <v>76582.755181567278</v>
      </c>
      <c r="E34" s="268">
        <v>0.81856691860182551</v>
      </c>
      <c r="F34" s="13">
        <v>15116.713938419483</v>
      </c>
      <c r="G34" s="429">
        <v>0.16157739322149137</v>
      </c>
    </row>
    <row r="35" spans="1:7" ht="22.05" customHeight="1">
      <c r="A35" s="394"/>
      <c r="B35" s="127" t="s">
        <v>206</v>
      </c>
      <c r="C35" s="13">
        <v>95179.994042080187</v>
      </c>
      <c r="D35" s="13">
        <v>76265.6835209735</v>
      </c>
      <c r="E35" s="268">
        <v>0.80127850698599068</v>
      </c>
      <c r="F35" s="13">
        <v>16596.696040667943</v>
      </c>
      <c r="G35" s="429">
        <v>0.17437168606388387</v>
      </c>
    </row>
    <row r="36" spans="1:7" ht="22.05" customHeight="1">
      <c r="A36" s="394"/>
      <c r="B36" s="127" t="s">
        <v>211</v>
      </c>
      <c r="C36" s="13">
        <v>96417.264490303482</v>
      </c>
      <c r="D36" s="13">
        <v>76469.346252335716</v>
      </c>
      <c r="E36" s="268">
        <v>0.79310844024231886</v>
      </c>
      <c r="F36" s="13">
        <v>18353.315655767732</v>
      </c>
      <c r="G36" s="429">
        <v>0.19035300112267231</v>
      </c>
    </row>
    <row r="37" spans="1:7" ht="22.05" customHeight="1">
      <c r="A37" s="394"/>
      <c r="B37" s="127" t="s">
        <v>212</v>
      </c>
      <c r="C37" s="13">
        <v>95864.011858992948</v>
      </c>
      <c r="D37" s="13">
        <v>78106.352115624497</v>
      </c>
      <c r="E37" s="268">
        <v>0.81476198002762168</v>
      </c>
      <c r="F37" s="13">
        <v>17018.007439246521</v>
      </c>
      <c r="G37" s="429">
        <v>0.17752237893275766</v>
      </c>
    </row>
    <row r="38" spans="1:7" ht="22.05" customHeight="1">
      <c r="A38" s="394"/>
      <c r="B38" s="127" t="s">
        <v>207</v>
      </c>
      <c r="C38" s="13">
        <v>96019.402825617304</v>
      </c>
      <c r="D38" s="13">
        <v>79231.725169085723</v>
      </c>
      <c r="E38" s="268">
        <v>0.82516931401129057</v>
      </c>
      <c r="F38" s="13">
        <v>17178.06180671024</v>
      </c>
      <c r="G38" s="429">
        <v>0.17890198544462571</v>
      </c>
    </row>
    <row r="39" spans="1:7" ht="22.05" customHeight="1">
      <c r="A39" s="394"/>
      <c r="B39" s="127" t="s">
        <v>213</v>
      </c>
      <c r="C39" s="13">
        <v>99712.246755511762</v>
      </c>
      <c r="D39" s="13">
        <v>79479.31815207508</v>
      </c>
      <c r="E39" s="268">
        <v>0.7970868247202717</v>
      </c>
      <c r="F39" s="13">
        <v>19777.634466680647</v>
      </c>
      <c r="G39" s="429">
        <v>0.19834709486763627</v>
      </c>
    </row>
    <row r="40" spans="1:7" ht="22.05" customHeight="1">
      <c r="A40" s="394"/>
      <c r="B40" s="127" t="s">
        <v>214</v>
      </c>
      <c r="C40" s="13">
        <v>102150.43695431459</v>
      </c>
      <c r="D40" s="13">
        <v>79755.673583564931</v>
      </c>
      <c r="E40" s="268">
        <v>0.78076683724059437</v>
      </c>
      <c r="F40" s="13">
        <v>20507.895257052034</v>
      </c>
      <c r="G40" s="429">
        <v>0.20076169880921718</v>
      </c>
    </row>
    <row r="41" spans="1:7" ht="22.05" customHeight="1">
      <c r="A41" s="394"/>
      <c r="B41" s="127" t="s">
        <v>208</v>
      </c>
      <c r="C41" s="13">
        <v>102664.65548910004</v>
      </c>
      <c r="D41" s="13">
        <v>80202.754071304778</v>
      </c>
      <c r="E41" s="268">
        <v>0.78121095998632117</v>
      </c>
      <c r="F41" s="13">
        <v>20975.980313233755</v>
      </c>
      <c r="G41" s="429">
        <v>0.20431549897384874</v>
      </c>
    </row>
    <row r="42" spans="1:7" ht="22.05" customHeight="1">
      <c r="A42" s="394"/>
      <c r="B42" s="127" t="s">
        <v>215</v>
      </c>
      <c r="C42" s="13">
        <v>101921.46803933367</v>
      </c>
      <c r="D42" s="13">
        <v>80789.446775798715</v>
      </c>
      <c r="E42" s="268">
        <v>0.79266368832737322</v>
      </c>
      <c r="F42" s="13">
        <v>19970.540500045372</v>
      </c>
      <c r="G42" s="429">
        <v>0.19594047146513149</v>
      </c>
    </row>
    <row r="43" spans="1:7" ht="22.05" customHeight="1">
      <c r="A43" s="394"/>
      <c r="B43" s="127" t="s">
        <v>216</v>
      </c>
      <c r="C43" s="13">
        <v>105313.41717247828</v>
      </c>
      <c r="D43" s="13">
        <v>81377.234948857033</v>
      </c>
      <c r="E43" s="268">
        <v>0.77271478918569814</v>
      </c>
      <c r="F43" s="13">
        <v>21859.923140216506</v>
      </c>
      <c r="G43" s="429">
        <v>0.2075701627306914</v>
      </c>
    </row>
    <row r="44" spans="1:7" ht="22.05" customHeight="1">
      <c r="A44" s="394"/>
      <c r="B44" s="127" t="s">
        <v>200</v>
      </c>
      <c r="C44" s="13">
        <v>104126.95452914214</v>
      </c>
      <c r="D44" s="13">
        <v>81799.330212418688</v>
      </c>
      <c r="E44" s="268">
        <v>0.785631317748685</v>
      </c>
      <c r="F44" s="13">
        <v>20799.915375490167</v>
      </c>
      <c r="G44" s="429">
        <v>0.20077179450551902</v>
      </c>
    </row>
    <row r="45" spans="1:7" ht="9.75" customHeight="1">
      <c r="A45" s="394"/>
      <c r="B45" s="394"/>
      <c r="C45" s="13"/>
      <c r="D45" s="13"/>
      <c r="E45" s="431"/>
      <c r="F45" s="13"/>
      <c r="G45" s="394"/>
    </row>
    <row r="46" spans="1:7" ht="22.05" customHeight="1">
      <c r="A46" s="207">
        <v>2024</v>
      </c>
      <c r="B46" s="127" t="s">
        <v>209</v>
      </c>
      <c r="C46" s="13">
        <v>107638.0491847144</v>
      </c>
      <c r="D46" s="13">
        <v>83873.082327202195</v>
      </c>
      <c r="E46" s="268">
        <v>0.77879006773344073</v>
      </c>
      <c r="F46" s="13">
        <v>20420.042402157531</v>
      </c>
      <c r="G46" s="429">
        <v>0.18970294059310108</v>
      </c>
    </row>
    <row r="47" spans="1:7" ht="22.05" customHeight="1">
      <c r="A47" s="394"/>
      <c r="B47" s="127" t="s">
        <v>210</v>
      </c>
      <c r="C47" s="13">
        <v>107290.08296667969</v>
      </c>
      <c r="D47" s="13">
        <v>82777.677910354192</v>
      </c>
      <c r="E47" s="268">
        <v>0.77117389680267745</v>
      </c>
      <c r="F47" s="13">
        <v>20826.03774226024</v>
      </c>
      <c r="G47" s="429">
        <v>0.1941096247332387</v>
      </c>
    </row>
    <row r="48" spans="1:7" ht="22.05" customHeight="1">
      <c r="A48" s="394"/>
      <c r="B48" s="127" t="s">
        <v>206</v>
      </c>
      <c r="C48" s="13">
        <v>105671.5461474468</v>
      </c>
      <c r="D48" s="13">
        <v>82300.202110586906</v>
      </c>
      <c r="E48" s="268">
        <v>0.7788303011649973</v>
      </c>
      <c r="F48" s="13">
        <v>20959.600207496696</v>
      </c>
      <c r="G48" s="429">
        <v>0.19834667866268477</v>
      </c>
    </row>
    <row r="49" spans="1:7" ht="22.05" customHeight="1">
      <c r="A49" s="394"/>
      <c r="B49" s="127" t="s">
        <v>211</v>
      </c>
      <c r="C49" s="13">
        <v>111898.10134330887</v>
      </c>
      <c r="D49" s="13">
        <v>83161.495540227552</v>
      </c>
      <c r="E49" s="268">
        <v>0.74318951386926579</v>
      </c>
      <c r="F49" s="13">
        <v>28201.331295161486</v>
      </c>
      <c r="G49" s="429">
        <v>0.25202689729862726</v>
      </c>
    </row>
    <row r="50" spans="1:7" ht="22.05" customHeight="1">
      <c r="A50" s="394"/>
      <c r="B50" s="127" t="s">
        <v>212</v>
      </c>
      <c r="C50" s="13">
        <v>113208.60378845029</v>
      </c>
      <c r="D50" s="13">
        <v>82948.853962124282</v>
      </c>
      <c r="E50" s="268">
        <v>0.73270803796086437</v>
      </c>
      <c r="F50" s="13">
        <v>27238.596097770594</v>
      </c>
      <c r="G50" s="429">
        <v>0.24060535318208312</v>
      </c>
    </row>
    <row r="51" spans="1:7" ht="22.05" customHeight="1">
      <c r="A51" s="394"/>
      <c r="B51" s="127" t="s">
        <v>207</v>
      </c>
      <c r="C51" s="13">
        <v>111207.23622460834</v>
      </c>
      <c r="D51" s="13">
        <v>82345.620536557515</v>
      </c>
      <c r="E51" s="268">
        <v>0.74046998497689287</v>
      </c>
      <c r="F51" s="13">
        <v>24608.292116581732</v>
      </c>
      <c r="G51" s="429">
        <v>0.22128319120241136</v>
      </c>
    </row>
    <row r="52" spans="1:7" ht="22.05" customHeight="1">
      <c r="A52" s="394"/>
      <c r="B52" s="127" t="s">
        <v>213</v>
      </c>
      <c r="C52" s="13">
        <v>112036.66829437482</v>
      </c>
      <c r="D52" s="13">
        <v>81935.94162666217</v>
      </c>
      <c r="E52" s="268">
        <v>0.73133147275833477</v>
      </c>
      <c r="F52" s="13">
        <v>24577.528654003807</v>
      </c>
      <c r="G52" s="429">
        <v>0.21937039924667062</v>
      </c>
    </row>
    <row r="53" spans="1:7" ht="22.05" customHeight="1">
      <c r="A53" s="394"/>
      <c r="B53" s="127" t="s">
        <v>214</v>
      </c>
      <c r="C53" s="13">
        <v>112932.14395975338</v>
      </c>
      <c r="D53" s="13">
        <v>83550.869038163655</v>
      </c>
      <c r="E53" s="268">
        <v>0.73983248797560608</v>
      </c>
      <c r="F53" s="13">
        <v>22431.859481857337</v>
      </c>
      <c r="G53" s="429">
        <v>0.19863130810525989</v>
      </c>
    </row>
    <row r="54" spans="1:7" ht="22.05" customHeight="1">
      <c r="A54" s="394"/>
      <c r="B54" s="127" t="s">
        <v>208</v>
      </c>
      <c r="C54" s="13">
        <v>108848.55066314196</v>
      </c>
      <c r="D54" s="13">
        <v>83804.767213561441</v>
      </c>
      <c r="E54" s="268">
        <v>0.76992083682322487</v>
      </c>
      <c r="F54" s="13">
        <v>20003.251060494622</v>
      </c>
      <c r="G54" s="429">
        <v>0.18377140475117118</v>
      </c>
    </row>
    <row r="55" spans="1:7" ht="22.05" customHeight="1">
      <c r="A55" s="394"/>
      <c r="B55" s="127" t="s">
        <v>215</v>
      </c>
      <c r="C55" s="13">
        <v>112311.51313064045</v>
      </c>
      <c r="D55" s="13">
        <v>84449.540237272508</v>
      </c>
      <c r="E55" s="268">
        <v>0.7519223798457868</v>
      </c>
      <c r="F55" s="13">
        <v>21357.651692356627</v>
      </c>
      <c r="G55" s="429">
        <v>0.19016440164521214</v>
      </c>
    </row>
    <row r="56" spans="1:7" ht="22.05" customHeight="1">
      <c r="A56" s="394"/>
      <c r="B56" s="127" t="s">
        <v>216</v>
      </c>
      <c r="C56" s="13">
        <v>108586.87328658291</v>
      </c>
      <c r="D56" s="13">
        <v>86048.340599061936</v>
      </c>
      <c r="E56" s="268">
        <v>0.79243777810935589</v>
      </c>
      <c r="F56" s="13">
        <v>18228.974357239629</v>
      </c>
      <c r="G56" s="429">
        <v>0.16787456720601621</v>
      </c>
    </row>
    <row r="57" spans="1:7" ht="22.05" customHeight="1">
      <c r="A57" s="394"/>
      <c r="B57" s="127" t="s">
        <v>200</v>
      </c>
      <c r="C57" s="13">
        <v>107239.0322403444</v>
      </c>
      <c r="D57" s="13">
        <v>87127.487114217336</v>
      </c>
      <c r="E57" s="268">
        <v>0.81246058728828308</v>
      </c>
      <c r="F57" s="13">
        <v>19164.236994880914</v>
      </c>
      <c r="G57" s="429">
        <v>0.17870579950712326</v>
      </c>
    </row>
    <row r="58" spans="1:7" ht="9" customHeight="1">
      <c r="A58" s="394"/>
      <c r="B58" s="394"/>
      <c r="C58" s="29"/>
      <c r="D58" s="29"/>
      <c r="E58" s="29"/>
      <c r="F58" s="29"/>
      <c r="G58" s="29"/>
    </row>
    <row r="59" spans="1:7" ht="22.05" customHeight="1">
      <c r="A59" s="207">
        <v>2025</v>
      </c>
      <c r="B59" s="127" t="s">
        <v>209</v>
      </c>
      <c r="C59" s="13">
        <v>107253.37949639713</v>
      </c>
      <c r="D59" s="13">
        <v>87200.394723559235</v>
      </c>
      <c r="E59" s="268">
        <v>0.81303167446102231</v>
      </c>
      <c r="F59" s="13">
        <v>18231.245734838136</v>
      </c>
      <c r="G59" s="429">
        <v>0.16998294897971547</v>
      </c>
    </row>
    <row r="60" spans="1:7" ht="22.05" customHeight="1">
      <c r="A60" s="394"/>
      <c r="B60" s="127" t="s">
        <v>210</v>
      </c>
      <c r="C60" s="13">
        <v>106153.04242114797</v>
      </c>
      <c r="D60" s="13">
        <v>87598.505016411014</v>
      </c>
      <c r="E60" s="268">
        <v>0.82520955611310398</v>
      </c>
      <c r="F60" s="13">
        <v>17456.719051597487</v>
      </c>
      <c r="G60" s="429">
        <v>0.16444859848990756</v>
      </c>
    </row>
    <row r="61" spans="1:7" ht="22.05" customHeight="1">
      <c r="A61" s="394"/>
      <c r="B61" s="127" t="s">
        <v>206</v>
      </c>
      <c r="C61" s="13">
        <v>106121.06602039951</v>
      </c>
      <c r="D61" s="13">
        <v>88970.724730269256</v>
      </c>
      <c r="E61" s="268">
        <v>0.83838890869383598</v>
      </c>
      <c r="F61" s="13">
        <v>18011.445226351549</v>
      </c>
      <c r="G61" s="429">
        <v>0.16972544568002393</v>
      </c>
    </row>
    <row r="62" spans="1:7" ht="22.05" customHeight="1">
      <c r="A62" s="394"/>
      <c r="B62" s="127" t="s">
        <v>211</v>
      </c>
      <c r="C62" s="13">
        <v>109396.35539977044</v>
      </c>
      <c r="D62" s="13">
        <v>89217.230933289713</v>
      </c>
      <c r="E62" s="268">
        <v>0.81554116320658454</v>
      </c>
      <c r="F62" s="13">
        <v>18338.036921929943</v>
      </c>
      <c r="G62" s="429">
        <v>0.16762932233817748</v>
      </c>
    </row>
    <row r="63" spans="1:7" ht="22.05" customHeight="1">
      <c r="A63" s="394"/>
      <c r="B63" s="127" t="s">
        <v>212</v>
      </c>
      <c r="C63" s="13">
        <v>112455.95271977957</v>
      </c>
      <c r="D63" s="13">
        <v>90589.922306078413</v>
      </c>
      <c r="E63" s="268">
        <v>0.80555915551942858</v>
      </c>
      <c r="F63" s="13">
        <v>18018.424375781196</v>
      </c>
      <c r="G63" s="429">
        <v>0.16022650593410503</v>
      </c>
    </row>
    <row r="64" spans="1:7" ht="22.05" customHeight="1">
      <c r="A64" s="394"/>
      <c r="B64" s="127" t="s">
        <v>207</v>
      </c>
      <c r="C64" s="13">
        <v>110761.90293508762</v>
      </c>
      <c r="D64" s="13">
        <v>90791.607123937487</v>
      </c>
      <c r="E64" s="268">
        <v>0.81970067972871685</v>
      </c>
      <c r="F64" s="13">
        <v>18933.215584968162</v>
      </c>
      <c r="G64" s="429">
        <v>0.17093617104126529</v>
      </c>
    </row>
    <row r="65" spans="1:7" ht="22.05" customHeight="1">
      <c r="A65" s="394"/>
      <c r="B65" s="127" t="s">
        <v>213</v>
      </c>
      <c r="C65" s="652">
        <v>110587.8063598981</v>
      </c>
      <c r="D65" s="652">
        <v>89808.188004026044</v>
      </c>
      <c r="E65" s="701">
        <v>0.81209846691192478</v>
      </c>
      <c r="F65" s="652">
        <v>19384.564553032589</v>
      </c>
      <c r="G65" s="701">
        <v>0.17528663594200669</v>
      </c>
    </row>
    <row r="66" spans="1:7" ht="18">
      <c r="A66" s="677" t="s">
        <v>277</v>
      </c>
      <c r="B66" s="677" t="s">
        <v>519</v>
      </c>
      <c r="C66" s="694"/>
      <c r="D66" s="694"/>
      <c r="E66" s="694"/>
      <c r="F66" s="694"/>
      <c r="G66" s="694"/>
    </row>
    <row r="67" spans="1:7" ht="15.6">
      <c r="A67" s="38"/>
      <c r="B67" s="104"/>
      <c r="C67" s="95"/>
      <c r="D67" s="95"/>
      <c r="E67" s="130"/>
      <c r="F67" s="95"/>
      <c r="G67" s="131"/>
    </row>
    <row r="68" spans="1:7" ht="15.6">
      <c r="A68" s="38"/>
      <c r="B68" s="104"/>
      <c r="C68" s="95"/>
      <c r="D68" s="95"/>
      <c r="E68" s="130"/>
      <c r="F68" s="95"/>
      <c r="G68" s="131"/>
    </row>
    <row r="69" spans="1:7" ht="15.6">
      <c r="A69" s="38"/>
      <c r="B69" s="104"/>
      <c r="C69" s="95"/>
      <c r="D69" s="95"/>
      <c r="E69" s="130"/>
      <c r="F69" s="95"/>
      <c r="G69" s="131"/>
    </row>
    <row r="70" spans="1:7" ht="15.6">
      <c r="A70" s="38"/>
      <c r="B70" s="104"/>
      <c r="C70" s="95"/>
      <c r="D70" s="95"/>
      <c r="E70" s="130"/>
      <c r="F70" s="95"/>
      <c r="G70" s="131"/>
    </row>
    <row r="71" spans="1:7" ht="15.6">
      <c r="A71" s="104"/>
      <c r="B71" s="104"/>
      <c r="C71" s="49"/>
      <c r="D71" s="49"/>
      <c r="E71" s="49"/>
      <c r="F71" s="49"/>
      <c r="G71" s="49"/>
    </row>
  </sheetData>
  <hyperlinks>
    <hyperlink ref="H1" location="'Contents Page'!A1" display="BACK TO CONTENTS" xr:uid="{C83501F6-2891-4427-8038-10FFF48852A6}"/>
  </hyperlinks>
  <pageMargins left="0.7" right="0.7" top="0.75" bottom="0.75" header="0.3" footer="0.3"/>
  <pageSetup paperSize="9" scale="4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A3C0-6F8F-464A-9510-F9D61AF5B13A}">
  <dimension ref="A1:X32"/>
  <sheetViews>
    <sheetView topLeftCell="G1" zoomScaleNormal="100" workbookViewId="0">
      <selection activeCell="O1" sqref="O1"/>
    </sheetView>
  </sheetViews>
  <sheetFormatPr defaultColWidth="8.77734375" defaultRowHeight="14.4"/>
  <cols>
    <col min="1" max="1" width="26.109375" customWidth="1"/>
    <col min="2" max="10" width="12.6640625" customWidth="1"/>
    <col min="11" max="11" width="2.109375" customWidth="1"/>
    <col min="12" max="12" width="10.44140625" customWidth="1"/>
    <col min="13" max="13" width="12.33203125" customWidth="1"/>
    <col min="14" max="14" width="12.77734375" customWidth="1"/>
    <col min="15" max="15" width="14.109375" customWidth="1"/>
    <col min="16" max="16" width="14" customWidth="1"/>
    <col min="17" max="17" width="1.88671875" customWidth="1"/>
    <col min="18" max="18" width="11.77734375" customWidth="1"/>
    <col min="19" max="20" width="12.33203125" customWidth="1"/>
    <col min="21" max="21" width="13.6640625" customWidth="1"/>
    <col min="22" max="22" width="11.77734375" customWidth="1"/>
    <col min="23" max="24" width="12.6640625" customWidth="1"/>
  </cols>
  <sheetData>
    <row r="1" spans="1:24" ht="22.05" customHeight="1">
      <c r="A1" s="76" t="s">
        <v>721</v>
      </c>
      <c r="B1" s="76"/>
      <c r="C1" s="76"/>
      <c r="D1" s="76"/>
      <c r="E1" s="76"/>
      <c r="F1" s="76"/>
      <c r="G1" s="76"/>
      <c r="H1" s="76"/>
      <c r="I1" s="76"/>
      <c r="J1" s="76"/>
      <c r="K1" s="76"/>
      <c r="L1" s="76"/>
      <c r="M1" s="76"/>
      <c r="N1" s="76"/>
      <c r="O1" s="10" t="s">
        <v>85</v>
      </c>
      <c r="P1" s="76"/>
      <c r="Q1" s="76"/>
      <c r="R1" s="76"/>
      <c r="S1" s="76"/>
      <c r="T1" s="76"/>
      <c r="U1" s="76"/>
      <c r="V1" s="76"/>
      <c r="W1" s="76"/>
      <c r="X1" s="76"/>
    </row>
    <row r="2" spans="1:24" ht="12" customHeight="1">
      <c r="A2" s="76"/>
      <c r="B2" s="76"/>
      <c r="C2" s="76"/>
      <c r="D2" s="76"/>
      <c r="E2" s="76"/>
      <c r="F2" s="76"/>
      <c r="G2" s="76"/>
      <c r="H2" s="76"/>
      <c r="I2" s="76"/>
      <c r="J2" s="76"/>
      <c r="K2" s="76"/>
      <c r="L2" s="76"/>
      <c r="M2" s="76"/>
      <c r="N2" s="76"/>
      <c r="O2" s="76"/>
      <c r="P2" s="76"/>
      <c r="Q2" s="76"/>
      <c r="R2" s="76"/>
      <c r="S2" s="76"/>
      <c r="T2" s="76"/>
      <c r="U2" s="76"/>
      <c r="V2" s="76"/>
      <c r="W2" s="76"/>
      <c r="X2" s="76"/>
    </row>
    <row r="3" spans="1:24" ht="22.05" customHeight="1">
      <c r="A3" s="76" t="s">
        <v>722</v>
      </c>
      <c r="B3" s="76"/>
      <c r="C3" s="76"/>
      <c r="D3" s="76"/>
      <c r="E3" s="76"/>
      <c r="F3" s="76"/>
      <c r="G3" s="76"/>
      <c r="H3" s="76"/>
      <c r="I3" s="76"/>
      <c r="J3" s="76"/>
      <c r="K3" s="76"/>
      <c r="L3" s="76"/>
      <c r="M3" s="76"/>
      <c r="N3" s="76"/>
      <c r="O3" s="76"/>
      <c r="P3" s="76"/>
      <c r="Q3" s="76"/>
      <c r="R3" s="76"/>
      <c r="S3" s="76"/>
      <c r="T3" s="76"/>
      <c r="U3" s="76"/>
      <c r="V3" s="76"/>
      <c r="W3" s="76"/>
      <c r="X3" s="76"/>
    </row>
    <row r="4" spans="1:24" ht="22.05" customHeight="1">
      <c r="A4" s="76" t="s">
        <v>723</v>
      </c>
      <c r="B4" s="283"/>
      <c r="C4" s="283"/>
      <c r="D4" s="283"/>
      <c r="E4" s="283"/>
      <c r="F4" s="283"/>
      <c r="G4" s="283"/>
      <c r="H4" s="283"/>
      <c r="I4" s="283"/>
      <c r="J4" s="283"/>
      <c r="K4" s="283"/>
      <c r="L4" s="283"/>
      <c r="M4" s="283"/>
      <c r="N4" s="283"/>
      <c r="O4" s="283"/>
      <c r="P4" s="76"/>
      <c r="Q4" s="283"/>
      <c r="R4" s="283"/>
      <c r="S4" s="283"/>
      <c r="T4" s="283"/>
      <c r="U4" s="283"/>
      <c r="V4" s="76"/>
      <c r="W4" s="76"/>
      <c r="X4" s="76"/>
    </row>
    <row r="5" spans="1:24" ht="22.05" customHeight="1">
      <c r="A5" s="331"/>
      <c r="B5" s="280"/>
      <c r="C5" s="280"/>
      <c r="D5" s="280"/>
      <c r="E5" s="280"/>
      <c r="F5" s="280"/>
      <c r="G5" s="76"/>
      <c r="H5" s="280"/>
      <c r="I5" s="76"/>
      <c r="J5" s="280"/>
      <c r="K5" s="280"/>
      <c r="L5" s="281"/>
      <c r="M5" s="281"/>
      <c r="N5" s="281">
        <v>2024</v>
      </c>
      <c r="O5" s="281"/>
      <c r="P5" s="281"/>
      <c r="Q5" s="76"/>
      <c r="R5" s="281"/>
      <c r="S5" s="281"/>
      <c r="T5" s="281">
        <v>2025</v>
      </c>
      <c r="U5" s="281"/>
      <c r="V5" s="281"/>
      <c r="W5" s="281"/>
      <c r="X5" s="281"/>
    </row>
    <row r="6" spans="1:24" ht="22.05" customHeight="1">
      <c r="A6" s="258" t="s">
        <v>408</v>
      </c>
      <c r="B6" s="283">
        <v>2015</v>
      </c>
      <c r="C6" s="283">
        <v>2016</v>
      </c>
      <c r="D6" s="295">
        <v>2017</v>
      </c>
      <c r="E6" s="295">
        <v>2018</v>
      </c>
      <c r="F6" s="295">
        <v>2019</v>
      </c>
      <c r="G6" s="283">
        <v>2020</v>
      </c>
      <c r="H6" s="283">
        <v>2021</v>
      </c>
      <c r="I6" s="283">
        <v>2022</v>
      </c>
      <c r="J6" s="283">
        <v>2023</v>
      </c>
      <c r="K6" s="295"/>
      <c r="L6" s="295" t="s">
        <v>214</v>
      </c>
      <c r="M6" s="295" t="s">
        <v>208</v>
      </c>
      <c r="N6" s="295" t="s">
        <v>215</v>
      </c>
      <c r="O6" s="295" t="s">
        <v>216</v>
      </c>
      <c r="P6" s="295" t="s">
        <v>200</v>
      </c>
      <c r="Q6" s="283"/>
      <c r="R6" s="295" t="s">
        <v>209</v>
      </c>
      <c r="S6" s="295" t="s">
        <v>210</v>
      </c>
      <c r="T6" s="295" t="s">
        <v>206</v>
      </c>
      <c r="U6" s="295" t="s">
        <v>211</v>
      </c>
      <c r="V6" s="295" t="s">
        <v>212</v>
      </c>
      <c r="W6" s="295" t="s">
        <v>207</v>
      </c>
      <c r="X6" s="295" t="s">
        <v>213</v>
      </c>
    </row>
    <row r="7" spans="1:24" ht="22.05" customHeight="1">
      <c r="A7" s="702" t="s">
        <v>724</v>
      </c>
      <c r="B7" s="666">
        <v>743.20500000000004</v>
      </c>
      <c r="C7" s="383">
        <v>736.79172702825429</v>
      </c>
      <c r="D7" s="13">
        <v>729.00313739100125</v>
      </c>
      <c r="E7" s="29">
        <v>729.03045893000728</v>
      </c>
      <c r="F7" s="13">
        <v>756.09022534999997</v>
      </c>
      <c r="G7" s="666">
        <v>727.13487545000078</v>
      </c>
      <c r="H7" s="29">
        <v>746.2433047720375</v>
      </c>
      <c r="I7" s="13">
        <v>803.90232411999898</v>
      </c>
      <c r="J7" s="13">
        <v>824.68953410040535</v>
      </c>
      <c r="K7" s="13"/>
      <c r="L7" s="13">
        <v>820.49290041049107</v>
      </c>
      <c r="M7" s="13">
        <v>819.11505415884335</v>
      </c>
      <c r="N7" s="13">
        <v>850.86707005055473</v>
      </c>
      <c r="O7" s="666">
        <v>816.21579174094848</v>
      </c>
      <c r="P7" s="666">
        <v>821.38295183000116</v>
      </c>
      <c r="Q7" s="29"/>
      <c r="R7" s="666">
        <v>824.17985183148346</v>
      </c>
      <c r="S7" s="666">
        <v>818.73744659026022</v>
      </c>
      <c r="T7" s="666">
        <v>813.5005601798016</v>
      </c>
      <c r="U7" s="666">
        <v>816.69419002972563</v>
      </c>
      <c r="V7" s="666">
        <v>822.12013794077188</v>
      </c>
      <c r="W7" s="666">
        <v>820.34387770034778</v>
      </c>
      <c r="X7" s="698">
        <v>827.02693675984426</v>
      </c>
    </row>
    <row r="8" spans="1:24" ht="22.05" customHeight="1">
      <c r="A8" s="11" t="s">
        <v>725</v>
      </c>
      <c r="B8" s="13">
        <v>2863.2629999999999</v>
      </c>
      <c r="C8" s="383">
        <v>4037.4179193357982</v>
      </c>
      <c r="D8" s="13">
        <v>4225.6374228476625</v>
      </c>
      <c r="E8" s="13">
        <v>5036.3286801955974</v>
      </c>
      <c r="F8" s="13">
        <v>3461.6893723557182</v>
      </c>
      <c r="G8" s="13">
        <v>4141.2173517626015</v>
      </c>
      <c r="H8" s="13">
        <v>5360.1312144861467</v>
      </c>
      <c r="I8" s="13">
        <v>5822.1474256674583</v>
      </c>
      <c r="J8" s="13">
        <v>5092.1001026339372</v>
      </c>
      <c r="K8" s="13"/>
      <c r="L8" s="13">
        <v>4791.3981112388756</v>
      </c>
      <c r="M8" s="13">
        <v>4953.085391041649</v>
      </c>
      <c r="N8" s="13">
        <v>5993.5682949306674</v>
      </c>
      <c r="O8" s="13">
        <v>5751.6545135172782</v>
      </c>
      <c r="P8" s="13">
        <v>5741.4880201594242</v>
      </c>
      <c r="Q8" s="29"/>
      <c r="R8" s="13">
        <v>5911.5089572521047</v>
      </c>
      <c r="S8" s="13">
        <v>6244.8583017360188</v>
      </c>
      <c r="T8" s="13">
        <v>6346.3628851747162</v>
      </c>
      <c r="U8" s="13">
        <v>6530.0567421518826</v>
      </c>
      <c r="V8" s="13">
        <v>7444.2766057309109</v>
      </c>
      <c r="W8" s="13">
        <v>7658.8819378982935</v>
      </c>
      <c r="X8" s="29">
        <v>6784.1831103674449</v>
      </c>
    </row>
    <row r="9" spans="1:24" ht="22.05" customHeight="1">
      <c r="A9" s="11" t="s">
        <v>726</v>
      </c>
      <c r="B9" s="13">
        <v>3550.1190000000001</v>
      </c>
      <c r="C9" s="383">
        <v>2618.8891584249936</v>
      </c>
      <c r="D9" s="13">
        <v>3815.3982926307767</v>
      </c>
      <c r="E9" s="13">
        <v>3444.0643648056607</v>
      </c>
      <c r="F9" s="13">
        <v>4676.4529782171976</v>
      </c>
      <c r="G9" s="13">
        <v>3736.725491429801</v>
      </c>
      <c r="H9" s="13">
        <v>2859.175141483141</v>
      </c>
      <c r="I9" s="13">
        <v>3954.2403009664349</v>
      </c>
      <c r="J9" s="13">
        <v>6228.5374874309746</v>
      </c>
      <c r="K9" s="13"/>
      <c r="L9" s="13">
        <v>6842.6400689943157</v>
      </c>
      <c r="M9" s="13">
        <v>3801.0478689849074</v>
      </c>
      <c r="N9" s="13">
        <v>6114.4743438936484</v>
      </c>
      <c r="O9" s="13">
        <v>3516.6773128649093</v>
      </c>
      <c r="P9" s="13">
        <v>5990.6135346544625</v>
      </c>
      <c r="Q9" s="29"/>
      <c r="R9" s="13">
        <v>3109.7616011176333</v>
      </c>
      <c r="S9" s="13">
        <v>2381.7617856490938</v>
      </c>
      <c r="T9" s="13">
        <v>2931.5219168326594</v>
      </c>
      <c r="U9" s="13">
        <v>4636.8411821652971</v>
      </c>
      <c r="V9" s="13">
        <v>2954.1310253007946</v>
      </c>
      <c r="W9" s="13">
        <v>3573.6418460014165</v>
      </c>
      <c r="X9" s="29">
        <v>3478.4233083045278</v>
      </c>
    </row>
    <row r="10" spans="1:24" ht="22.05" customHeight="1">
      <c r="A10" s="11" t="s">
        <v>727</v>
      </c>
      <c r="B10" s="13">
        <v>1550.5429999999999</v>
      </c>
      <c r="C10" s="383">
        <v>1646.4315688032534</v>
      </c>
      <c r="D10" s="13">
        <v>1478.2898099603399</v>
      </c>
      <c r="E10" s="13">
        <v>1112.153135628856</v>
      </c>
      <c r="F10" s="13">
        <v>1181.7777496557758</v>
      </c>
      <c r="G10" s="13">
        <v>1080.9168736251199</v>
      </c>
      <c r="H10" s="13">
        <v>985.49117214580053</v>
      </c>
      <c r="I10" s="13">
        <v>1470.5179866006731</v>
      </c>
      <c r="J10" s="13">
        <v>3297.8729941473975</v>
      </c>
      <c r="K10" s="13"/>
      <c r="L10" s="13">
        <v>3160.2103950157853</v>
      </c>
      <c r="M10" s="13">
        <v>1238.4958079462954</v>
      </c>
      <c r="N10" s="13">
        <v>2905.7800112902278</v>
      </c>
      <c r="O10" s="13">
        <v>1228.0778809399742</v>
      </c>
      <c r="P10" s="13">
        <v>1652.6996424597528</v>
      </c>
      <c r="Q10" s="29"/>
      <c r="R10" s="13">
        <v>1821.0038791705433</v>
      </c>
      <c r="S10" s="13">
        <v>1887.9048612335075</v>
      </c>
      <c r="T10" s="13">
        <v>1731.2134196443296</v>
      </c>
      <c r="U10" s="13">
        <v>2084.9108203486753</v>
      </c>
      <c r="V10" s="13">
        <v>1854.2193677912462</v>
      </c>
      <c r="W10" s="13">
        <v>4732.2754860503737</v>
      </c>
      <c r="X10" s="29">
        <v>1361.7631205777204</v>
      </c>
    </row>
    <row r="11" spans="1:24" ht="22.05" customHeight="1">
      <c r="A11" s="11" t="s">
        <v>728</v>
      </c>
      <c r="B11" s="13">
        <v>1687.463</v>
      </c>
      <c r="C11" s="383">
        <v>2259.2965192660895</v>
      </c>
      <c r="D11" s="13">
        <v>3101.1715411873088</v>
      </c>
      <c r="E11" s="13">
        <v>2243.9683821672006</v>
      </c>
      <c r="F11" s="13">
        <v>2807.3290795450889</v>
      </c>
      <c r="G11" s="13">
        <v>2897.3857112079031</v>
      </c>
      <c r="H11" s="13">
        <v>2688.2778286375506</v>
      </c>
      <c r="I11" s="13">
        <v>3308.3182124840064</v>
      </c>
      <c r="J11" s="13">
        <v>6324.5139973112582</v>
      </c>
      <c r="K11" s="13"/>
      <c r="L11" s="13">
        <v>6473.5047519906748</v>
      </c>
      <c r="M11" s="13">
        <v>3755.6460326799611</v>
      </c>
      <c r="N11" s="13">
        <v>5418.9052243211718</v>
      </c>
      <c r="O11" s="13">
        <v>3685.3990972429242</v>
      </c>
      <c r="P11" s="13">
        <v>3349.1166208166019</v>
      </c>
      <c r="Q11" s="29"/>
      <c r="R11" s="13">
        <v>3602.3268956463739</v>
      </c>
      <c r="S11" s="13">
        <v>3552.5042795287854</v>
      </c>
      <c r="T11" s="13">
        <v>3576.2231779069521</v>
      </c>
      <c r="U11" s="13">
        <v>3879.9396878031803</v>
      </c>
      <c r="V11" s="13">
        <v>3610.5230837765175</v>
      </c>
      <c r="W11" s="13">
        <v>3907.848452749382</v>
      </c>
      <c r="X11" s="29">
        <v>4161.4104126354323</v>
      </c>
    </row>
    <row r="12" spans="1:24" ht="22.05" customHeight="1">
      <c r="A12" s="11" t="s">
        <v>729</v>
      </c>
      <c r="B12" s="13">
        <v>3415.86</v>
      </c>
      <c r="C12" s="383">
        <v>4689.7143298132833</v>
      </c>
      <c r="D12" s="13">
        <v>3536.2161333388435</v>
      </c>
      <c r="E12" s="13">
        <v>3829.6053476404973</v>
      </c>
      <c r="F12" s="13">
        <v>3625.011457431794</v>
      </c>
      <c r="G12" s="13">
        <v>5120.8438797154313</v>
      </c>
      <c r="H12" s="13">
        <v>5221.7602772674736</v>
      </c>
      <c r="I12" s="13">
        <v>4905.6439598940215</v>
      </c>
      <c r="J12" s="13">
        <v>6373.4733326035193</v>
      </c>
      <c r="K12" s="13"/>
      <c r="L12" s="13">
        <v>7429.3764210539939</v>
      </c>
      <c r="M12" s="13">
        <v>5915.9431625816396</v>
      </c>
      <c r="N12" s="13">
        <v>7956.7676391242248</v>
      </c>
      <c r="O12" s="13">
        <v>6557.7963315013794</v>
      </c>
      <c r="P12" s="13">
        <v>6985.6965002537627</v>
      </c>
      <c r="Q12" s="29"/>
      <c r="R12" s="13">
        <v>6261.328721697626</v>
      </c>
      <c r="S12" s="13">
        <v>6322.3768637585017</v>
      </c>
      <c r="T12" s="13">
        <v>6666.5831943075145</v>
      </c>
      <c r="U12" s="13">
        <v>6228.7202218680122</v>
      </c>
      <c r="V12" s="13">
        <v>6528.7099618108277</v>
      </c>
      <c r="W12" s="13">
        <v>4881.5353236204737</v>
      </c>
      <c r="X12" s="29">
        <v>7942.5053212807425</v>
      </c>
    </row>
    <row r="13" spans="1:24" ht="22.05" customHeight="1">
      <c r="A13" s="11" t="s">
        <v>730</v>
      </c>
      <c r="B13" s="13">
        <v>12147.339</v>
      </c>
      <c r="C13" s="383">
        <v>12408.856294294066</v>
      </c>
      <c r="D13" s="13">
        <v>10667.447745921199</v>
      </c>
      <c r="E13" s="13">
        <v>12780.388224447537</v>
      </c>
      <c r="F13" s="13">
        <v>13760.513435688914</v>
      </c>
      <c r="G13" s="13">
        <v>14758.21995191528</v>
      </c>
      <c r="H13" s="13">
        <v>13043.92410337796</v>
      </c>
      <c r="I13" s="13">
        <v>13398.982035240822</v>
      </c>
      <c r="J13" s="13">
        <v>18898.882906409453</v>
      </c>
      <c r="K13" s="13"/>
      <c r="L13" s="13">
        <v>17711.091812045473</v>
      </c>
      <c r="M13" s="13">
        <v>17104.61493565793</v>
      </c>
      <c r="N13" s="13">
        <v>17967.730695848299</v>
      </c>
      <c r="O13" s="13">
        <v>17519.335037432214</v>
      </c>
      <c r="P13" s="13">
        <v>16001.647989797484</v>
      </c>
      <c r="Q13" s="29"/>
      <c r="R13" s="13">
        <v>16525.96745698186</v>
      </c>
      <c r="S13" s="13">
        <v>16827.842741944794</v>
      </c>
      <c r="T13" s="13">
        <v>16668.01336564419</v>
      </c>
      <c r="U13" s="13">
        <v>16220.247341186077</v>
      </c>
      <c r="V13" s="13">
        <v>16871.925893748074</v>
      </c>
      <c r="W13" s="13">
        <v>18185.839868041636</v>
      </c>
      <c r="X13" s="29">
        <v>18005.242515975788</v>
      </c>
    </row>
    <row r="14" spans="1:24" ht="22.05" customHeight="1">
      <c r="A14" s="11" t="s">
        <v>731</v>
      </c>
      <c r="B14" s="13">
        <v>9290.4050000000007</v>
      </c>
      <c r="C14" s="383">
        <v>9611.5033878857175</v>
      </c>
      <c r="D14" s="13">
        <v>12657.694055959462</v>
      </c>
      <c r="E14" s="13">
        <v>12869.343581827439</v>
      </c>
      <c r="F14" s="13">
        <v>16214.835927866587</v>
      </c>
      <c r="G14" s="13">
        <v>16880.576668725895</v>
      </c>
      <c r="H14" s="13">
        <v>18750.235030565131</v>
      </c>
      <c r="I14" s="13">
        <v>22693.302642600487</v>
      </c>
      <c r="J14" s="13">
        <v>16351.507575523261</v>
      </c>
      <c r="K14" s="13"/>
      <c r="L14" s="13">
        <v>16224.966796008383</v>
      </c>
      <c r="M14" s="13">
        <v>21134.835381240304</v>
      </c>
      <c r="N14" s="13">
        <v>17088.435179437151</v>
      </c>
      <c r="O14" s="13">
        <v>22424.553348415222</v>
      </c>
      <c r="P14" s="13">
        <v>20777.020568564418</v>
      </c>
      <c r="Q14" s="29"/>
      <c r="R14" s="13">
        <v>25579.569304692926</v>
      </c>
      <c r="S14" s="13">
        <v>25309.234466206904</v>
      </c>
      <c r="T14" s="13">
        <v>25549.641443861143</v>
      </c>
      <c r="U14" s="13">
        <v>23702.089986769475</v>
      </c>
      <c r="V14" s="13">
        <v>25830.042532321746</v>
      </c>
      <c r="W14" s="13">
        <v>21568.28340840897</v>
      </c>
      <c r="X14" s="29">
        <v>20587.074948646248</v>
      </c>
    </row>
    <row r="15" spans="1:24" ht="22.05" customHeight="1">
      <c r="A15" s="11" t="s">
        <v>732</v>
      </c>
      <c r="B15" s="13">
        <v>3802.5219999999999</v>
      </c>
      <c r="C15" s="383">
        <v>3456.1136555392736</v>
      </c>
      <c r="D15" s="13">
        <v>2959.9612320396054</v>
      </c>
      <c r="E15" s="13">
        <v>3157.1890628120868</v>
      </c>
      <c r="F15" s="13">
        <v>4413.622230237168</v>
      </c>
      <c r="G15" s="13">
        <v>4147.3420515261705</v>
      </c>
      <c r="H15" s="13">
        <v>6613.8567325499298</v>
      </c>
      <c r="I15" s="13">
        <v>5605.8740559506832</v>
      </c>
      <c r="J15" s="13">
        <v>8191.543767876834</v>
      </c>
      <c r="K15" s="13"/>
      <c r="L15" s="13">
        <v>9868.1263021072391</v>
      </c>
      <c r="M15" s="13">
        <v>11914.789931691887</v>
      </c>
      <c r="N15" s="13">
        <v>9947.1854222776692</v>
      </c>
      <c r="O15" s="13">
        <v>11022.50801957086</v>
      </c>
      <c r="P15" s="13">
        <v>11055.93524543288</v>
      </c>
      <c r="Q15" s="29"/>
      <c r="R15" s="13">
        <v>10012.866107155376</v>
      </c>
      <c r="S15" s="13">
        <v>10269.922464140902</v>
      </c>
      <c r="T15" s="13">
        <v>10604.858508928692</v>
      </c>
      <c r="U15" s="13">
        <v>10587.85874162433</v>
      </c>
      <c r="V15" s="13">
        <v>10452.771126192514</v>
      </c>
      <c r="W15" s="13">
        <v>12192.262117111146</v>
      </c>
      <c r="X15" s="29">
        <v>12308.439836477002</v>
      </c>
    </row>
    <row r="16" spans="1:24" ht="22.05" customHeight="1">
      <c r="A16" s="11" t="s">
        <v>733</v>
      </c>
      <c r="B16" s="287">
        <v>9256.4130000000005</v>
      </c>
      <c r="C16" s="659">
        <v>9850.8145086082313</v>
      </c>
      <c r="D16" s="287">
        <v>11010.291879185927</v>
      </c>
      <c r="E16" s="287">
        <v>13129.961214572455</v>
      </c>
      <c r="F16" s="287">
        <v>11857.796260377063</v>
      </c>
      <c r="G16" s="287">
        <v>12064.092312461422</v>
      </c>
      <c r="H16" s="287">
        <v>12651.334274677278</v>
      </c>
      <c r="I16" s="287">
        <v>11091.865680516588</v>
      </c>
      <c r="J16" s="287">
        <v>10213.778805585553</v>
      </c>
      <c r="K16" s="287"/>
      <c r="L16" s="13">
        <v>10229.061479298363</v>
      </c>
      <c r="M16" s="13">
        <v>13167.1936475779</v>
      </c>
      <c r="N16" s="287">
        <v>10205.826356098816</v>
      </c>
      <c r="O16" s="287">
        <v>13526.123265836264</v>
      </c>
      <c r="P16" s="287">
        <v>14751.886040248468</v>
      </c>
      <c r="Q16" s="652"/>
      <c r="R16" s="287">
        <v>13551.881948013335</v>
      </c>
      <c r="S16" s="287">
        <v>13983.361805622253</v>
      </c>
      <c r="T16" s="287">
        <v>14082.806257789362</v>
      </c>
      <c r="U16" s="287">
        <v>14529.872019343036</v>
      </c>
      <c r="V16" s="287">
        <v>14221.202571463831</v>
      </c>
      <c r="W16" s="287">
        <v>13270.694806355468</v>
      </c>
      <c r="X16" s="652">
        <v>14352.118493001202</v>
      </c>
    </row>
    <row r="17" spans="1:24" ht="22.05" customHeight="1">
      <c r="A17" s="280" t="s">
        <v>483</v>
      </c>
      <c r="B17" s="662">
        <v>48307.131999999998</v>
      </c>
      <c r="C17" s="703">
        <v>51315.829068998959</v>
      </c>
      <c r="D17" s="662">
        <v>54181.11125046212</v>
      </c>
      <c r="E17" s="662">
        <v>58332.032453027336</v>
      </c>
      <c r="F17" s="662">
        <v>62755.118716725308</v>
      </c>
      <c r="G17" s="662">
        <v>65554.455167819615</v>
      </c>
      <c r="H17" s="662">
        <v>68920.429079962458</v>
      </c>
      <c r="I17" s="704">
        <v>73054.740859114929</v>
      </c>
      <c r="J17" s="704">
        <v>81796.900503622586</v>
      </c>
      <c r="K17" s="704"/>
      <c r="L17" s="704">
        <v>83550.869038163597</v>
      </c>
      <c r="M17" s="704">
        <v>83804.76721356131</v>
      </c>
      <c r="N17" s="662">
        <v>84449.540237272435</v>
      </c>
      <c r="O17" s="662">
        <v>86048.340599061979</v>
      </c>
      <c r="P17" s="662">
        <v>87127.487114217263</v>
      </c>
      <c r="Q17" s="31"/>
      <c r="R17" s="662">
        <v>87200.394723559264</v>
      </c>
      <c r="S17" s="662">
        <v>87598.505016411029</v>
      </c>
      <c r="T17" s="662">
        <v>88970.724730269358</v>
      </c>
      <c r="U17" s="662">
        <v>89217.230933289684</v>
      </c>
      <c r="V17" s="662">
        <v>90589.922306077235</v>
      </c>
      <c r="W17" s="662">
        <v>90791.607123937516</v>
      </c>
      <c r="X17" s="663">
        <v>89808.188004025957</v>
      </c>
    </row>
    <row r="18" spans="1:24" ht="22.05" customHeight="1">
      <c r="A18" s="331"/>
      <c r="B18" s="281"/>
      <c r="C18" s="705"/>
      <c r="D18" s="283"/>
      <c r="E18" s="76"/>
      <c r="F18" s="76"/>
      <c r="G18" s="281"/>
      <c r="H18" s="76"/>
      <c r="I18" s="281"/>
      <c r="J18" s="76"/>
      <c r="K18" s="281"/>
      <c r="L18" s="76"/>
      <c r="M18" s="76"/>
      <c r="N18" s="335" t="s">
        <v>734</v>
      </c>
      <c r="O18" s="76"/>
      <c r="P18" s="76"/>
      <c r="Q18" s="281"/>
      <c r="R18" s="281"/>
      <c r="S18" s="283"/>
      <c r="T18" s="75"/>
      <c r="U18" s="75"/>
      <c r="V18" s="31"/>
      <c r="W18" s="75"/>
      <c r="X18" s="31"/>
    </row>
    <row r="19" spans="1:24" ht="22.05" customHeight="1">
      <c r="A19" s="331"/>
      <c r="B19" s="76"/>
      <c r="C19" s="280"/>
      <c r="D19" s="280"/>
      <c r="E19" s="280"/>
      <c r="F19" s="280"/>
      <c r="G19" s="76"/>
      <c r="H19" s="280"/>
      <c r="I19" s="76"/>
      <c r="J19" s="280"/>
      <c r="K19" s="280"/>
      <c r="L19" s="281"/>
      <c r="M19" s="281">
        <v>2024</v>
      </c>
      <c r="N19" s="281"/>
      <c r="O19" s="281"/>
      <c r="P19" s="281"/>
      <c r="Q19" s="76"/>
      <c r="R19" s="281"/>
      <c r="S19" s="281"/>
      <c r="T19" s="281">
        <v>2025</v>
      </c>
      <c r="U19" s="281"/>
      <c r="V19" s="281"/>
      <c r="W19" s="281"/>
      <c r="X19" s="281"/>
    </row>
    <row r="20" spans="1:24" ht="22.05" customHeight="1">
      <c r="A20" s="258" t="s">
        <v>408</v>
      </c>
      <c r="B20" s="283">
        <v>2015</v>
      </c>
      <c r="C20" s="283">
        <v>2016</v>
      </c>
      <c r="D20" s="283">
        <v>2017</v>
      </c>
      <c r="E20" s="295">
        <v>2018</v>
      </c>
      <c r="F20" s="283">
        <v>2019</v>
      </c>
      <c r="G20" s="283">
        <v>2020</v>
      </c>
      <c r="H20" s="283">
        <v>2021</v>
      </c>
      <c r="I20" s="283">
        <v>2022</v>
      </c>
      <c r="J20" s="283">
        <v>2023</v>
      </c>
      <c r="K20" s="295"/>
      <c r="L20" s="295" t="s">
        <v>214</v>
      </c>
      <c r="M20" s="295" t="s">
        <v>208</v>
      </c>
      <c r="N20" s="295" t="s">
        <v>215</v>
      </c>
      <c r="O20" s="295" t="s">
        <v>216</v>
      </c>
      <c r="P20" s="295" t="s">
        <v>200</v>
      </c>
      <c r="Q20" s="283"/>
      <c r="R20" s="295" t="s">
        <v>209</v>
      </c>
      <c r="S20" s="295" t="s">
        <v>210</v>
      </c>
      <c r="T20" s="295" t="s">
        <v>206</v>
      </c>
      <c r="U20" s="295" t="s">
        <v>211</v>
      </c>
      <c r="V20" s="295" t="s">
        <v>212</v>
      </c>
      <c r="W20" s="295" t="s">
        <v>207</v>
      </c>
      <c r="X20" s="295" t="s">
        <v>213</v>
      </c>
    </row>
    <row r="21" spans="1:24" ht="22.05" customHeight="1">
      <c r="A21" s="702" t="s">
        <v>724</v>
      </c>
      <c r="B21" s="666">
        <v>1.5384995325327948</v>
      </c>
      <c r="C21" s="706">
        <v>1.4357981550635546</v>
      </c>
      <c r="D21" s="16">
        <v>1.3454931443193379</v>
      </c>
      <c r="E21" s="16">
        <v>1.2497943724437668</v>
      </c>
      <c r="F21" s="16">
        <v>1.2048263803992918</v>
      </c>
      <c r="G21" s="665">
        <v>1.1092074117442259</v>
      </c>
      <c r="H21" s="16">
        <v>1.0827606773983307</v>
      </c>
      <c r="I21" s="13">
        <v>1.0983031646727524</v>
      </c>
      <c r="J21" s="29">
        <v>1.0082161170200843</v>
      </c>
      <c r="K21" s="29"/>
      <c r="L21" s="698">
        <v>0.98202796674169113</v>
      </c>
      <c r="M21" s="698">
        <v>0.97740866229181989</v>
      </c>
      <c r="N21" s="698">
        <v>1.0075449406354711</v>
      </c>
      <c r="O21" s="698">
        <v>0.94855494720585709</v>
      </c>
      <c r="P21" s="698">
        <v>0.94273687791917249</v>
      </c>
      <c r="Q21" s="29"/>
      <c r="R21" s="698">
        <v>0.94515610215329859</v>
      </c>
      <c r="S21" s="698">
        <v>0.93464773906458221</v>
      </c>
      <c r="T21" s="29">
        <v>0.91434633430948642</v>
      </c>
      <c r="U21" s="698">
        <v>0.9153996167403935</v>
      </c>
      <c r="V21" s="698">
        <v>0.90751831662142823</v>
      </c>
      <c r="W21" s="698">
        <v>0.90354593743507072</v>
      </c>
      <c r="X21" s="698">
        <v>0.92088144203819144</v>
      </c>
    </row>
    <row r="22" spans="1:24" ht="22.05" customHeight="1">
      <c r="A22" s="268" t="s">
        <v>725</v>
      </c>
      <c r="B22" s="13">
        <v>5.9272055314730752</v>
      </c>
      <c r="C22" s="383">
        <v>7.8677826950961078</v>
      </c>
      <c r="D22" s="16">
        <v>7.7990970013772491</v>
      </c>
      <c r="E22" s="16">
        <v>8.6338988518035436</v>
      </c>
      <c r="F22" s="16">
        <v>5.5161864771249629</v>
      </c>
      <c r="G22" s="16">
        <v>6.3172172526811066</v>
      </c>
      <c r="H22" s="16">
        <v>7.7772748748665608</v>
      </c>
      <c r="I22" s="13">
        <v>7.9543033412693296</v>
      </c>
      <c r="J22" s="29">
        <v>6.2252971338546264</v>
      </c>
      <c r="K22" s="29"/>
      <c r="L22" s="29">
        <v>5.7347076893363065</v>
      </c>
      <c r="M22" s="29">
        <v>5.9102668687326654</v>
      </c>
      <c r="N22" s="29">
        <v>7.0972183840088698</v>
      </c>
      <c r="O22" s="29">
        <v>6.6842131684059201</v>
      </c>
      <c r="P22" s="29">
        <v>6.5897550937430189</v>
      </c>
      <c r="Q22" s="29"/>
      <c r="R22" s="29">
        <v>6.7792227042006381</v>
      </c>
      <c r="S22" s="29">
        <v>7.1289553406945512</v>
      </c>
      <c r="T22" s="29">
        <v>7.1330911425245196</v>
      </c>
      <c r="U22" s="29">
        <v>7.3192775362357922</v>
      </c>
      <c r="V22" s="29">
        <v>8.2175549070224889</v>
      </c>
      <c r="W22" s="29">
        <v>8.4356717327883963</v>
      </c>
      <c r="X22" s="29">
        <v>7.5540808261974064</v>
      </c>
    </row>
    <row r="23" spans="1:24" ht="22.05" customHeight="1">
      <c r="A23" s="268" t="s">
        <v>726</v>
      </c>
      <c r="B23" s="13">
        <v>7.3490576919366699</v>
      </c>
      <c r="C23" s="383">
        <v>5.1034723708812164</v>
      </c>
      <c r="D23" s="16">
        <v>7.0419343652687347</v>
      </c>
      <c r="E23" s="16">
        <v>5.904242009018013</v>
      </c>
      <c r="F23" s="16">
        <v>7.4519068306229546</v>
      </c>
      <c r="G23" s="16">
        <v>5.7001854135829086</v>
      </c>
      <c r="H23" s="16">
        <v>4.1485161651647378</v>
      </c>
      <c r="I23" s="13">
        <v>5.4023411876337555</v>
      </c>
      <c r="J23" s="29">
        <v>7.6146375340409485</v>
      </c>
      <c r="K23" s="29"/>
      <c r="L23" s="29">
        <v>8.1897892239382895</v>
      </c>
      <c r="M23" s="29">
        <v>4.5355986244775588</v>
      </c>
      <c r="N23" s="29">
        <v>7.2403879603301604</v>
      </c>
      <c r="O23" s="29">
        <v>4.0868624407885967</v>
      </c>
      <c r="P23" s="29">
        <v>6.8756872636545117</v>
      </c>
      <c r="Q23" s="29"/>
      <c r="R23" s="29">
        <v>3.5662242252183942</v>
      </c>
      <c r="S23" s="29">
        <v>2.7189525497071965</v>
      </c>
      <c r="T23" s="29">
        <v>3.2949286697619824</v>
      </c>
      <c r="U23" s="29">
        <v>5.1972484840203101</v>
      </c>
      <c r="V23" s="29">
        <v>3.2609930002143477</v>
      </c>
      <c r="W23" s="29">
        <v>3.9360927283984748</v>
      </c>
      <c r="X23" s="29">
        <v>3.8731694577209326</v>
      </c>
    </row>
    <row r="24" spans="1:24" ht="22.05" customHeight="1">
      <c r="A24" s="268" t="s">
        <v>727</v>
      </c>
      <c r="B24" s="13">
        <v>3.2097599998277686</v>
      </c>
      <c r="C24" s="383">
        <v>3.2084282738362684</v>
      </c>
      <c r="D24" s="16">
        <v>2.7284228319472339</v>
      </c>
      <c r="E24" s="16">
        <v>1.9065907510156319</v>
      </c>
      <c r="F24" s="16">
        <v>1.8831575396905622</v>
      </c>
      <c r="G24" s="16">
        <v>1.6488839253685648</v>
      </c>
      <c r="H24" s="16">
        <v>1.429897035322313</v>
      </c>
      <c r="I24" s="13">
        <v>2.0087792461665166</v>
      </c>
      <c r="J24" s="29">
        <v>4.0317823460821023</v>
      </c>
      <c r="K24" s="29"/>
      <c r="L24" s="29">
        <v>3.7823788446440854</v>
      </c>
      <c r="M24" s="29">
        <v>1.477834554196914</v>
      </c>
      <c r="N24" s="29">
        <v>3.440847638869371</v>
      </c>
      <c r="O24" s="29">
        <v>1.4271953095088059</v>
      </c>
      <c r="P24" s="29">
        <v>1.8968751391775982</v>
      </c>
      <c r="Q24" s="29"/>
      <c r="R24" s="29">
        <v>2.0882977478983311</v>
      </c>
      <c r="S24" s="29">
        <v>2.1551793159938293</v>
      </c>
      <c r="T24" s="29">
        <v>1.9458236682828114</v>
      </c>
      <c r="U24" s="29">
        <v>2.336892547032337</v>
      </c>
      <c r="V24" s="29">
        <v>2.046827418094447</v>
      </c>
      <c r="W24" s="29">
        <v>5.2122389237922118</v>
      </c>
      <c r="X24" s="29">
        <v>1.5163017435745112</v>
      </c>
    </row>
    <row r="25" spans="1:24" ht="22.05" customHeight="1">
      <c r="A25" s="268" t="s">
        <v>728</v>
      </c>
      <c r="B25" s="13">
        <v>3.4931964083481502</v>
      </c>
      <c r="C25" s="383">
        <v>4.4027282814202469</v>
      </c>
      <c r="D25" s="16">
        <v>5.723713430039437</v>
      </c>
      <c r="E25" s="16">
        <v>3.8468887295744181</v>
      </c>
      <c r="F25" s="16">
        <v>4.4734662876143805</v>
      </c>
      <c r="G25" s="16">
        <v>4.4198151045426073</v>
      </c>
      <c r="H25" s="16">
        <v>3.9005529485583619</v>
      </c>
      <c r="I25" s="13">
        <v>4.519621009145343</v>
      </c>
      <c r="J25" s="29">
        <v>7.7319726766800416</v>
      </c>
      <c r="K25" s="29"/>
      <c r="L25" s="29">
        <v>7.7479801545017644</v>
      </c>
      <c r="M25" s="29">
        <v>4.4814229041521898</v>
      </c>
      <c r="N25" s="29">
        <v>6.4167373902759239</v>
      </c>
      <c r="O25" s="29">
        <v>4.2829403467695686</v>
      </c>
      <c r="P25" s="29">
        <v>3.8439265629527162</v>
      </c>
      <c r="Q25" s="29"/>
      <c r="R25" s="29">
        <v>4.1310901252986181</v>
      </c>
      <c r="S25" s="29">
        <v>4.0554393923312348</v>
      </c>
      <c r="T25" s="29">
        <v>4.0195504630864942</v>
      </c>
      <c r="U25" s="29">
        <v>4.3488680910802131</v>
      </c>
      <c r="V25" s="29">
        <v>3.9855681425331184</v>
      </c>
      <c r="W25" s="29">
        <v>4.3041957032601799</v>
      </c>
      <c r="X25" s="29">
        <v>4.6336648195695513</v>
      </c>
    </row>
    <row r="26" spans="1:24" ht="22.05" customHeight="1">
      <c r="A26" s="268" t="s">
        <v>729</v>
      </c>
      <c r="B26" s="13">
        <v>7.0711297867983554</v>
      </c>
      <c r="C26" s="383">
        <v>9.138923437264399</v>
      </c>
      <c r="D26" s="16">
        <v>6.5266585563223982</v>
      </c>
      <c r="E26" s="16">
        <v>6.5651841477053612</v>
      </c>
      <c r="F26" s="16">
        <v>5.77643948662576</v>
      </c>
      <c r="G26" s="16">
        <v>7.81158788766691</v>
      </c>
      <c r="H26" s="16">
        <v>7.5765057573990342</v>
      </c>
      <c r="I26" s="13">
        <v>6.7019191351300478</v>
      </c>
      <c r="J26" s="29">
        <v>7.7918274327781578</v>
      </c>
      <c r="K26" s="29"/>
      <c r="L26" s="29">
        <v>8.8920396718560415</v>
      </c>
      <c r="M26" s="29">
        <v>7.0591964625424319</v>
      </c>
      <c r="N26" s="29">
        <v>9.4219194287720303</v>
      </c>
      <c r="O26" s="29">
        <v>7.6210607733356639</v>
      </c>
      <c r="P26" s="29">
        <v>8.0177871893585841</v>
      </c>
      <c r="Q26" s="29"/>
      <c r="R26" s="29">
        <v>7.180390342895981</v>
      </c>
      <c r="S26" s="29">
        <v>7.2174483600765154</v>
      </c>
      <c r="T26" s="29">
        <v>7.4930076320255363</v>
      </c>
      <c r="U26" s="29">
        <v>6.981521570116211</v>
      </c>
      <c r="V26" s="29">
        <v>7.2068832775374263</v>
      </c>
      <c r="W26" s="29">
        <v>5.3766372005694345</v>
      </c>
      <c r="X26" s="29">
        <v>8.8438543275415959</v>
      </c>
    </row>
    <row r="27" spans="1:24" ht="22.05" customHeight="1">
      <c r="A27" s="268" t="s">
        <v>730</v>
      </c>
      <c r="B27" s="13">
        <v>25.146057108089131</v>
      </c>
      <c r="C27" s="383">
        <v>24.18134232540449</v>
      </c>
      <c r="D27" s="16">
        <v>19.68849936762826</v>
      </c>
      <c r="E27" s="16">
        <v>21.909725560718492</v>
      </c>
      <c r="F27" s="16">
        <v>21.92731639597951</v>
      </c>
      <c r="G27" s="16">
        <v>22.512916801968974</v>
      </c>
      <c r="H27" s="16">
        <v>18.926063400220876</v>
      </c>
      <c r="I27" s="13">
        <v>18.341016445572748</v>
      </c>
      <c r="J27" s="29">
        <v>23.104644295870926</v>
      </c>
      <c r="K27" s="29"/>
      <c r="L27" s="29">
        <v>21.197974378884755</v>
      </c>
      <c r="M27" s="29">
        <v>20.410073918670889</v>
      </c>
      <c r="N27" s="29">
        <v>21.276291908002722</v>
      </c>
      <c r="O27" s="29">
        <v>20.359875525157069</v>
      </c>
      <c r="P27" s="29">
        <v>18.365786182746881</v>
      </c>
      <c r="Q27" s="29"/>
      <c r="R27" s="29">
        <v>18.951711754714083</v>
      </c>
      <c r="S27" s="29">
        <v>19.21019398537932</v>
      </c>
      <c r="T27" s="29">
        <v>18.734267272944276</v>
      </c>
      <c r="U27" s="29">
        <v>18.180621805348821</v>
      </c>
      <c r="V27" s="29">
        <v>18.624506417769847</v>
      </c>
      <c r="W27" s="29">
        <v>20.030309457146814</v>
      </c>
      <c r="X27" s="29">
        <v>20.048553384874708</v>
      </c>
    </row>
    <row r="28" spans="1:24" ht="22.05" customHeight="1">
      <c r="A28" s="268" t="s">
        <v>731</v>
      </c>
      <c r="B28" s="13">
        <v>19.231953161698776</v>
      </c>
      <c r="C28" s="383">
        <v>18.73009471397636</v>
      </c>
      <c r="D28" s="16">
        <v>23.36182068589725</v>
      </c>
      <c r="E28" s="16">
        <v>22.062223859918912</v>
      </c>
      <c r="F28" s="16">
        <v>25.838268271086957</v>
      </c>
      <c r="G28" s="16">
        <v>25.750464442899517</v>
      </c>
      <c r="H28" s="16">
        <v>27.205627244152591</v>
      </c>
      <c r="I28" s="13">
        <v>31.063422271751278</v>
      </c>
      <c r="J28" s="29">
        <v>19.990375521379438</v>
      </c>
      <c r="K28" s="29"/>
      <c r="L28" s="29">
        <v>19.419267546573682</v>
      </c>
      <c r="M28" s="29">
        <v>25.219132614952557</v>
      </c>
      <c r="N28" s="29">
        <v>20.235083733345231</v>
      </c>
      <c r="O28" s="29">
        <v>26.060413474910956</v>
      </c>
      <c r="P28" s="29">
        <v>23.846688636075758</v>
      </c>
      <c r="Q28" s="29"/>
      <c r="R28" s="29">
        <v>29.334235682974491</v>
      </c>
      <c r="S28" s="29">
        <v>28.89231324377668</v>
      </c>
      <c r="T28" s="29">
        <v>28.716908310367756</v>
      </c>
      <c r="U28" s="29">
        <v>26.566717817651408</v>
      </c>
      <c r="V28" s="29">
        <v>28.513152318476969</v>
      </c>
      <c r="W28" s="29">
        <v>23.755811898963973</v>
      </c>
      <c r="X28" s="29">
        <v>22.923383052471078</v>
      </c>
    </row>
    <row r="29" spans="1:24" ht="22.05" customHeight="1">
      <c r="A29" s="268" t="s">
        <v>732</v>
      </c>
      <c r="B29" s="13">
        <v>7.8715540388528975</v>
      </c>
      <c r="C29" s="383">
        <v>6.7349855166369892</v>
      </c>
      <c r="D29" s="16">
        <v>5.463086975748138</v>
      </c>
      <c r="E29" s="16">
        <v>5.4124448095554643</v>
      </c>
      <c r="F29" s="16">
        <v>7.0330872134273612</v>
      </c>
      <c r="G29" s="16">
        <v>6.3265601718585893</v>
      </c>
      <c r="H29" s="16">
        <v>9.5963661585397855</v>
      </c>
      <c r="I29" s="13">
        <v>7.6588274864701864</v>
      </c>
      <c r="J29" s="29">
        <v>10.014491646311281</v>
      </c>
      <c r="K29" s="29"/>
      <c r="L29" s="29">
        <v>11.810920000843758</v>
      </c>
      <c r="M29" s="29">
        <v>14.217317615511297</v>
      </c>
      <c r="N29" s="29">
        <v>11.778850890519596</v>
      </c>
      <c r="O29" s="29">
        <v>12.809669475126423</v>
      </c>
      <c r="P29" s="29">
        <v>12.689376925262884</v>
      </c>
      <c r="Q29" s="29"/>
      <c r="R29" s="29">
        <v>11.482592640661709</v>
      </c>
      <c r="S29" s="29">
        <v>11.723855860573074</v>
      </c>
      <c r="T29" s="29">
        <v>11.919492103811915</v>
      </c>
      <c r="U29" s="29">
        <v>11.867504327209145</v>
      </c>
      <c r="V29" s="29">
        <v>11.538558440171318</v>
      </c>
      <c r="W29" s="29">
        <v>13.428842712815703</v>
      </c>
      <c r="X29" s="29">
        <v>13.70525350753679</v>
      </c>
    </row>
    <row r="30" spans="1:24" ht="22.05" customHeight="1">
      <c r="A30" s="268" t="s">
        <v>733</v>
      </c>
      <c r="B30" s="287">
        <v>19.161586740442385</v>
      </c>
      <c r="C30" s="659">
        <v>19.196444230420372</v>
      </c>
      <c r="D30" s="286">
        <v>20.32127364145197</v>
      </c>
      <c r="E30" s="286">
        <v>22.509006908246402</v>
      </c>
      <c r="F30" s="16">
        <v>18.89534511742826</v>
      </c>
      <c r="G30" s="286">
        <v>18.403161587686615</v>
      </c>
      <c r="H30" s="286">
        <v>18.3564357383774</v>
      </c>
      <c r="I30" s="13">
        <v>15.153869834089459</v>
      </c>
      <c r="J30" s="29">
        <v>12.486755295982405</v>
      </c>
      <c r="K30" s="29"/>
      <c r="L30" s="652">
        <v>12.242914522679623</v>
      </c>
      <c r="M30" s="652">
        <v>15.711747774471691</v>
      </c>
      <c r="N30" s="652">
        <v>12.085117725240615</v>
      </c>
      <c r="O30" s="652">
        <v>15.719214538791135</v>
      </c>
      <c r="P30" s="652">
        <v>16.931380129108863</v>
      </c>
      <c r="Q30" s="29"/>
      <c r="R30" s="652">
        <v>15.541078673984455</v>
      </c>
      <c r="S30" s="652">
        <v>15.963014212403007</v>
      </c>
      <c r="T30" s="29">
        <v>15.828584402885223</v>
      </c>
      <c r="U30" s="652">
        <v>16.285948204565376</v>
      </c>
      <c r="V30" s="652">
        <v>15.698437761558607</v>
      </c>
      <c r="W30" s="652">
        <v>14.616653704829732</v>
      </c>
      <c r="X30" s="652">
        <v>15.980857438475232</v>
      </c>
    </row>
    <row r="31" spans="1:24" ht="22.05" customHeight="1">
      <c r="A31" s="707" t="s">
        <v>483</v>
      </c>
      <c r="B31" s="662">
        <v>100</v>
      </c>
      <c r="C31" s="282">
        <v>100</v>
      </c>
      <c r="D31" s="282">
        <v>100</v>
      </c>
      <c r="E31" s="282">
        <v>100</v>
      </c>
      <c r="F31" s="708">
        <v>100</v>
      </c>
      <c r="G31" s="282">
        <v>100</v>
      </c>
      <c r="H31" s="282">
        <v>100</v>
      </c>
      <c r="I31" s="709">
        <v>100</v>
      </c>
      <c r="J31" s="710">
        <v>100</v>
      </c>
      <c r="K31" s="710"/>
      <c r="L31" s="663">
        <v>100</v>
      </c>
      <c r="M31" s="663">
        <v>100</v>
      </c>
      <c r="N31" s="663">
        <v>100</v>
      </c>
      <c r="O31" s="663">
        <v>100</v>
      </c>
      <c r="P31" s="663">
        <v>100</v>
      </c>
      <c r="Q31" s="710"/>
      <c r="R31" s="663">
        <v>100</v>
      </c>
      <c r="S31" s="663">
        <v>100</v>
      </c>
      <c r="T31" s="710">
        <v>100</v>
      </c>
      <c r="U31" s="710">
        <v>100</v>
      </c>
      <c r="V31" s="663">
        <v>100</v>
      </c>
      <c r="W31" s="710">
        <v>100</v>
      </c>
      <c r="X31" s="711">
        <v>100</v>
      </c>
    </row>
    <row r="32" spans="1:24" ht="22.05" customHeight="1">
      <c r="A32" s="11" t="s">
        <v>735</v>
      </c>
      <c r="B32" s="76"/>
      <c r="C32" s="76"/>
      <c r="D32" s="76"/>
      <c r="E32" s="76"/>
      <c r="F32" s="76"/>
      <c r="G32" s="76"/>
      <c r="H32" s="76"/>
      <c r="I32" s="76"/>
      <c r="J32" s="76"/>
      <c r="K32" s="76"/>
      <c r="L32" s="76"/>
      <c r="M32" s="76"/>
      <c r="N32" s="76"/>
      <c r="O32" s="76"/>
      <c r="P32" s="76"/>
      <c r="Q32" s="76"/>
      <c r="R32" s="76"/>
      <c r="S32" s="76"/>
      <c r="T32" s="75"/>
      <c r="U32" s="76"/>
      <c r="V32" s="31"/>
      <c r="W32" s="76"/>
      <c r="X32" s="31"/>
    </row>
  </sheetData>
  <hyperlinks>
    <hyperlink ref="O1" location="'Contents Page'!A1" display="BACK TO CONTENTS" xr:uid="{CC911777-1EDF-4B0C-86D2-5CF90EA5877A}"/>
  </hyperlinks>
  <pageMargins left="0.7" right="0.7" top="0.75" bottom="0.75" header="0.3" footer="0.3"/>
  <pageSetup paperSize="9" scale="2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F32E-A7BC-4E8D-9D08-E74FE1672A3A}">
  <dimension ref="A1:Y27"/>
  <sheetViews>
    <sheetView zoomScaleNormal="100" workbookViewId="0"/>
  </sheetViews>
  <sheetFormatPr defaultColWidth="8.77734375" defaultRowHeight="14.4"/>
  <cols>
    <col min="1" max="1" width="16.6640625" customWidth="1"/>
    <col min="2" max="10" width="10.6640625" customWidth="1"/>
    <col min="11" max="11" width="2.109375" customWidth="1"/>
    <col min="12" max="12" width="10.33203125" customWidth="1"/>
    <col min="13" max="13" width="10.6640625" customWidth="1"/>
    <col min="14" max="14" width="11.109375" customWidth="1"/>
    <col min="15" max="16" width="11.44140625" customWidth="1"/>
    <col min="17" max="17" width="1.88671875" customWidth="1"/>
    <col min="18" max="18" width="11.33203125" customWidth="1"/>
    <col min="19" max="19" width="10.88671875" customWidth="1"/>
    <col min="20" max="20" width="9.44140625" customWidth="1"/>
    <col min="21" max="21" width="10.109375" customWidth="1"/>
    <col min="22" max="22" width="12.6640625" customWidth="1"/>
    <col min="23" max="24" width="10.6640625" customWidth="1"/>
  </cols>
  <sheetData>
    <row r="1" spans="1:25" ht="22.05" customHeight="1">
      <c r="A1" s="76" t="s">
        <v>736</v>
      </c>
      <c r="B1" s="76"/>
      <c r="C1" s="76"/>
      <c r="D1" s="76"/>
      <c r="E1" s="76"/>
      <c r="F1" s="76"/>
      <c r="G1" s="76"/>
      <c r="H1" s="76"/>
      <c r="I1" s="76"/>
      <c r="J1" s="76"/>
      <c r="K1" s="76"/>
      <c r="L1" s="76"/>
      <c r="M1" s="76"/>
      <c r="N1" s="76"/>
      <c r="O1" s="76"/>
      <c r="P1" s="76"/>
      <c r="Q1" s="76"/>
      <c r="R1" s="76"/>
      <c r="S1" s="10" t="s">
        <v>85</v>
      </c>
      <c r="T1" s="75"/>
      <c r="U1" s="76"/>
      <c r="V1" s="31"/>
      <c r="W1" s="76"/>
      <c r="X1" s="31"/>
      <c r="Y1" s="10"/>
    </row>
    <row r="2" spans="1:25" ht="22.05" customHeight="1">
      <c r="A2" s="76"/>
      <c r="B2" s="76"/>
      <c r="C2" s="76"/>
      <c r="D2" s="76"/>
      <c r="E2" s="76"/>
      <c r="F2" s="76"/>
      <c r="G2" s="76"/>
      <c r="H2" s="76"/>
      <c r="I2" s="76"/>
      <c r="J2" s="76"/>
      <c r="K2" s="76"/>
      <c r="L2" s="76"/>
      <c r="M2" s="76"/>
      <c r="N2" s="76"/>
      <c r="O2" s="76"/>
      <c r="P2" s="76"/>
      <c r="Q2" s="76"/>
      <c r="R2" s="76"/>
      <c r="S2" s="76"/>
      <c r="T2" s="75"/>
      <c r="U2" s="76"/>
      <c r="V2" s="31"/>
      <c r="W2" s="76"/>
      <c r="X2" s="31"/>
    </row>
    <row r="3" spans="1:25" ht="22.05" customHeight="1">
      <c r="A3" s="76" t="s">
        <v>737</v>
      </c>
      <c r="B3" s="76"/>
      <c r="C3" s="76"/>
      <c r="D3" s="76"/>
      <c r="E3" s="76"/>
      <c r="F3" s="76"/>
      <c r="G3" s="76"/>
      <c r="H3" s="76"/>
      <c r="I3" s="76"/>
      <c r="J3" s="76"/>
      <c r="K3" s="76"/>
      <c r="L3" s="76"/>
      <c r="M3" s="76"/>
      <c r="N3" s="76"/>
      <c r="O3" s="76"/>
      <c r="P3" s="76"/>
      <c r="Q3" s="76"/>
      <c r="R3" s="76"/>
      <c r="S3" s="76"/>
      <c r="T3" s="75"/>
      <c r="U3" s="76"/>
      <c r="V3" s="31"/>
      <c r="W3" s="76"/>
      <c r="X3" s="31"/>
    </row>
    <row r="4" spans="1:25" ht="22.05" customHeight="1">
      <c r="A4" s="76" t="s">
        <v>638</v>
      </c>
      <c r="B4" s="283"/>
      <c r="C4" s="283"/>
      <c r="D4" s="283"/>
      <c r="E4" s="283"/>
      <c r="F4" s="283"/>
      <c r="G4" s="283"/>
      <c r="H4" s="283"/>
      <c r="I4" s="283"/>
      <c r="J4" s="283"/>
      <c r="K4" s="283"/>
      <c r="L4" s="283"/>
      <c r="M4" s="283"/>
      <c r="N4" s="283"/>
      <c r="O4" s="283"/>
      <c r="P4" s="283"/>
      <c r="Q4" s="76"/>
      <c r="R4" s="76"/>
      <c r="S4" s="283"/>
      <c r="T4" s="282"/>
      <c r="U4" s="283"/>
      <c r="V4" s="663"/>
      <c r="W4" s="283"/>
      <c r="X4" s="663"/>
    </row>
    <row r="5" spans="1:25" ht="22.05" customHeight="1">
      <c r="A5" s="325"/>
      <c r="B5" s="76"/>
      <c r="C5" s="283"/>
      <c r="D5" s="76"/>
      <c r="E5" s="76"/>
      <c r="F5" s="76"/>
      <c r="G5" s="283"/>
      <c r="H5" s="281"/>
      <c r="I5" s="76"/>
      <c r="J5" s="281"/>
      <c r="K5" s="335"/>
      <c r="L5" s="76"/>
      <c r="M5" s="76"/>
      <c r="N5" s="335" t="s">
        <v>738</v>
      </c>
      <c r="O5" s="76"/>
      <c r="P5" s="76"/>
      <c r="Q5" s="281"/>
      <c r="R5" s="281"/>
      <c r="S5" s="281"/>
      <c r="T5" s="75"/>
      <c r="U5" s="75"/>
      <c r="V5" s="31"/>
      <c r="W5" s="75"/>
      <c r="X5" s="31"/>
    </row>
    <row r="6" spans="1:25" ht="22.05" customHeight="1">
      <c r="A6" s="259"/>
      <c r="B6" s="712">
        <v>2015</v>
      </c>
      <c r="C6" s="712">
        <v>2016</v>
      </c>
      <c r="D6" s="712">
        <v>2017</v>
      </c>
      <c r="E6" s="281">
        <v>2018</v>
      </c>
      <c r="F6" s="281">
        <v>2019</v>
      </c>
      <c r="G6" s="281">
        <v>2020</v>
      </c>
      <c r="H6" s="283">
        <v>2021</v>
      </c>
      <c r="I6" s="281">
        <v>2022</v>
      </c>
      <c r="J6" s="283">
        <v>2023</v>
      </c>
      <c r="K6" s="280"/>
      <c r="L6" s="281"/>
      <c r="M6" s="281">
        <v>2024</v>
      </c>
      <c r="N6" s="281"/>
      <c r="O6" s="281"/>
      <c r="P6" s="281"/>
      <c r="Q6" s="76"/>
      <c r="R6" s="281"/>
      <c r="S6" s="281"/>
      <c r="T6" s="281">
        <v>2025</v>
      </c>
      <c r="U6" s="281"/>
      <c r="V6" s="281"/>
      <c r="W6" s="281"/>
      <c r="X6" s="281"/>
    </row>
    <row r="7" spans="1:25" ht="22.05" customHeight="1">
      <c r="A7" s="326"/>
      <c r="B7" s="326" t="s">
        <v>200</v>
      </c>
      <c r="C7" s="713" t="s">
        <v>200</v>
      </c>
      <c r="D7" s="295" t="s">
        <v>200</v>
      </c>
      <c r="E7" s="295" t="s">
        <v>200</v>
      </c>
      <c r="F7" s="295" t="s">
        <v>200</v>
      </c>
      <c r="G7" s="295" t="s">
        <v>200</v>
      </c>
      <c r="H7" s="295" t="s">
        <v>200</v>
      </c>
      <c r="I7" s="295" t="s">
        <v>200</v>
      </c>
      <c r="J7" s="295" t="s">
        <v>200</v>
      </c>
      <c r="K7" s="295"/>
      <c r="L7" s="295" t="s">
        <v>214</v>
      </c>
      <c r="M7" s="295" t="s">
        <v>208</v>
      </c>
      <c r="N7" s="295" t="s">
        <v>215</v>
      </c>
      <c r="O7" s="295" t="s">
        <v>216</v>
      </c>
      <c r="P7" s="295" t="s">
        <v>200</v>
      </c>
      <c r="Q7" s="283"/>
      <c r="R7" s="295" t="s">
        <v>209</v>
      </c>
      <c r="S7" s="295" t="s">
        <v>210</v>
      </c>
      <c r="T7" s="295" t="s">
        <v>206</v>
      </c>
      <c r="U7" s="295" t="s">
        <v>211</v>
      </c>
      <c r="V7" s="295" t="s">
        <v>212</v>
      </c>
      <c r="W7" s="295" t="s">
        <v>207</v>
      </c>
      <c r="X7" s="295" t="s">
        <v>213</v>
      </c>
    </row>
    <row r="8" spans="1:25" ht="22.05" customHeight="1">
      <c r="A8" s="76"/>
      <c r="B8" s="76"/>
      <c r="C8" s="383"/>
      <c r="D8" s="76"/>
      <c r="E8" s="16"/>
      <c r="F8" s="76"/>
      <c r="G8" s="76"/>
      <c r="H8" s="76"/>
      <c r="I8" s="76"/>
      <c r="J8" s="76"/>
      <c r="K8" s="76"/>
      <c r="L8" s="76"/>
      <c r="M8" s="76"/>
      <c r="N8" s="29"/>
      <c r="O8" s="76"/>
      <c r="P8" s="76"/>
      <c r="Q8" s="29"/>
      <c r="R8" s="29"/>
      <c r="S8" s="76"/>
      <c r="T8" s="29"/>
      <c r="U8" s="76"/>
      <c r="V8" s="31"/>
      <c r="W8" s="76"/>
      <c r="X8" s="31"/>
    </row>
    <row r="9" spans="1:25" ht="22.05" customHeight="1">
      <c r="A9" s="11" t="s">
        <v>739</v>
      </c>
      <c r="B9" s="16">
        <v>5.7430819927526553</v>
      </c>
      <c r="C9" s="383">
        <v>9.2711018850236044</v>
      </c>
      <c r="D9" s="16">
        <v>12.471682136532406</v>
      </c>
      <c r="E9" s="16">
        <v>16.109093087467254</v>
      </c>
      <c r="F9" s="16">
        <v>29.682693638851564</v>
      </c>
      <c r="G9" s="16">
        <v>14.935176532508404</v>
      </c>
      <c r="H9" s="16">
        <v>15.508176838222395</v>
      </c>
      <c r="I9" s="13">
        <v>12.774951286834366</v>
      </c>
      <c r="J9" s="29">
        <v>11.942064900972602</v>
      </c>
      <c r="K9" s="29"/>
      <c r="L9" s="29">
        <v>14.101200399076092</v>
      </c>
      <c r="M9" s="29">
        <v>13.622407233697171</v>
      </c>
      <c r="N9" s="29">
        <v>13.939614594439966</v>
      </c>
      <c r="O9" s="29">
        <v>13.715411040891073</v>
      </c>
      <c r="P9" s="29">
        <v>13.824317910918813</v>
      </c>
      <c r="Q9" s="29"/>
      <c r="R9" s="29">
        <v>12.878293252279704</v>
      </c>
      <c r="S9" s="29">
        <v>13.251524886233575</v>
      </c>
      <c r="T9" s="29">
        <v>12.422434035216369</v>
      </c>
      <c r="U9" s="29">
        <v>13.136642471158813</v>
      </c>
      <c r="V9" s="29">
        <v>13.607655562830919</v>
      </c>
      <c r="W9" s="29">
        <v>15.110628828415882</v>
      </c>
      <c r="X9" s="29">
        <v>18.020499987555315</v>
      </c>
    </row>
    <row r="10" spans="1:25" ht="22.05" customHeight="1">
      <c r="A10" s="11" t="s">
        <v>740</v>
      </c>
      <c r="B10" s="16">
        <v>5.8604981499795716</v>
      </c>
      <c r="C10" s="383">
        <v>2.3892962504138717</v>
      </c>
      <c r="D10" s="16">
        <v>5.5610166998353021</v>
      </c>
      <c r="E10" s="16">
        <v>4.0264563807366178</v>
      </c>
      <c r="F10" s="16">
        <v>2.392147979994304</v>
      </c>
      <c r="G10" s="16">
        <v>2.1818172053405513</v>
      </c>
      <c r="H10" s="16">
        <v>1.9882020979616795</v>
      </c>
      <c r="I10" s="13">
        <v>1.2216797424130925</v>
      </c>
      <c r="J10" s="29">
        <v>1.0168825134333337</v>
      </c>
      <c r="K10" s="29"/>
      <c r="L10" s="29">
        <v>0.88557262042606266</v>
      </c>
      <c r="M10" s="29">
        <v>1.0872589400217003</v>
      </c>
      <c r="N10" s="29">
        <v>4.3842266316455589</v>
      </c>
      <c r="O10" s="29">
        <v>0.81361583065459775</v>
      </c>
      <c r="P10" s="29">
        <v>0.8213741642502671</v>
      </c>
      <c r="Q10" s="29"/>
      <c r="R10" s="29">
        <v>0.84138416382956538</v>
      </c>
      <c r="S10" s="29">
        <v>0.91491435508972241</v>
      </c>
      <c r="T10" s="29">
        <v>1.0079967969875541</v>
      </c>
      <c r="U10" s="29">
        <v>1.0057764743512458</v>
      </c>
      <c r="V10" s="29">
        <v>0.52927707942255753</v>
      </c>
      <c r="W10" s="29">
        <v>1.1627430972223138</v>
      </c>
      <c r="X10" s="29">
        <v>1.1481123662354096</v>
      </c>
    </row>
    <row r="11" spans="1:25" ht="22.05" customHeight="1">
      <c r="A11" s="11" t="s">
        <v>741</v>
      </c>
      <c r="B11" s="16">
        <v>8.4644639522851293</v>
      </c>
      <c r="C11" s="383">
        <v>7.8635655108015916</v>
      </c>
      <c r="D11" s="16">
        <v>10.359834849162475</v>
      </c>
      <c r="E11" s="16">
        <v>7.2346601460601345</v>
      </c>
      <c r="F11" s="16">
        <v>6.2850649018892852</v>
      </c>
      <c r="G11" s="16">
        <v>4.7121881008388922</v>
      </c>
      <c r="H11" s="16">
        <v>3.3682158304389884</v>
      </c>
      <c r="I11" s="13">
        <v>6.7330518523227081</v>
      </c>
      <c r="J11" s="29">
        <v>10.576292995603637</v>
      </c>
      <c r="K11" s="29"/>
      <c r="L11" s="29">
        <v>6.4517837600504393</v>
      </c>
      <c r="M11" s="29">
        <v>6.3300008057989352</v>
      </c>
      <c r="N11" s="29">
        <v>6.2337572274378239</v>
      </c>
      <c r="O11" s="29">
        <v>6.2143007270227963</v>
      </c>
      <c r="P11" s="29">
        <v>6.2559714308567198</v>
      </c>
      <c r="Q11" s="29"/>
      <c r="R11" s="29">
        <v>6.895158561968401</v>
      </c>
      <c r="S11" s="29">
        <v>7.0989613237200748</v>
      </c>
      <c r="T11" s="29">
        <v>7.8546681933837803</v>
      </c>
      <c r="U11" s="29">
        <v>8.1574253462035902</v>
      </c>
      <c r="V11" s="29">
        <v>3.8833011589937905</v>
      </c>
      <c r="W11" s="29">
        <v>3.9224210286650214</v>
      </c>
      <c r="X11" s="29">
        <v>3.4763122501455266</v>
      </c>
    </row>
    <row r="12" spans="1:25" ht="22.05" customHeight="1">
      <c r="A12" s="11" t="s">
        <v>742</v>
      </c>
      <c r="B12" s="16">
        <v>3.581097335130532</v>
      </c>
      <c r="C12" s="383">
        <v>4.6299706476490217</v>
      </c>
      <c r="D12" s="16">
        <v>8.5023178344987453</v>
      </c>
      <c r="E12" s="16">
        <v>11.153831491697662</v>
      </c>
      <c r="F12" s="16">
        <v>16.459348013445819</v>
      </c>
      <c r="G12" s="16">
        <v>11.806517792887142</v>
      </c>
      <c r="H12" s="16">
        <v>14.829571937632501</v>
      </c>
      <c r="I12" s="13">
        <v>10.994384233803636</v>
      </c>
      <c r="J12" s="29">
        <v>12.582853784169117</v>
      </c>
      <c r="K12" s="29"/>
      <c r="L12" s="29">
        <v>31.694079551412852</v>
      </c>
      <c r="M12" s="29">
        <v>32.715243487201526</v>
      </c>
      <c r="N12" s="29">
        <v>29.423625378167284</v>
      </c>
      <c r="O12" s="29">
        <v>33.847104819957011</v>
      </c>
      <c r="P12" s="29">
        <v>32.839885153211121</v>
      </c>
      <c r="Q12" s="29"/>
      <c r="R12" s="29">
        <v>33.306825968972298</v>
      </c>
      <c r="S12" s="29">
        <v>31.848949569490987</v>
      </c>
      <c r="T12" s="29">
        <v>27.143072043984112</v>
      </c>
      <c r="U12" s="29">
        <v>11.264217184253411</v>
      </c>
      <c r="V12" s="29">
        <v>15.263289850256273</v>
      </c>
      <c r="W12" s="29">
        <v>18.373000889863434</v>
      </c>
      <c r="X12" s="29">
        <v>17.318003680243606</v>
      </c>
    </row>
    <row r="13" spans="1:25" ht="22.05" customHeight="1">
      <c r="A13" s="11" t="s">
        <v>743</v>
      </c>
      <c r="B13" s="16">
        <v>50.042766210111921</v>
      </c>
      <c r="C13" s="383">
        <v>55.372149864398835</v>
      </c>
      <c r="D13" s="16">
        <v>31.068523300789195</v>
      </c>
      <c r="E13" s="16">
        <v>26.886337768144514</v>
      </c>
      <c r="F13" s="16">
        <v>20.004662999494201</v>
      </c>
      <c r="G13" s="16">
        <v>27.958409864767614</v>
      </c>
      <c r="H13" s="16">
        <v>18.529321846166184</v>
      </c>
      <c r="I13" s="13">
        <v>14.246492285350357</v>
      </c>
      <c r="J13" s="29">
        <v>24.542194369318384</v>
      </c>
      <c r="K13" s="29"/>
      <c r="L13" s="29">
        <v>12.666110732285441</v>
      </c>
      <c r="M13" s="29">
        <v>12.759156040185285</v>
      </c>
      <c r="N13" s="29">
        <v>12.725665097651678</v>
      </c>
      <c r="O13" s="29">
        <v>12.870866985132448</v>
      </c>
      <c r="P13" s="29">
        <v>13.67966309801964</v>
      </c>
      <c r="Q13" s="29"/>
      <c r="R13" s="29">
        <v>13.538741158331646</v>
      </c>
      <c r="S13" s="29">
        <v>13.888266382873447</v>
      </c>
      <c r="T13" s="29">
        <v>14.993526035177593</v>
      </c>
      <c r="U13" s="29">
        <v>28.213743122910184</v>
      </c>
      <c r="V13" s="29">
        <v>23.478686451834808</v>
      </c>
      <c r="W13" s="29">
        <v>16.504644721558527</v>
      </c>
      <c r="X13" s="29">
        <v>15.873798565103753</v>
      </c>
    </row>
    <row r="14" spans="1:25" ht="22.05" customHeight="1">
      <c r="A14" s="11" t="s">
        <v>744</v>
      </c>
      <c r="B14" s="16">
        <v>26.308092359740193</v>
      </c>
      <c r="C14" s="383">
        <v>20.473915841713076</v>
      </c>
      <c r="D14" s="16">
        <v>32.036625179181875</v>
      </c>
      <c r="E14" s="16">
        <v>34.589621125893814</v>
      </c>
      <c r="F14" s="16">
        <v>25.176082466324821</v>
      </c>
      <c r="G14" s="286">
        <v>38.405890503657396</v>
      </c>
      <c r="H14" s="286">
        <v>45.776511449578251</v>
      </c>
      <c r="I14" s="287">
        <v>54.029440599275844</v>
      </c>
      <c r="J14" s="652">
        <v>39.339711436502931</v>
      </c>
      <c r="K14" s="652"/>
      <c r="L14" s="29">
        <v>34.201252936749121</v>
      </c>
      <c r="M14" s="29">
        <v>33.485933493095366</v>
      </c>
      <c r="N14" s="652">
        <v>33.293111070657687</v>
      </c>
      <c r="O14" s="652">
        <v>32.538700596342082</v>
      </c>
      <c r="P14" s="652">
        <v>32.578788242743443</v>
      </c>
      <c r="Q14" s="652"/>
      <c r="R14" s="652">
        <v>32.539596894618384</v>
      </c>
      <c r="S14" s="652">
        <v>32.997383482592198</v>
      </c>
      <c r="T14" s="29">
        <v>36.578302895250602</v>
      </c>
      <c r="U14" s="652">
        <v>38.222195401122754</v>
      </c>
      <c r="V14" s="652">
        <v>43.237789896661653</v>
      </c>
      <c r="W14" s="652">
        <v>44.926561434274824</v>
      </c>
      <c r="X14" s="652">
        <v>44.163273150716385</v>
      </c>
    </row>
    <row r="15" spans="1:25" ht="22.05" customHeight="1">
      <c r="A15" s="707" t="s">
        <v>483</v>
      </c>
      <c r="B15" s="708">
        <v>100</v>
      </c>
      <c r="C15" s="708">
        <v>100</v>
      </c>
      <c r="D15" s="708">
        <v>99.999999999999986</v>
      </c>
      <c r="E15" s="708">
        <v>100</v>
      </c>
      <c r="F15" s="708">
        <v>100</v>
      </c>
      <c r="G15" s="708">
        <v>100</v>
      </c>
      <c r="H15" s="282">
        <v>100</v>
      </c>
      <c r="I15" s="704">
        <v>100</v>
      </c>
      <c r="J15" s="31">
        <v>100</v>
      </c>
      <c r="K15" s="710"/>
      <c r="L15" s="710">
        <v>100</v>
      </c>
      <c r="M15" s="710">
        <v>99.999999999999972</v>
      </c>
      <c r="N15" s="663">
        <v>100</v>
      </c>
      <c r="O15" s="663">
        <v>100.00000000000001</v>
      </c>
      <c r="P15" s="663">
        <v>100.00000000000001</v>
      </c>
      <c r="Q15" s="663"/>
      <c r="R15" s="663">
        <v>100</v>
      </c>
      <c r="S15" s="663">
        <v>100</v>
      </c>
      <c r="T15" s="710">
        <v>100.00000000000001</v>
      </c>
      <c r="U15" s="710">
        <v>100.00000000000001</v>
      </c>
      <c r="V15" s="663">
        <v>100</v>
      </c>
      <c r="W15" s="710">
        <v>100</v>
      </c>
      <c r="X15" s="663">
        <v>100</v>
      </c>
    </row>
    <row r="16" spans="1:25" ht="22.05" customHeight="1">
      <c r="A16" s="283"/>
      <c r="B16" s="281"/>
      <c r="C16" s="705"/>
      <c r="D16" s="283"/>
      <c r="E16" s="283"/>
      <c r="F16" s="281"/>
      <c r="G16" s="283"/>
      <c r="H16" s="281"/>
      <c r="I16" s="76"/>
      <c r="J16" s="281"/>
      <c r="K16" s="283"/>
      <c r="L16" s="76"/>
      <c r="M16" s="76"/>
      <c r="N16" s="283" t="s">
        <v>745</v>
      </c>
      <c r="O16" s="76"/>
      <c r="P16" s="76"/>
      <c r="Q16" s="283"/>
      <c r="R16" s="281"/>
      <c r="S16" s="281"/>
      <c r="T16" s="75"/>
      <c r="U16" s="75"/>
      <c r="V16" s="31"/>
      <c r="W16" s="75"/>
      <c r="X16" s="31"/>
    </row>
    <row r="17" spans="1:24" ht="22.05" customHeight="1">
      <c r="A17" s="76"/>
      <c r="B17" s="368">
        <v>2015</v>
      </c>
      <c r="C17" s="368">
        <v>2016</v>
      </c>
      <c r="D17" s="368">
        <v>2017</v>
      </c>
      <c r="E17" s="281">
        <v>2018</v>
      </c>
      <c r="F17" s="281">
        <v>2019</v>
      </c>
      <c r="G17" s="281">
        <v>2020</v>
      </c>
      <c r="H17" s="283">
        <v>2021</v>
      </c>
      <c r="I17" s="281">
        <v>2022</v>
      </c>
      <c r="J17" s="283">
        <v>2023</v>
      </c>
      <c r="K17" s="280"/>
      <c r="L17" s="281"/>
      <c r="M17" s="281">
        <v>2024</v>
      </c>
      <c r="N17" s="281"/>
      <c r="O17" s="281"/>
      <c r="P17" s="281"/>
      <c r="Q17" s="76"/>
      <c r="R17" s="281"/>
      <c r="S17" s="281"/>
      <c r="T17" s="281">
        <v>2025</v>
      </c>
      <c r="U17" s="281"/>
      <c r="V17" s="281"/>
      <c r="W17" s="281"/>
      <c r="X17" s="281"/>
    </row>
    <row r="18" spans="1:24" ht="22.05" customHeight="1">
      <c r="A18" s="326"/>
      <c r="B18" s="326" t="s">
        <v>200</v>
      </c>
      <c r="C18" s="713" t="s">
        <v>200</v>
      </c>
      <c r="D18" s="295" t="s">
        <v>200</v>
      </c>
      <c r="E18" s="295" t="s">
        <v>200</v>
      </c>
      <c r="F18" s="295" t="s">
        <v>200</v>
      </c>
      <c r="G18" s="295" t="s">
        <v>200</v>
      </c>
      <c r="H18" s="295" t="s">
        <v>200</v>
      </c>
      <c r="I18" s="295" t="s">
        <v>200</v>
      </c>
      <c r="J18" s="295" t="s">
        <v>200</v>
      </c>
      <c r="K18" s="295"/>
      <c r="L18" s="295" t="s">
        <v>214</v>
      </c>
      <c r="M18" s="295" t="s">
        <v>208</v>
      </c>
      <c r="N18" s="295" t="s">
        <v>215</v>
      </c>
      <c r="O18" s="295" t="s">
        <v>216</v>
      </c>
      <c r="P18" s="295" t="s">
        <v>200</v>
      </c>
      <c r="Q18" s="283"/>
      <c r="R18" s="295" t="s">
        <v>209</v>
      </c>
      <c r="S18" s="295" t="s">
        <v>210</v>
      </c>
      <c r="T18" s="295" t="s">
        <v>206</v>
      </c>
      <c r="U18" s="295" t="s">
        <v>211</v>
      </c>
      <c r="V18" s="295" t="s">
        <v>212</v>
      </c>
      <c r="W18" s="295" t="s">
        <v>207</v>
      </c>
      <c r="X18" s="295" t="s">
        <v>213</v>
      </c>
    </row>
    <row r="19" spans="1:24" ht="22.05" customHeight="1">
      <c r="A19" s="76"/>
      <c r="B19" s="76"/>
      <c r="C19" s="383"/>
      <c r="D19" s="76"/>
      <c r="E19" s="76"/>
      <c r="F19" s="76"/>
      <c r="G19" s="76"/>
      <c r="H19" s="76"/>
      <c r="I19" s="76"/>
      <c r="J19" s="29"/>
      <c r="K19" s="29"/>
      <c r="L19" s="698"/>
      <c r="M19" s="76"/>
      <c r="N19" s="698"/>
      <c r="O19" s="76"/>
      <c r="P19" s="76"/>
      <c r="Q19" s="29"/>
      <c r="R19" s="29"/>
      <c r="S19" s="76"/>
      <c r="T19" s="29"/>
      <c r="U19" s="76"/>
      <c r="V19" s="31"/>
      <c r="W19" s="76"/>
      <c r="X19" s="31"/>
    </row>
    <row r="20" spans="1:24" ht="22.05" customHeight="1">
      <c r="A20" s="11" t="s">
        <v>739</v>
      </c>
      <c r="B20" s="16">
        <v>24.331133961751238</v>
      </c>
      <c r="C20" s="383">
        <v>33.684667056543901</v>
      </c>
      <c r="D20" s="16">
        <v>29.512729041984059</v>
      </c>
      <c r="E20" s="16">
        <v>26.135770285869953</v>
      </c>
      <c r="F20" s="16">
        <v>24.821091421415574</v>
      </c>
      <c r="G20" s="16">
        <v>21.308942561392318</v>
      </c>
      <c r="H20" s="16">
        <v>24.142062971208517</v>
      </c>
      <c r="I20" s="13">
        <v>17.157619900961013</v>
      </c>
      <c r="J20" s="29">
        <v>14.878855282916536</v>
      </c>
      <c r="K20" s="29"/>
      <c r="L20" s="29">
        <v>17.614646882805417</v>
      </c>
      <c r="M20" s="29">
        <v>16.755393094545692</v>
      </c>
      <c r="N20" s="29">
        <v>16.609652517675709</v>
      </c>
      <c r="O20" s="29">
        <v>17.45399107857482</v>
      </c>
      <c r="P20" s="29">
        <v>17.151067870479661</v>
      </c>
      <c r="Q20" s="29"/>
      <c r="R20" s="29">
        <v>16.972931539664003</v>
      </c>
      <c r="S20" s="29">
        <v>16.358975658995302</v>
      </c>
      <c r="T20" s="29">
        <v>16.031849040145424</v>
      </c>
      <c r="U20" s="29">
        <v>15.694351236891931</v>
      </c>
      <c r="V20" s="29">
        <v>11.314455683806722</v>
      </c>
      <c r="W20" s="29">
        <v>12.06420624016569</v>
      </c>
      <c r="X20" s="29">
        <v>11.472183537306538</v>
      </c>
    </row>
    <row r="21" spans="1:24" ht="22.05" customHeight="1">
      <c r="A21" s="11" t="s">
        <v>740</v>
      </c>
      <c r="B21" s="16">
        <v>18.758141137420452</v>
      </c>
      <c r="C21" s="383">
        <v>8.442044099635897</v>
      </c>
      <c r="D21" s="16">
        <v>10.092101406608442</v>
      </c>
      <c r="E21" s="16">
        <v>9.1985955447946157</v>
      </c>
      <c r="F21" s="16">
        <v>5.2301400164242384</v>
      </c>
      <c r="G21" s="16">
        <v>4.8279546613502236</v>
      </c>
      <c r="H21" s="16">
        <v>4.779172145363078</v>
      </c>
      <c r="I21" s="13">
        <v>3.7716920214544918</v>
      </c>
      <c r="J21" s="29">
        <v>5.8364555569433456</v>
      </c>
      <c r="K21" s="29"/>
      <c r="L21" s="29">
        <v>6.0223716839956509</v>
      </c>
      <c r="M21" s="29">
        <v>6.1916587016322184</v>
      </c>
      <c r="N21" s="29">
        <v>13.790701959507738</v>
      </c>
      <c r="O21" s="29">
        <v>5.5699155298422065</v>
      </c>
      <c r="P21" s="29">
        <v>5.6924636442053895</v>
      </c>
      <c r="Q21" s="29"/>
      <c r="R21" s="29">
        <v>5.6887812054341129</v>
      </c>
      <c r="S21" s="29">
        <v>5.9072369432877778</v>
      </c>
      <c r="T21" s="29">
        <v>5.9589411152500222</v>
      </c>
      <c r="U21" s="29">
        <v>5.737722329840234</v>
      </c>
      <c r="V21" s="29">
        <v>3.4929921998456375</v>
      </c>
      <c r="W21" s="29">
        <v>5.4152544703658183</v>
      </c>
      <c r="X21" s="29">
        <v>5.4971147560416913</v>
      </c>
    </row>
    <row r="22" spans="1:24" ht="22.05" customHeight="1">
      <c r="A22" s="11" t="s">
        <v>741</v>
      </c>
      <c r="B22" s="16">
        <v>20.460920760106397</v>
      </c>
      <c r="C22" s="383">
        <v>19.480784262523862</v>
      </c>
      <c r="D22" s="16">
        <v>18.965996673492153</v>
      </c>
      <c r="E22" s="16">
        <v>19.697785396653998</v>
      </c>
      <c r="F22" s="16">
        <v>21.520171036908486</v>
      </c>
      <c r="G22" s="16">
        <v>16.997224852413428</v>
      </c>
      <c r="H22" s="16">
        <v>20.452583759528824</v>
      </c>
      <c r="I22" s="13">
        <v>26.357445920672923</v>
      </c>
      <c r="J22" s="29">
        <v>26.408717743218201</v>
      </c>
      <c r="K22" s="29"/>
      <c r="L22" s="29">
        <v>24.324520324844691</v>
      </c>
      <c r="M22" s="29">
        <v>24.755077615785233</v>
      </c>
      <c r="N22" s="29">
        <v>25.381108787389582</v>
      </c>
      <c r="O22" s="29">
        <v>25.896202720865446</v>
      </c>
      <c r="P22" s="29">
        <v>25.263905497911921</v>
      </c>
      <c r="Q22" s="29"/>
      <c r="R22" s="29">
        <v>25.654429016374802</v>
      </c>
      <c r="S22" s="29">
        <v>25.80404638013421</v>
      </c>
      <c r="T22" s="29">
        <v>25.836987081336222</v>
      </c>
      <c r="U22" s="29">
        <v>26.025708005667074</v>
      </c>
      <c r="V22" s="29">
        <v>25.435201061933704</v>
      </c>
      <c r="W22" s="29">
        <v>22.979686760649464</v>
      </c>
      <c r="X22" s="29">
        <v>22.004841190994842</v>
      </c>
    </row>
    <row r="23" spans="1:24" ht="22.05" customHeight="1">
      <c r="A23" s="11" t="s">
        <v>742</v>
      </c>
      <c r="B23" s="16">
        <v>7.6727138344706525</v>
      </c>
      <c r="C23" s="383">
        <v>11.345899207612648</v>
      </c>
      <c r="D23" s="16">
        <v>13.708464972899382</v>
      </c>
      <c r="E23" s="16">
        <v>19.035513492638525</v>
      </c>
      <c r="F23" s="16">
        <v>23.267000726472222</v>
      </c>
      <c r="G23" s="16">
        <v>15.377416169801108</v>
      </c>
      <c r="H23" s="16">
        <v>22.952998859959369</v>
      </c>
      <c r="I23" s="13">
        <v>23.325355474404908</v>
      </c>
      <c r="J23" s="29">
        <v>25.048276209153446</v>
      </c>
      <c r="K23" s="29"/>
      <c r="L23" s="29">
        <v>26.688455991210247</v>
      </c>
      <c r="M23" s="29">
        <v>27.011730629139596</v>
      </c>
      <c r="N23" s="29">
        <v>19.040874852726141</v>
      </c>
      <c r="O23" s="29">
        <v>26.003504301688668</v>
      </c>
      <c r="P23" s="29">
        <v>25.080502809261723</v>
      </c>
      <c r="Q23" s="29"/>
      <c r="R23" s="29">
        <v>24.054207243929955</v>
      </c>
      <c r="S23" s="29">
        <v>23.985167557791854</v>
      </c>
      <c r="T23" s="29">
        <v>23.796126669058086</v>
      </c>
      <c r="U23" s="29">
        <v>24.04593022460152</v>
      </c>
      <c r="V23" s="29">
        <v>27.24623441074575</v>
      </c>
      <c r="W23" s="29">
        <v>28.469328847127901</v>
      </c>
      <c r="X23" s="29">
        <v>28.24874664484706</v>
      </c>
    </row>
    <row r="24" spans="1:24" ht="22.05" customHeight="1">
      <c r="A24" s="11" t="s">
        <v>743</v>
      </c>
      <c r="B24" s="16">
        <v>18.857689585049265</v>
      </c>
      <c r="C24" s="383">
        <v>16.273950529058677</v>
      </c>
      <c r="D24" s="16">
        <v>16.665329407635319</v>
      </c>
      <c r="E24" s="16">
        <v>14.440395332772587</v>
      </c>
      <c r="F24" s="16">
        <v>14.539540913473997</v>
      </c>
      <c r="G24" s="16">
        <v>30.204211754876663</v>
      </c>
      <c r="H24" s="16">
        <v>18.724418723475015</v>
      </c>
      <c r="I24" s="13">
        <v>20.443893816538594</v>
      </c>
      <c r="J24" s="29">
        <v>18.811224108007874</v>
      </c>
      <c r="K24" s="29"/>
      <c r="L24" s="29">
        <v>17.967240992399098</v>
      </c>
      <c r="M24" s="29">
        <v>17.725574564472495</v>
      </c>
      <c r="N24" s="29">
        <v>17.612373856027865</v>
      </c>
      <c r="O24" s="29">
        <v>17.799707556796907</v>
      </c>
      <c r="P24" s="29">
        <v>19.570883829926665</v>
      </c>
      <c r="Q24" s="29"/>
      <c r="R24" s="29">
        <v>20.389105601443742</v>
      </c>
      <c r="S24" s="29">
        <v>20.64719282888672</v>
      </c>
      <c r="T24" s="29">
        <v>20.8693572163608</v>
      </c>
      <c r="U24" s="29">
        <v>20.884054488019959</v>
      </c>
      <c r="V24" s="29">
        <v>23.792205520936889</v>
      </c>
      <c r="W24" s="29">
        <v>23.521828099856297</v>
      </c>
      <c r="X24" s="29">
        <v>24.875026150929656</v>
      </c>
    </row>
    <row r="25" spans="1:24" ht="22.05" customHeight="1">
      <c r="A25" s="11" t="s">
        <v>744</v>
      </c>
      <c r="B25" s="16">
        <v>9.9194007212019955</v>
      </c>
      <c r="C25" s="383">
        <v>10.77265484462502</v>
      </c>
      <c r="D25" s="16">
        <v>11.055378497380641</v>
      </c>
      <c r="E25" s="16">
        <v>11.491939947270314</v>
      </c>
      <c r="F25" s="16">
        <v>10.622055885305485</v>
      </c>
      <c r="G25" s="286">
        <v>11.284250000166251</v>
      </c>
      <c r="H25" s="286">
        <v>8.9487635404652099</v>
      </c>
      <c r="I25" s="287">
        <v>8.9439928659680721</v>
      </c>
      <c r="J25" s="29">
        <v>9.0164710997605937</v>
      </c>
      <c r="K25" s="29"/>
      <c r="L25" s="652">
        <v>7.3827641247449147</v>
      </c>
      <c r="M25" s="652">
        <v>7.5605653944247493</v>
      </c>
      <c r="N25" s="652">
        <v>7.5652880266729703</v>
      </c>
      <c r="O25" s="652">
        <v>7.2766788122319443</v>
      </c>
      <c r="P25" s="652">
        <v>7.2411763482146316</v>
      </c>
      <c r="Q25" s="29"/>
      <c r="R25" s="652">
        <v>7.2405453931533925</v>
      </c>
      <c r="S25" s="652">
        <v>7.2973806309041249</v>
      </c>
      <c r="T25" s="29">
        <v>7.5067388778494424</v>
      </c>
      <c r="U25" s="652">
        <v>7.6122337149792632</v>
      </c>
      <c r="V25" s="652">
        <v>8.7189111227313045</v>
      </c>
      <c r="W25" s="652">
        <v>7.5496955818348237</v>
      </c>
      <c r="X25" s="652">
        <v>7.9020877198802006</v>
      </c>
    </row>
    <row r="26" spans="1:24" ht="22.05" customHeight="1">
      <c r="A26" s="707" t="s">
        <v>483</v>
      </c>
      <c r="B26" s="708">
        <v>100</v>
      </c>
      <c r="C26" s="708">
        <v>100</v>
      </c>
      <c r="D26" s="708">
        <v>99.999999999999986</v>
      </c>
      <c r="E26" s="708">
        <v>100.00000000000001</v>
      </c>
      <c r="F26" s="708">
        <v>100</v>
      </c>
      <c r="G26" s="282">
        <v>100</v>
      </c>
      <c r="H26" s="282">
        <v>100</v>
      </c>
      <c r="I26" s="704">
        <v>100</v>
      </c>
      <c r="J26" s="710">
        <v>100</v>
      </c>
      <c r="K26" s="710"/>
      <c r="L26" s="663">
        <v>100.00000000000001</v>
      </c>
      <c r="M26" s="663">
        <v>99.999999999999972</v>
      </c>
      <c r="N26" s="663">
        <v>100.00000000000001</v>
      </c>
      <c r="O26" s="663">
        <v>99.999999999999986</v>
      </c>
      <c r="P26" s="663">
        <v>99.999999999999986</v>
      </c>
      <c r="Q26" s="710"/>
      <c r="R26" s="663">
        <v>100.00000000000001</v>
      </c>
      <c r="S26" s="663">
        <v>99.999999999999986</v>
      </c>
      <c r="T26" s="710">
        <v>99.999999999999986</v>
      </c>
      <c r="U26" s="710">
        <v>99.999999999999986</v>
      </c>
      <c r="V26" s="663">
        <v>100</v>
      </c>
      <c r="W26" s="710">
        <v>99.999999999999986</v>
      </c>
      <c r="X26" s="663">
        <v>99.999999999999986</v>
      </c>
    </row>
    <row r="27" spans="1:24" ht="22.05" customHeight="1">
      <c r="A27" s="11" t="s">
        <v>746</v>
      </c>
      <c r="B27" s="76"/>
      <c r="C27" s="76"/>
      <c r="D27" s="76"/>
      <c r="E27" s="76"/>
      <c r="F27" s="76"/>
      <c r="G27" s="76"/>
      <c r="H27" s="76"/>
      <c r="I27" s="76"/>
      <c r="J27" s="76"/>
      <c r="K27" s="76"/>
      <c r="L27" s="76"/>
      <c r="M27" s="76"/>
      <c r="N27" s="76"/>
      <c r="O27" s="76"/>
      <c r="P27" s="76"/>
      <c r="Q27" s="76"/>
      <c r="R27" s="76"/>
      <c r="S27" s="76"/>
      <c r="T27" s="76"/>
      <c r="U27" s="76"/>
      <c r="V27" s="76"/>
      <c r="W27" s="76"/>
      <c r="X27" s="76"/>
    </row>
  </sheetData>
  <hyperlinks>
    <hyperlink ref="S1" location="'Contents Page'!A1" display="BACK TO CONTENTS" xr:uid="{B4897418-5A51-40E9-B4D0-E8617B289715}"/>
  </hyperlinks>
  <pageMargins left="0.7" right="0.7" top="0.75" bottom="0.75" header="0.3" footer="0.3"/>
  <pageSetup paperSize="9" scale="24" orientation="portrait" horizontalDpi="4294967295" verticalDpi="4294967295"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62A51-BEA9-41EA-97CF-7E9199925DDD}">
  <dimension ref="A1:J79"/>
  <sheetViews>
    <sheetView zoomScaleNormal="100" workbookViewId="0">
      <selection activeCell="J1" sqref="J1"/>
    </sheetView>
  </sheetViews>
  <sheetFormatPr defaultColWidth="8.77734375" defaultRowHeight="14.4"/>
  <cols>
    <col min="1" max="1" width="18.6640625" customWidth="1"/>
    <col min="2" max="2" width="10.6640625" customWidth="1"/>
    <col min="3" max="5" width="18.6640625" customWidth="1"/>
    <col min="6" max="6" width="2.6640625" customWidth="1"/>
    <col min="7" max="7" width="25" customWidth="1"/>
    <col min="8" max="8" width="24.109375" customWidth="1"/>
    <col min="9" max="9" width="18.6640625" customWidth="1"/>
  </cols>
  <sheetData>
    <row r="1" spans="1:10" ht="22.05" customHeight="1">
      <c r="A1" s="76" t="s">
        <v>747</v>
      </c>
      <c r="B1" s="76"/>
      <c r="C1" s="76"/>
      <c r="D1" s="76"/>
      <c r="E1" s="76"/>
      <c r="F1" s="76"/>
      <c r="G1" s="76"/>
      <c r="H1" s="76"/>
      <c r="I1" s="76"/>
      <c r="J1" s="10" t="s">
        <v>85</v>
      </c>
    </row>
    <row r="2" spans="1:10" ht="22.05" customHeight="1">
      <c r="A2" s="76"/>
      <c r="B2" s="76"/>
      <c r="C2" s="76"/>
      <c r="D2" s="76"/>
      <c r="E2" s="76"/>
      <c r="F2" s="76"/>
      <c r="G2" s="76"/>
      <c r="H2" s="76"/>
      <c r="I2" s="76"/>
    </row>
    <row r="3" spans="1:10" ht="22.05" customHeight="1">
      <c r="A3" s="76" t="s">
        <v>748</v>
      </c>
      <c r="B3" s="76"/>
      <c r="C3" s="76"/>
      <c r="D3" s="76"/>
      <c r="E3" s="76"/>
      <c r="F3" s="76"/>
      <c r="G3" s="76"/>
      <c r="H3" s="76"/>
      <c r="I3" s="76"/>
    </row>
    <row r="4" spans="1:10" ht="22.05" customHeight="1">
      <c r="A4" s="283" t="s">
        <v>90</v>
      </c>
      <c r="B4" s="283"/>
      <c r="C4" s="283"/>
      <c r="D4" s="283"/>
      <c r="E4" s="283"/>
      <c r="F4" s="283"/>
      <c r="G4" s="283"/>
      <c r="H4" s="283"/>
      <c r="I4" s="283"/>
    </row>
    <row r="5" spans="1:10" ht="22.05" customHeight="1">
      <c r="A5" s="290"/>
      <c r="B5" s="290"/>
      <c r="C5" s="290"/>
      <c r="D5" s="290"/>
      <c r="E5" s="11"/>
      <c r="F5" s="11"/>
      <c r="G5" s="280" t="s">
        <v>749</v>
      </c>
      <c r="H5" s="11"/>
      <c r="I5" s="290"/>
    </row>
    <row r="6" spans="1:10" ht="22.05" customHeight="1">
      <c r="A6" s="11"/>
      <c r="B6" s="11"/>
      <c r="C6" s="11"/>
      <c r="D6" s="11"/>
      <c r="E6" s="11"/>
      <c r="F6" s="11"/>
      <c r="G6" s="283" t="s">
        <v>750</v>
      </c>
      <c r="H6" s="263" t="s">
        <v>751</v>
      </c>
      <c r="I6" s="11"/>
    </row>
    <row r="7" spans="1:10" ht="22.05" customHeight="1">
      <c r="A7" s="258"/>
      <c r="B7" s="11"/>
      <c r="C7" s="11"/>
      <c r="D7" s="259" t="s">
        <v>752</v>
      </c>
      <c r="E7" s="259" t="s">
        <v>753</v>
      </c>
      <c r="F7" s="11"/>
      <c r="G7" s="76" t="s">
        <v>754</v>
      </c>
      <c r="H7" s="263" t="s">
        <v>755</v>
      </c>
      <c r="I7" s="11"/>
    </row>
    <row r="8" spans="1:10" ht="22.05" customHeight="1">
      <c r="A8" s="309" t="s">
        <v>408</v>
      </c>
      <c r="B8" s="278"/>
      <c r="C8" s="295" t="s">
        <v>756</v>
      </c>
      <c r="D8" s="295" t="s">
        <v>707</v>
      </c>
      <c r="E8" s="295" t="s">
        <v>535</v>
      </c>
      <c r="F8" s="278"/>
      <c r="G8" s="295" t="s">
        <v>757</v>
      </c>
      <c r="H8" s="334" t="s">
        <v>758</v>
      </c>
      <c r="I8" s="334" t="s">
        <v>405</v>
      </c>
    </row>
    <row r="9" spans="1:10" ht="22.05" customHeight="1">
      <c r="A9" s="714">
        <v>2015</v>
      </c>
      <c r="B9" s="327"/>
      <c r="C9" s="287">
        <v>4189.9579999999996</v>
      </c>
      <c r="D9" s="287">
        <v>823.91600000000005</v>
      </c>
      <c r="E9" s="287">
        <v>1919.021</v>
      </c>
      <c r="F9" s="287"/>
      <c r="G9" s="287">
        <v>343.05799999999999</v>
      </c>
      <c r="H9" s="287">
        <v>114.807</v>
      </c>
      <c r="I9" s="662">
        <v>7390.7599999999993</v>
      </c>
    </row>
    <row r="10" spans="1:10" ht="22.05" customHeight="1">
      <c r="A10" s="11"/>
      <c r="B10" s="11"/>
      <c r="C10" s="11"/>
      <c r="D10" s="11"/>
      <c r="E10" s="11"/>
      <c r="F10" s="11"/>
      <c r="G10" s="11"/>
      <c r="H10" s="11"/>
      <c r="I10" s="11"/>
    </row>
    <row r="11" spans="1:10" ht="22.05" customHeight="1">
      <c r="A11" s="665"/>
      <c r="B11" s="290"/>
      <c r="C11" s="715"/>
      <c r="D11" s="715" t="s">
        <v>759</v>
      </c>
      <c r="E11" s="715" t="s">
        <v>760</v>
      </c>
      <c r="F11" s="290"/>
      <c r="G11" s="715" t="s">
        <v>761</v>
      </c>
      <c r="H11" s="715" t="s">
        <v>762</v>
      </c>
      <c r="I11" s="715"/>
    </row>
    <row r="12" spans="1:10" ht="22.05" customHeight="1">
      <c r="A12" s="286"/>
      <c r="B12" s="278"/>
      <c r="C12" s="716" t="s">
        <v>763</v>
      </c>
      <c r="D12" s="716" t="s">
        <v>764</v>
      </c>
      <c r="E12" s="716" t="s">
        <v>765</v>
      </c>
      <c r="F12" s="278"/>
      <c r="G12" s="716" t="s">
        <v>766</v>
      </c>
      <c r="H12" s="716" t="s">
        <v>767</v>
      </c>
      <c r="I12" s="716" t="s">
        <v>405</v>
      </c>
    </row>
    <row r="13" spans="1:10" ht="22.05" customHeight="1">
      <c r="A13" s="207">
        <v>2016</v>
      </c>
      <c r="B13" s="132"/>
      <c r="C13" s="434">
        <v>3291.2140791275683</v>
      </c>
      <c r="D13" s="434">
        <v>1565.3449140447071</v>
      </c>
      <c r="E13" s="434">
        <v>2259.1571696530327</v>
      </c>
      <c r="F13" s="13"/>
      <c r="G13" s="434">
        <v>392.93221744201531</v>
      </c>
      <c r="H13" s="14" t="s">
        <v>119</v>
      </c>
      <c r="I13" s="435">
        <v>7508.6483802673238</v>
      </c>
    </row>
    <row r="14" spans="1:10" ht="22.05" customHeight="1">
      <c r="A14" s="207">
        <v>2017</v>
      </c>
      <c r="B14" s="132"/>
      <c r="C14" s="434">
        <v>6278.6195189463997</v>
      </c>
      <c r="D14" s="434">
        <v>828.82913822768421</v>
      </c>
      <c r="E14" s="434">
        <v>2961.202249828415</v>
      </c>
      <c r="F14" s="13"/>
      <c r="G14" s="434">
        <v>78.244265459999994</v>
      </c>
      <c r="H14" s="14" t="s">
        <v>119</v>
      </c>
      <c r="I14" s="435">
        <v>10146.895172462499</v>
      </c>
    </row>
    <row r="15" spans="1:10" ht="22.05" customHeight="1">
      <c r="A15" s="207">
        <v>2018</v>
      </c>
      <c r="B15" s="11"/>
      <c r="C15" s="216">
        <v>5372.9</v>
      </c>
      <c r="D15" s="434">
        <v>566.22400000000005</v>
      </c>
      <c r="E15" s="434">
        <v>3858.73</v>
      </c>
      <c r="F15" s="13"/>
      <c r="G15" s="434">
        <v>348.16199999999998</v>
      </c>
      <c r="H15" s="434">
        <v>20.469000000000001</v>
      </c>
      <c r="I15" s="15">
        <v>10166.484999999999</v>
      </c>
    </row>
    <row r="16" spans="1:10" ht="22.05" customHeight="1">
      <c r="A16" s="207">
        <v>2019</v>
      </c>
      <c r="B16" s="11"/>
      <c r="C16" s="13">
        <v>5903.7809999999999</v>
      </c>
      <c r="D16" s="13">
        <v>327.12599999999998</v>
      </c>
      <c r="E16" s="13">
        <v>4160.74</v>
      </c>
      <c r="F16" s="11"/>
      <c r="G16" s="13">
        <v>920.51400000000001</v>
      </c>
      <c r="H16" s="14" t="s">
        <v>119</v>
      </c>
      <c r="I16" s="12">
        <v>11312.161</v>
      </c>
    </row>
    <row r="17" spans="1:9" ht="22.05" customHeight="1">
      <c r="A17" s="207">
        <v>2020</v>
      </c>
      <c r="B17" s="11"/>
      <c r="C17" s="13">
        <v>5123.2969999999996</v>
      </c>
      <c r="D17" s="13">
        <v>239.726</v>
      </c>
      <c r="E17" s="13">
        <v>3012.9250000000002</v>
      </c>
      <c r="F17" s="11"/>
      <c r="G17" s="13">
        <v>380.267</v>
      </c>
      <c r="H17" s="14" t="s">
        <v>119</v>
      </c>
      <c r="I17" s="12">
        <v>8756.2150000000001</v>
      </c>
    </row>
    <row r="18" spans="1:9" ht="22.05" customHeight="1">
      <c r="A18" s="11"/>
      <c r="B18" s="132"/>
      <c r="C18" s="11"/>
      <c r="D18" s="11"/>
      <c r="E18" s="11"/>
      <c r="F18" s="11"/>
      <c r="G18" s="11"/>
      <c r="H18" s="11"/>
      <c r="I18" s="11"/>
    </row>
    <row r="19" spans="1:9" ht="22.05" customHeight="1">
      <c r="A19" s="207">
        <v>2021</v>
      </c>
      <c r="B19" s="132" t="s">
        <v>206</v>
      </c>
      <c r="C19" s="13">
        <v>6609.7759999999998</v>
      </c>
      <c r="D19" s="13">
        <v>250.571</v>
      </c>
      <c r="E19" s="13">
        <v>3168.2629999999999</v>
      </c>
      <c r="F19" s="11"/>
      <c r="G19" s="13">
        <v>593.21699999999998</v>
      </c>
      <c r="H19" s="14" t="s">
        <v>119</v>
      </c>
      <c r="I19" s="12">
        <v>10621.827000000001</v>
      </c>
    </row>
    <row r="20" spans="1:9" ht="22.05" customHeight="1">
      <c r="A20" s="11"/>
      <c r="B20" s="132" t="s">
        <v>207</v>
      </c>
      <c r="C20" s="13">
        <v>6548.558</v>
      </c>
      <c r="D20" s="13">
        <v>349.15199999999999</v>
      </c>
      <c r="E20" s="13">
        <v>3259.125</v>
      </c>
      <c r="F20" s="11"/>
      <c r="G20" s="13">
        <v>647.99</v>
      </c>
      <c r="H20" s="14" t="s">
        <v>119</v>
      </c>
      <c r="I20" s="12">
        <v>10804.824999999999</v>
      </c>
    </row>
    <row r="21" spans="1:9" ht="22.05" customHeight="1">
      <c r="A21" s="11"/>
      <c r="B21" s="132" t="s">
        <v>208</v>
      </c>
      <c r="C21" s="13">
        <v>5857.48</v>
      </c>
      <c r="D21" s="13">
        <v>399.73099999999999</v>
      </c>
      <c r="E21" s="13">
        <v>3320.636</v>
      </c>
      <c r="F21" s="11"/>
      <c r="G21" s="13">
        <v>696.78499999999997</v>
      </c>
      <c r="H21" s="14" t="s">
        <v>119</v>
      </c>
      <c r="I21" s="12">
        <v>10274.632</v>
      </c>
    </row>
    <row r="22" spans="1:9" ht="22.05" customHeight="1">
      <c r="A22" s="11"/>
      <c r="B22" s="132" t="s">
        <v>200</v>
      </c>
      <c r="C22" s="13">
        <v>6625.0259999999998</v>
      </c>
      <c r="D22" s="13">
        <v>433.125</v>
      </c>
      <c r="E22" s="13">
        <v>3188.8429999999998</v>
      </c>
      <c r="F22" s="13"/>
      <c r="G22" s="13">
        <v>539.83199999999999</v>
      </c>
      <c r="H22" s="14" t="s">
        <v>119</v>
      </c>
      <c r="I22" s="12">
        <v>10786.825999999999</v>
      </c>
    </row>
    <row r="23" spans="1:9" ht="22.05" customHeight="1">
      <c r="A23" s="11"/>
      <c r="B23" s="11"/>
      <c r="C23" s="13"/>
      <c r="D23" s="13"/>
      <c r="E23" s="13"/>
      <c r="F23" s="13"/>
      <c r="G23" s="13"/>
      <c r="H23" s="13"/>
      <c r="I23" s="13"/>
    </row>
    <row r="24" spans="1:9" ht="22.05" customHeight="1">
      <c r="A24" s="207">
        <v>2022</v>
      </c>
      <c r="B24" s="132" t="s">
        <v>209</v>
      </c>
      <c r="C24" s="13">
        <v>6570.4520000000002</v>
      </c>
      <c r="D24" s="13">
        <v>405.61799999999999</v>
      </c>
      <c r="E24" s="13">
        <v>3084.2089999999998</v>
      </c>
      <c r="F24" s="13"/>
      <c r="G24" s="13">
        <v>622.39400000000001</v>
      </c>
      <c r="H24" s="14" t="s">
        <v>119</v>
      </c>
      <c r="I24" s="12">
        <v>10682.673000000001</v>
      </c>
    </row>
    <row r="25" spans="1:9" ht="22.05" customHeight="1">
      <c r="A25" s="11"/>
      <c r="B25" s="132" t="s">
        <v>210</v>
      </c>
      <c r="C25" s="13">
        <v>6759.1402678673803</v>
      </c>
      <c r="D25" s="13">
        <v>394.75299999999999</v>
      </c>
      <c r="E25" s="13">
        <v>3037.1680000000001</v>
      </c>
      <c r="F25" s="13"/>
      <c r="G25" s="13">
        <v>577.44600000000003</v>
      </c>
      <c r="H25" s="14" t="s">
        <v>119</v>
      </c>
      <c r="I25" s="12">
        <v>10768.507267867381</v>
      </c>
    </row>
    <row r="26" spans="1:9" ht="22.05" customHeight="1">
      <c r="A26" s="11"/>
      <c r="B26" s="132" t="s">
        <v>206</v>
      </c>
      <c r="C26" s="13">
        <v>6767.3159999999998</v>
      </c>
      <c r="D26" s="13">
        <v>400.94600000000003</v>
      </c>
      <c r="E26" s="13">
        <v>3068.5680000000002</v>
      </c>
      <c r="F26" s="13"/>
      <c r="G26" s="13">
        <v>457.45299999999997</v>
      </c>
      <c r="H26" s="14" t="s">
        <v>119</v>
      </c>
      <c r="I26" s="12">
        <v>10694.282999999999</v>
      </c>
    </row>
    <row r="27" spans="1:9" ht="22.05" customHeight="1">
      <c r="A27" s="11"/>
      <c r="B27" s="132" t="s">
        <v>211</v>
      </c>
      <c r="C27" s="13">
        <v>6113.7389999999996</v>
      </c>
      <c r="D27" s="13">
        <v>409.97500000000002</v>
      </c>
      <c r="E27" s="13">
        <v>3056.402</v>
      </c>
      <c r="F27" s="13"/>
      <c r="G27" s="13">
        <v>799.88499999999999</v>
      </c>
      <c r="H27" s="14" t="s">
        <v>119</v>
      </c>
      <c r="I27" s="15">
        <v>10380.001</v>
      </c>
    </row>
    <row r="28" spans="1:9" ht="22.05" customHeight="1">
      <c r="A28" s="11"/>
      <c r="B28" s="132" t="s">
        <v>212</v>
      </c>
      <c r="C28" s="13">
        <v>6343.45</v>
      </c>
      <c r="D28" s="13">
        <v>417.77100000000002</v>
      </c>
      <c r="E28" s="13">
        <v>2998.8409999999999</v>
      </c>
      <c r="F28" s="13"/>
      <c r="G28" s="13">
        <v>513.20399999999995</v>
      </c>
      <c r="H28" s="14" t="s">
        <v>119</v>
      </c>
      <c r="I28" s="12">
        <v>10273.266</v>
      </c>
    </row>
    <row r="29" spans="1:9" ht="22.05" customHeight="1">
      <c r="A29" s="11"/>
      <c r="B29" s="132" t="s">
        <v>207</v>
      </c>
      <c r="C29" s="13">
        <v>5696.9260000000004</v>
      </c>
      <c r="D29" s="13">
        <v>430.71600000000001</v>
      </c>
      <c r="E29" s="13">
        <v>2897.7489999999998</v>
      </c>
      <c r="F29" s="13"/>
      <c r="G29" s="13">
        <v>518.46299999999997</v>
      </c>
      <c r="H29" s="14" t="s">
        <v>119</v>
      </c>
      <c r="I29" s="15">
        <v>9543.8539999999994</v>
      </c>
    </row>
    <row r="30" spans="1:9" ht="22.05" customHeight="1">
      <c r="A30" s="11"/>
      <c r="B30" s="132" t="s">
        <v>213</v>
      </c>
      <c r="C30" s="13">
        <v>5742.1</v>
      </c>
      <c r="D30" s="13">
        <v>369.45699999999999</v>
      </c>
      <c r="E30" s="13">
        <v>2923.0659999999998</v>
      </c>
      <c r="F30" s="11"/>
      <c r="G30" s="13">
        <v>790.04300000000001</v>
      </c>
      <c r="H30" s="14" t="s">
        <v>119</v>
      </c>
      <c r="I30" s="12">
        <v>9824.6659999999993</v>
      </c>
    </row>
    <row r="31" spans="1:9" ht="22.05" customHeight="1">
      <c r="A31" s="11"/>
      <c r="B31" s="132" t="s">
        <v>214</v>
      </c>
      <c r="C31" s="13">
        <v>5703.5959999999995</v>
      </c>
      <c r="D31" s="13">
        <v>314.154</v>
      </c>
      <c r="E31" s="13">
        <v>2899.6559999999999</v>
      </c>
      <c r="F31" s="13"/>
      <c r="G31" s="13">
        <v>671.04300000000001</v>
      </c>
      <c r="H31" s="14" t="s">
        <v>119</v>
      </c>
      <c r="I31" s="12">
        <v>9588.4489999999987</v>
      </c>
    </row>
    <row r="32" spans="1:9" ht="22.05" customHeight="1">
      <c r="A32" s="11"/>
      <c r="B32" s="132" t="s">
        <v>208</v>
      </c>
      <c r="C32" s="13">
        <v>5710.7060000000001</v>
      </c>
      <c r="D32" s="13">
        <v>340.154</v>
      </c>
      <c r="E32" s="13">
        <v>3335.6350000000002</v>
      </c>
      <c r="F32" s="11"/>
      <c r="G32" s="13">
        <v>1453.2750000000001</v>
      </c>
      <c r="H32" s="14" t="s">
        <v>119</v>
      </c>
      <c r="I32" s="12">
        <v>10839.77</v>
      </c>
    </row>
    <row r="33" spans="1:9" ht="22.05" customHeight="1">
      <c r="A33" s="11"/>
      <c r="B33" s="132" t="s">
        <v>215</v>
      </c>
      <c r="C33" s="13">
        <v>6228.9650000000001</v>
      </c>
      <c r="D33" s="13">
        <v>423.29199999999997</v>
      </c>
      <c r="E33" s="13">
        <v>2849.5659999999998</v>
      </c>
      <c r="F33" s="13"/>
      <c r="G33" s="13">
        <v>1417.3879999999999</v>
      </c>
      <c r="H33" s="14" t="s">
        <v>119</v>
      </c>
      <c r="I33" s="12">
        <v>10919.210999999999</v>
      </c>
    </row>
    <row r="34" spans="1:9" ht="22.05" customHeight="1">
      <c r="A34" s="11"/>
      <c r="B34" s="132" t="s">
        <v>216</v>
      </c>
      <c r="C34" s="13">
        <v>6431.2160000000003</v>
      </c>
      <c r="D34" s="13">
        <v>430.005</v>
      </c>
      <c r="E34" s="13">
        <v>2683.9270000000001</v>
      </c>
      <c r="F34" s="13"/>
      <c r="G34" s="13">
        <v>1451.0550000000001</v>
      </c>
      <c r="H34" s="14" t="s">
        <v>119</v>
      </c>
      <c r="I34" s="12">
        <v>10996.203000000001</v>
      </c>
    </row>
    <row r="35" spans="1:9" ht="22.05" customHeight="1">
      <c r="A35" s="11"/>
      <c r="B35" s="132" t="s">
        <v>200</v>
      </c>
      <c r="C35" s="13">
        <v>6871.5230000000001</v>
      </c>
      <c r="D35" s="13">
        <v>629.73900000000003</v>
      </c>
      <c r="E35" s="13">
        <v>3022.7829999999999</v>
      </c>
      <c r="F35" s="11"/>
      <c r="G35" s="13">
        <v>689.41200000000003</v>
      </c>
      <c r="H35" s="14" t="s">
        <v>119</v>
      </c>
      <c r="I35" s="12">
        <v>11213.457</v>
      </c>
    </row>
    <row r="36" spans="1:9" ht="22.05" customHeight="1">
      <c r="A36" s="11"/>
      <c r="B36" s="11"/>
      <c r="C36" s="29"/>
      <c r="D36" s="29"/>
      <c r="E36" s="29"/>
      <c r="F36" s="29"/>
      <c r="G36" s="29"/>
      <c r="H36" s="14"/>
      <c r="I36" s="29"/>
    </row>
    <row r="37" spans="1:9" ht="22.05" customHeight="1">
      <c r="A37" s="207">
        <v>2023</v>
      </c>
      <c r="B37" s="132" t="s">
        <v>209</v>
      </c>
      <c r="C37" s="13">
        <v>7077.58</v>
      </c>
      <c r="D37" s="13">
        <v>678.88300000000004</v>
      </c>
      <c r="E37" s="13">
        <v>3104.3589999999999</v>
      </c>
      <c r="F37" s="13"/>
      <c r="G37" s="13">
        <v>518.90599999999995</v>
      </c>
      <c r="H37" s="14" t="s">
        <v>119</v>
      </c>
      <c r="I37" s="12">
        <v>11379.727999999999</v>
      </c>
    </row>
    <row r="38" spans="1:9" ht="22.05" customHeight="1">
      <c r="A38" s="11"/>
      <c r="B38" s="132" t="s">
        <v>210</v>
      </c>
      <c r="C38" s="13">
        <v>6944.2380000000003</v>
      </c>
      <c r="D38" s="13">
        <v>612.22199999999998</v>
      </c>
      <c r="E38" s="13">
        <v>3224.0030000000002</v>
      </c>
      <c r="F38" s="13"/>
      <c r="G38" s="13">
        <v>553.47699999999998</v>
      </c>
      <c r="H38" s="14" t="s">
        <v>119</v>
      </c>
      <c r="I38" s="15">
        <v>11333.94</v>
      </c>
    </row>
    <row r="39" spans="1:9" ht="22.05" customHeight="1">
      <c r="A39" s="11"/>
      <c r="B39" s="132" t="s">
        <v>206</v>
      </c>
      <c r="C39" s="13">
        <v>6996.6109999999999</v>
      </c>
      <c r="D39" s="13">
        <v>608.89300000000003</v>
      </c>
      <c r="E39" s="13">
        <v>3033.998</v>
      </c>
      <c r="F39" s="13"/>
      <c r="G39" s="13">
        <v>692.02800000000002</v>
      </c>
      <c r="H39" s="14" t="s">
        <v>119</v>
      </c>
      <c r="I39" s="12">
        <v>11331.53</v>
      </c>
    </row>
    <row r="40" spans="1:9" ht="22.05" customHeight="1">
      <c r="A40" s="11"/>
      <c r="B40" s="132" t="s">
        <v>211</v>
      </c>
      <c r="C40" s="13">
        <v>7150.3370000000004</v>
      </c>
      <c r="D40" s="13">
        <v>624.23400000000004</v>
      </c>
      <c r="E40" s="13">
        <v>2897.4609999999998</v>
      </c>
      <c r="F40" s="13"/>
      <c r="G40" s="13">
        <v>956.80399999999997</v>
      </c>
      <c r="H40" s="14" t="s">
        <v>119</v>
      </c>
      <c r="I40" s="12">
        <v>11628.836000000001</v>
      </c>
    </row>
    <row r="41" spans="1:9" ht="22.05" customHeight="1">
      <c r="A41" s="11"/>
      <c r="B41" s="132" t="s">
        <v>212</v>
      </c>
      <c r="C41" s="13">
        <v>6795.8829999999998</v>
      </c>
      <c r="D41" s="13">
        <v>625.81500000000005</v>
      </c>
      <c r="E41" s="13">
        <v>3115.5659999999998</v>
      </c>
      <c r="F41" s="13"/>
      <c r="G41" s="13">
        <v>964.65499999999997</v>
      </c>
      <c r="H41" s="14" t="s">
        <v>119</v>
      </c>
      <c r="I41" s="12">
        <v>11501.919</v>
      </c>
    </row>
    <row r="42" spans="1:9" ht="22.05" customHeight="1">
      <c r="A42" s="11"/>
      <c r="B42" s="132" t="s">
        <v>207</v>
      </c>
      <c r="C42" s="13">
        <v>4903.9520000000002</v>
      </c>
      <c r="D42" s="13">
        <v>930.99599999999998</v>
      </c>
      <c r="E42" s="13">
        <v>4826.7870000000003</v>
      </c>
      <c r="F42" s="13"/>
      <c r="G42" s="14" t="s">
        <v>119</v>
      </c>
      <c r="H42" s="13">
        <v>12.973000000000001</v>
      </c>
      <c r="I42" s="12">
        <v>10674.708000000001</v>
      </c>
    </row>
    <row r="43" spans="1:9" ht="22.05" customHeight="1">
      <c r="A43" s="11"/>
      <c r="B43" s="132" t="s">
        <v>213</v>
      </c>
      <c r="C43" s="13">
        <v>6553.7619999999997</v>
      </c>
      <c r="D43" s="13">
        <v>554.38499999999999</v>
      </c>
      <c r="E43" s="13">
        <v>3208.645</v>
      </c>
      <c r="F43" s="13"/>
      <c r="G43" s="13">
        <v>396.96199999999999</v>
      </c>
      <c r="H43" s="13">
        <v>12.565</v>
      </c>
      <c r="I43" s="12">
        <v>10726.319</v>
      </c>
    </row>
    <row r="44" spans="1:9" ht="22.05" customHeight="1">
      <c r="A44" s="11"/>
      <c r="B44" s="132" t="s">
        <v>214</v>
      </c>
      <c r="C44" s="13">
        <v>7153.1779999999999</v>
      </c>
      <c r="D44" s="13">
        <v>603.72400000000005</v>
      </c>
      <c r="E44" s="13">
        <v>3312.6210000000001</v>
      </c>
      <c r="F44" s="13"/>
      <c r="G44" s="13">
        <v>519.67100000000005</v>
      </c>
      <c r="H44" s="13">
        <v>12.973000000000001</v>
      </c>
      <c r="I44" s="12">
        <v>11602.167000000001</v>
      </c>
    </row>
    <row r="45" spans="1:9" ht="22.05" customHeight="1">
      <c r="A45" s="11"/>
      <c r="B45" s="132" t="s">
        <v>208</v>
      </c>
      <c r="C45" s="13">
        <v>7592.4759999999997</v>
      </c>
      <c r="D45" s="13">
        <v>606.00400000000002</v>
      </c>
      <c r="E45" s="13">
        <v>3082.587</v>
      </c>
      <c r="F45" s="13"/>
      <c r="G45" s="13">
        <v>1098.28</v>
      </c>
      <c r="H45" s="13">
        <v>9.9589999999999996</v>
      </c>
      <c r="I45" s="12">
        <v>12389.306</v>
      </c>
    </row>
    <row r="46" spans="1:9" ht="22.05" customHeight="1">
      <c r="A46" s="11"/>
      <c r="B46" s="132" t="s">
        <v>215</v>
      </c>
      <c r="C46" s="13">
        <v>7409.7730000000001</v>
      </c>
      <c r="D46" s="13">
        <v>621.14300000000003</v>
      </c>
      <c r="E46" s="13">
        <v>3188.97</v>
      </c>
      <c r="F46" s="13"/>
      <c r="G46" s="13">
        <v>763.34799999999996</v>
      </c>
      <c r="H46" s="13">
        <v>9.9589999999999996</v>
      </c>
      <c r="I46" s="12">
        <v>11993.193000000001</v>
      </c>
    </row>
    <row r="47" spans="1:9" ht="22.05" customHeight="1">
      <c r="A47" s="11"/>
      <c r="B47" s="132" t="s">
        <v>216</v>
      </c>
      <c r="C47" s="13">
        <v>7511.7389999999996</v>
      </c>
      <c r="D47" s="13">
        <v>715.42</v>
      </c>
      <c r="E47" s="13">
        <v>3280.2080000000001</v>
      </c>
      <c r="F47" s="13"/>
      <c r="G47" s="13">
        <v>683.61900000000003</v>
      </c>
      <c r="H47" s="13">
        <v>18.887</v>
      </c>
      <c r="I47" s="12">
        <v>12209.873000000001</v>
      </c>
    </row>
    <row r="48" spans="1:9" ht="22.05" customHeight="1">
      <c r="A48" s="11"/>
      <c r="B48" s="132" t="s">
        <v>200</v>
      </c>
      <c r="C48" s="13">
        <v>7525.7820000000002</v>
      </c>
      <c r="D48" s="13">
        <v>877.13800000000003</v>
      </c>
      <c r="E48" s="13">
        <v>3570.5169999999998</v>
      </c>
      <c r="F48" s="13"/>
      <c r="G48" s="13">
        <v>380.97699999999998</v>
      </c>
      <c r="H48" s="14" t="s">
        <v>119</v>
      </c>
      <c r="I48" s="12">
        <v>12354.414000000001</v>
      </c>
    </row>
    <row r="49" spans="1:9" ht="22.05" customHeight="1">
      <c r="A49" s="11"/>
      <c r="B49" s="11"/>
      <c r="C49" s="13"/>
      <c r="D49" s="13"/>
      <c r="E49" s="13"/>
      <c r="F49" s="13"/>
      <c r="G49" s="13"/>
      <c r="H49" s="14"/>
      <c r="I49" s="13"/>
    </row>
    <row r="50" spans="1:9" ht="22.05" customHeight="1">
      <c r="A50" s="207">
        <v>2024</v>
      </c>
      <c r="B50" s="132" t="s">
        <v>209</v>
      </c>
      <c r="C50" s="13">
        <v>6237.8590000000004</v>
      </c>
      <c r="D50" s="13">
        <v>789.97299999999996</v>
      </c>
      <c r="E50" s="13">
        <v>3540.1</v>
      </c>
      <c r="F50" s="13"/>
      <c r="G50" s="13">
        <v>591.62599999999998</v>
      </c>
      <c r="H50" s="14" t="s">
        <v>119</v>
      </c>
      <c r="I50" s="12">
        <v>11159.558000000001</v>
      </c>
    </row>
    <row r="51" spans="1:9" ht="22.05" customHeight="1">
      <c r="A51" s="11"/>
      <c r="B51" s="132" t="s">
        <v>210</v>
      </c>
      <c r="C51" s="13">
        <v>6312.2849999999999</v>
      </c>
      <c r="D51" s="13">
        <v>824.52099999999996</v>
      </c>
      <c r="E51" s="13">
        <v>2943.44</v>
      </c>
      <c r="F51" s="13"/>
      <c r="G51" s="13">
        <v>575.41800000000001</v>
      </c>
      <c r="H51" s="14" t="s">
        <v>119</v>
      </c>
      <c r="I51" s="12">
        <v>10655.663999999999</v>
      </c>
    </row>
    <row r="52" spans="1:9" ht="22.05" customHeight="1">
      <c r="A52" s="11"/>
      <c r="B52" s="132" t="s">
        <v>206</v>
      </c>
      <c r="C52" s="13">
        <v>7215.567</v>
      </c>
      <c r="D52" s="13">
        <v>850.68600000000004</v>
      </c>
      <c r="E52" s="13">
        <v>3466.98</v>
      </c>
      <c r="F52" s="13"/>
      <c r="G52" s="13">
        <v>934.04600000000005</v>
      </c>
      <c r="H52" s="14" t="s">
        <v>119</v>
      </c>
      <c r="I52" s="12">
        <v>12467.279</v>
      </c>
    </row>
    <row r="53" spans="1:9" ht="22.05" customHeight="1">
      <c r="A53" s="11"/>
      <c r="B53" s="132" t="s">
        <v>211</v>
      </c>
      <c r="C53" s="13">
        <v>6677.5889999999999</v>
      </c>
      <c r="D53" s="13">
        <v>890.26199999999994</v>
      </c>
      <c r="E53" s="13">
        <v>3433.335</v>
      </c>
      <c r="F53" s="13"/>
      <c r="G53" s="13">
        <v>541.5</v>
      </c>
      <c r="H53" s="13">
        <v>32.183999999999997</v>
      </c>
      <c r="I53" s="12">
        <v>11574.869999999999</v>
      </c>
    </row>
    <row r="54" spans="1:9" ht="22.05" customHeight="1">
      <c r="A54" s="11"/>
      <c r="B54" s="132" t="s">
        <v>212</v>
      </c>
      <c r="C54" s="13">
        <v>6617.6450000000004</v>
      </c>
      <c r="D54" s="13">
        <v>932.88900000000001</v>
      </c>
      <c r="E54" s="13">
        <v>3056.3020000000001</v>
      </c>
      <c r="F54" s="13"/>
      <c r="G54" s="13">
        <v>408.60599999999999</v>
      </c>
      <c r="H54" s="13">
        <v>177.828</v>
      </c>
      <c r="I54" s="12">
        <v>11193.27</v>
      </c>
    </row>
    <row r="55" spans="1:9" ht="22.05" customHeight="1">
      <c r="A55" s="11"/>
      <c r="B55" s="132" t="s">
        <v>207</v>
      </c>
      <c r="C55" s="13">
        <v>6236.6959999999999</v>
      </c>
      <c r="D55" s="13">
        <v>924.13400000000001</v>
      </c>
      <c r="E55" s="13">
        <v>3049.346</v>
      </c>
      <c r="F55" s="13"/>
      <c r="G55" s="13">
        <v>675.66300000000001</v>
      </c>
      <c r="H55" s="13">
        <v>176.619</v>
      </c>
      <c r="I55" s="12">
        <v>11062.458000000001</v>
      </c>
    </row>
    <row r="56" spans="1:9" ht="22.05" customHeight="1">
      <c r="A56" s="11"/>
      <c r="B56" s="132" t="s">
        <v>213</v>
      </c>
      <c r="C56" s="13">
        <v>6549.6109999999999</v>
      </c>
      <c r="D56" s="13">
        <v>961.09100000000001</v>
      </c>
      <c r="E56" s="13">
        <v>3383.7829999999999</v>
      </c>
      <c r="F56" s="13"/>
      <c r="G56" s="13">
        <v>418.834</v>
      </c>
      <c r="H56" s="13">
        <v>161.017</v>
      </c>
      <c r="I56" s="12">
        <v>11474.336000000001</v>
      </c>
    </row>
    <row r="57" spans="1:9" ht="22.05" customHeight="1">
      <c r="A57" s="11"/>
      <c r="B57" s="132" t="s">
        <v>214</v>
      </c>
      <c r="C57" s="13">
        <v>7092.4290000000001</v>
      </c>
      <c r="D57" s="13">
        <v>360.14600000000002</v>
      </c>
      <c r="E57" s="13">
        <v>3600.8510000000001</v>
      </c>
      <c r="F57" s="13"/>
      <c r="G57" s="13">
        <v>414.47500000000002</v>
      </c>
      <c r="H57" s="14" t="s">
        <v>119</v>
      </c>
      <c r="I57" s="12">
        <v>11467.901</v>
      </c>
    </row>
    <row r="58" spans="1:9" ht="22.05" customHeight="1">
      <c r="A58" s="11"/>
      <c r="B58" s="132" t="s">
        <v>208</v>
      </c>
      <c r="C58" s="13">
        <v>7639.4840000000004</v>
      </c>
      <c r="D58" s="13">
        <v>360.10500000000002</v>
      </c>
      <c r="E58" s="13">
        <v>3492.5390000000002</v>
      </c>
      <c r="F58" s="13"/>
      <c r="G58" s="13">
        <v>1487.085</v>
      </c>
      <c r="H58" s="14">
        <v>166.40700000000001</v>
      </c>
      <c r="I58" s="12">
        <v>13145.619999999999</v>
      </c>
    </row>
    <row r="59" spans="1:9" ht="22.05" customHeight="1">
      <c r="A59" s="11"/>
      <c r="B59" s="132" t="s">
        <v>215</v>
      </c>
      <c r="C59" s="13">
        <v>6867.4740000000002</v>
      </c>
      <c r="D59" s="13">
        <v>1004.362</v>
      </c>
      <c r="E59" s="13">
        <v>3816.7649999999999</v>
      </c>
      <c r="F59" s="13"/>
      <c r="G59" s="13">
        <v>279.03899999999999</v>
      </c>
      <c r="H59" s="13">
        <v>193.33699999999999</v>
      </c>
      <c r="I59" s="12">
        <v>12160.977000000001</v>
      </c>
    </row>
    <row r="60" spans="1:9" ht="22.05" customHeight="1">
      <c r="A60" s="11"/>
      <c r="B60" s="132" t="s">
        <v>216</v>
      </c>
      <c r="C60" s="13">
        <v>6726.9780000000001</v>
      </c>
      <c r="D60" s="13">
        <v>993.15700000000004</v>
      </c>
      <c r="E60" s="13">
        <v>3953.9349999999999</v>
      </c>
      <c r="F60" s="13"/>
      <c r="G60" s="13">
        <v>412.88900000000001</v>
      </c>
      <c r="H60" s="13">
        <v>195.42</v>
      </c>
      <c r="I60" s="12">
        <v>12282.378999999999</v>
      </c>
    </row>
    <row r="61" spans="1:9" ht="22.05" customHeight="1">
      <c r="A61" s="11"/>
      <c r="B61" s="132" t="s">
        <v>200</v>
      </c>
      <c r="C61" s="13">
        <v>7443.5360000000001</v>
      </c>
      <c r="D61" s="13">
        <v>934.96100000000001</v>
      </c>
      <c r="E61" s="13">
        <v>4000.7280000000001</v>
      </c>
      <c r="F61" s="13"/>
      <c r="G61" s="13">
        <v>360.09199999999998</v>
      </c>
      <c r="H61" s="13">
        <v>199.41900000000001</v>
      </c>
      <c r="I61" s="12">
        <v>12938.735999999999</v>
      </c>
    </row>
    <row r="62" spans="1:9" ht="22.05" customHeight="1">
      <c r="A62" s="11"/>
      <c r="B62" s="11"/>
      <c r="C62" s="29"/>
      <c r="D62" s="29"/>
      <c r="E62" s="29"/>
      <c r="F62" s="29"/>
      <c r="G62" s="29"/>
      <c r="H62" s="29"/>
      <c r="I62" s="29"/>
    </row>
    <row r="63" spans="1:9" ht="22.05" customHeight="1">
      <c r="A63" s="207">
        <v>2025</v>
      </c>
      <c r="B63" s="132" t="s">
        <v>209</v>
      </c>
      <c r="C63" s="13">
        <v>7628.3819999999996</v>
      </c>
      <c r="D63" s="13">
        <v>925.14599999999996</v>
      </c>
      <c r="E63" s="13">
        <v>4026.835</v>
      </c>
      <c r="F63" s="13"/>
      <c r="G63" s="13">
        <v>347.589</v>
      </c>
      <c r="H63" s="13">
        <v>198.81800000000001</v>
      </c>
      <c r="I63" s="12">
        <v>13126.77</v>
      </c>
    </row>
    <row r="64" spans="1:9" ht="22.05" customHeight="1">
      <c r="A64" s="11"/>
      <c r="B64" s="132" t="s">
        <v>210</v>
      </c>
      <c r="C64" s="13">
        <v>7620.0569999999998</v>
      </c>
      <c r="D64" s="13">
        <v>798.69500000000005</v>
      </c>
      <c r="E64" s="13">
        <v>4245.777</v>
      </c>
      <c r="F64" s="13"/>
      <c r="G64" s="13">
        <v>673.95600000000002</v>
      </c>
      <c r="H64" s="13">
        <v>186.49199999999999</v>
      </c>
      <c r="I64" s="12">
        <v>13524.977000000001</v>
      </c>
    </row>
    <row r="65" spans="1:9" ht="22.05" customHeight="1">
      <c r="A65" s="11"/>
      <c r="B65" s="132" t="s">
        <v>206</v>
      </c>
      <c r="C65" s="13">
        <v>6809.3140000000003</v>
      </c>
      <c r="D65" s="13">
        <v>831.74199999999996</v>
      </c>
      <c r="E65" s="13">
        <v>4026.7170000000001</v>
      </c>
      <c r="F65" s="13"/>
      <c r="G65" s="13">
        <v>653.85799999999995</v>
      </c>
      <c r="H65" s="13">
        <v>168.209</v>
      </c>
      <c r="I65" s="12">
        <v>12489.840000000002</v>
      </c>
    </row>
    <row r="66" spans="1:9" ht="22.05" customHeight="1">
      <c r="A66" s="11"/>
      <c r="B66" s="132" t="s">
        <v>211</v>
      </c>
      <c r="C66" s="13">
        <v>6912.0079999999998</v>
      </c>
      <c r="D66" s="13">
        <v>798.62900000000002</v>
      </c>
      <c r="E66" s="13">
        <v>4122.0309999999999</v>
      </c>
      <c r="F66" s="13"/>
      <c r="G66" s="13">
        <v>1314.1790000000001</v>
      </c>
      <c r="H66" s="13">
        <v>165.38800000000001</v>
      </c>
      <c r="I66" s="12">
        <v>13312.235000000001</v>
      </c>
    </row>
    <row r="67" spans="1:9" ht="22.05" customHeight="1">
      <c r="A67" s="11"/>
      <c r="B67" s="132" t="s">
        <v>212</v>
      </c>
      <c r="C67" s="13">
        <v>6399.2349999999997</v>
      </c>
      <c r="D67" s="13">
        <v>1068.1010000000001</v>
      </c>
      <c r="E67" s="13">
        <v>4627.7960000000003</v>
      </c>
      <c r="F67" s="13"/>
      <c r="G67" s="13">
        <v>1197.451</v>
      </c>
      <c r="H67" s="13">
        <v>163.50700000000001</v>
      </c>
      <c r="I67" s="12">
        <v>13456.089999999998</v>
      </c>
    </row>
    <row r="68" spans="1:9" ht="22.05" customHeight="1">
      <c r="A68" s="11"/>
      <c r="B68" s="132" t="s">
        <v>207</v>
      </c>
      <c r="C68" s="13">
        <v>5959.4740000000002</v>
      </c>
      <c r="D68" s="13">
        <v>1085.222</v>
      </c>
      <c r="E68" s="13">
        <v>5037.3</v>
      </c>
      <c r="F68" s="13"/>
      <c r="G68" s="13">
        <v>846.15899999999999</v>
      </c>
      <c r="H68" s="13">
        <v>162.23599999999999</v>
      </c>
      <c r="I68" s="12">
        <v>13090.391</v>
      </c>
    </row>
    <row r="69" spans="1:9" ht="22.05" customHeight="1">
      <c r="A69" s="278"/>
      <c r="B69" s="717" t="s">
        <v>213</v>
      </c>
      <c r="C69" s="652">
        <v>5710.78</v>
      </c>
      <c r="D69" s="652">
        <v>1363.5029999999999</v>
      </c>
      <c r="E69" s="652">
        <v>5056.6210000000001</v>
      </c>
      <c r="F69" s="278"/>
      <c r="G69" s="652">
        <v>714.88300000000004</v>
      </c>
      <c r="H69" s="652">
        <v>165.434</v>
      </c>
      <c r="I69" s="663">
        <v>13011.220999999998</v>
      </c>
    </row>
    <row r="70" spans="1:9" ht="22.05" customHeight="1">
      <c r="A70" s="124" t="s">
        <v>768</v>
      </c>
      <c r="B70" s="11" t="s">
        <v>769</v>
      </c>
      <c r="C70" s="11"/>
      <c r="D70" s="29"/>
      <c r="E70" s="29"/>
      <c r="F70" s="29"/>
      <c r="G70" s="29"/>
      <c r="H70" s="11"/>
      <c r="I70" s="11"/>
    </row>
    <row r="71" spans="1:9" ht="22.05" customHeight="1">
      <c r="A71" s="11"/>
      <c r="B71" s="11" t="s">
        <v>770</v>
      </c>
      <c r="C71" s="11"/>
      <c r="D71" s="11"/>
      <c r="E71" s="11"/>
      <c r="F71" s="29"/>
      <c r="G71" s="29"/>
      <c r="H71" s="29"/>
      <c r="I71" s="11"/>
    </row>
    <row r="72" spans="1:9" ht="22.05" customHeight="1">
      <c r="A72" s="124" t="s">
        <v>771</v>
      </c>
      <c r="B72" s="11" t="s">
        <v>772</v>
      </c>
      <c r="C72" s="11"/>
      <c r="D72" s="29"/>
      <c r="E72" s="29"/>
      <c r="F72" s="11"/>
      <c r="G72" s="11"/>
      <c r="H72" s="11"/>
      <c r="I72" s="11"/>
    </row>
    <row r="73" spans="1:9" ht="22.05" customHeight="1">
      <c r="A73" s="124" t="s">
        <v>773</v>
      </c>
      <c r="B73" s="11" t="s">
        <v>774</v>
      </c>
      <c r="C73" s="11"/>
      <c r="D73" s="29"/>
      <c r="E73" s="29"/>
      <c r="F73" s="11"/>
      <c r="G73" s="11"/>
      <c r="H73" s="11"/>
      <c r="I73" s="11"/>
    </row>
    <row r="74" spans="1:9" ht="22.05" customHeight="1">
      <c r="A74" s="11" t="s">
        <v>277</v>
      </c>
      <c r="B74" s="11" t="s">
        <v>519</v>
      </c>
      <c r="C74" s="29"/>
      <c r="D74" s="11"/>
      <c r="E74" s="11"/>
      <c r="F74" s="11"/>
      <c r="G74" s="11"/>
      <c r="H74" s="11"/>
      <c r="I74" s="11"/>
    </row>
    <row r="75" spans="1:9" ht="18">
      <c r="A75" s="115"/>
      <c r="B75" s="86"/>
      <c r="C75" s="86"/>
      <c r="D75" s="117"/>
      <c r="E75" s="117"/>
      <c r="F75" s="133"/>
      <c r="G75" s="133"/>
      <c r="H75" s="1"/>
      <c r="I75" s="1"/>
    </row>
    <row r="76" spans="1:9" ht="18">
      <c r="A76" s="86"/>
      <c r="B76" s="86"/>
      <c r="C76" s="86"/>
      <c r="D76" s="86"/>
      <c r="E76" s="86"/>
      <c r="F76" s="133"/>
      <c r="G76" s="133"/>
      <c r="H76" s="33"/>
      <c r="I76" s="1"/>
    </row>
    <row r="77" spans="1:9" ht="18">
      <c r="A77" s="115"/>
      <c r="B77" s="86"/>
      <c r="C77" s="86"/>
      <c r="D77" s="117"/>
      <c r="E77" s="117"/>
      <c r="F77" s="3"/>
      <c r="G77" s="3"/>
      <c r="H77" s="1"/>
      <c r="I77" s="1"/>
    </row>
    <row r="78" spans="1:9" ht="18">
      <c r="A78" s="115"/>
      <c r="B78" s="86"/>
      <c r="C78" s="86"/>
      <c r="D78" s="117"/>
      <c r="E78" s="117"/>
      <c r="F78" s="3"/>
      <c r="G78" s="3"/>
      <c r="H78" s="1"/>
      <c r="I78" s="1"/>
    </row>
    <row r="79" spans="1:9" ht="18">
      <c r="A79" s="86"/>
      <c r="B79" s="86"/>
      <c r="C79" s="117"/>
      <c r="D79" s="3"/>
      <c r="E79" s="3"/>
      <c r="F79" s="3"/>
      <c r="G79" s="3"/>
      <c r="H79" s="1"/>
      <c r="I79" s="1"/>
    </row>
  </sheetData>
  <hyperlinks>
    <hyperlink ref="J1" location="'Contents Page'!A1" display="BACK TO CONTENTS" xr:uid="{B13BACBC-BB30-4519-B10C-F35741E3DEDD}"/>
  </hyperlinks>
  <pageMargins left="0.7" right="0.7" top="0.75" bottom="0.75" header="0.3" footer="0.3"/>
  <pageSetup paperSize="9"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DA5E7-E2AF-4612-BA9C-4A75F3210E7F}">
  <dimension ref="A1:AD58"/>
  <sheetViews>
    <sheetView workbookViewId="0">
      <selection activeCell="S1" sqref="S1"/>
    </sheetView>
  </sheetViews>
  <sheetFormatPr defaultColWidth="8.77734375" defaultRowHeight="14.4"/>
  <cols>
    <col min="15" max="15" width="18" customWidth="1"/>
  </cols>
  <sheetData>
    <row r="1" spans="12:30">
      <c r="L1" s="1"/>
      <c r="M1" s="1"/>
      <c r="N1" s="1"/>
      <c r="O1" s="10"/>
      <c r="P1" s="1"/>
      <c r="Q1" s="1"/>
      <c r="R1" s="1"/>
      <c r="S1" s="10" t="s">
        <v>85</v>
      </c>
      <c r="T1" s="1"/>
      <c r="U1" s="1"/>
      <c r="V1" s="1"/>
      <c r="W1" s="1"/>
      <c r="X1" s="1"/>
      <c r="Y1" s="1"/>
      <c r="Z1" s="1"/>
      <c r="AA1" s="1"/>
      <c r="AB1" s="1"/>
      <c r="AC1" s="1"/>
      <c r="AD1" s="1"/>
    </row>
    <row r="2" spans="12:30">
      <c r="L2" s="1"/>
      <c r="M2" s="1"/>
      <c r="N2" s="1"/>
      <c r="O2" s="1"/>
      <c r="P2" s="1"/>
      <c r="Q2" s="1"/>
      <c r="R2" s="1"/>
      <c r="S2" s="1"/>
      <c r="T2" s="1"/>
      <c r="U2" s="1"/>
      <c r="V2" s="1"/>
      <c r="W2" s="1"/>
      <c r="X2" s="1"/>
      <c r="Y2" s="1"/>
      <c r="Z2" s="1"/>
      <c r="AA2" s="1"/>
      <c r="AB2" s="1"/>
      <c r="AC2" s="1"/>
      <c r="AD2" s="1"/>
    </row>
    <row r="3" spans="12:30">
      <c r="L3" s="1"/>
      <c r="M3" s="1"/>
      <c r="N3" s="1"/>
      <c r="O3" s="1"/>
      <c r="P3" s="1"/>
      <c r="Q3" s="1"/>
      <c r="R3" s="1"/>
      <c r="S3" s="1"/>
      <c r="T3" s="1"/>
      <c r="U3" s="1"/>
      <c r="V3" s="1"/>
      <c r="W3" s="1"/>
      <c r="X3" s="1"/>
      <c r="Y3" s="1"/>
      <c r="Z3" s="1"/>
      <c r="AA3" s="1"/>
      <c r="AB3" s="1"/>
      <c r="AC3" s="1"/>
      <c r="AD3" s="1"/>
    </row>
    <row r="4" spans="12:30">
      <c r="L4" s="1"/>
      <c r="M4" s="1"/>
      <c r="N4" s="1"/>
      <c r="O4" s="1"/>
      <c r="P4" s="1"/>
      <c r="Q4" s="1"/>
      <c r="R4" s="1"/>
      <c r="S4" s="1"/>
      <c r="T4" s="1"/>
      <c r="U4" s="1"/>
      <c r="V4" s="1"/>
      <c r="W4" s="1"/>
      <c r="X4" s="1"/>
      <c r="Y4" s="1"/>
      <c r="Z4" s="1"/>
      <c r="AA4" s="1"/>
      <c r="AB4" s="1"/>
      <c r="AC4" s="1"/>
      <c r="AD4" s="1"/>
    </row>
    <row r="5" spans="12:30">
      <c r="L5" s="1"/>
      <c r="M5" s="1"/>
      <c r="N5" s="1"/>
      <c r="O5" s="1"/>
      <c r="P5" s="1"/>
      <c r="Q5" s="1"/>
      <c r="R5" s="1"/>
      <c r="S5" s="1"/>
      <c r="T5" s="1"/>
      <c r="U5" s="1"/>
      <c r="V5" s="1"/>
      <c r="W5" s="1"/>
      <c r="X5" s="1"/>
      <c r="Y5" s="1"/>
      <c r="Z5" s="1"/>
      <c r="AA5" s="1"/>
      <c r="AB5" s="1"/>
      <c r="AC5" s="1"/>
      <c r="AD5" s="1"/>
    </row>
    <row r="6" spans="12:30">
      <c r="L6" s="1"/>
      <c r="M6" s="1"/>
      <c r="N6" s="1"/>
      <c r="O6" s="1"/>
      <c r="P6" s="1"/>
      <c r="Q6" s="1"/>
      <c r="R6" s="1"/>
      <c r="S6" s="1"/>
      <c r="T6" s="1"/>
      <c r="U6" s="1"/>
      <c r="V6" s="1"/>
      <c r="W6" s="1"/>
      <c r="X6" s="1"/>
      <c r="Y6" s="1"/>
      <c r="Z6" s="1"/>
      <c r="AA6" s="1"/>
      <c r="AB6" s="1"/>
      <c r="AC6" s="1"/>
      <c r="AD6" s="1"/>
    </row>
    <row r="7" spans="12:30">
      <c r="L7" s="1"/>
      <c r="M7" s="1"/>
      <c r="N7" s="1"/>
      <c r="O7" s="1"/>
      <c r="P7" s="1"/>
      <c r="Q7" s="1"/>
      <c r="R7" s="1"/>
      <c r="S7" s="1"/>
      <c r="T7" s="1"/>
      <c r="U7" s="1"/>
      <c r="V7" s="1"/>
      <c r="W7" s="1"/>
      <c r="X7" s="1"/>
      <c r="Y7" s="1"/>
      <c r="Z7" s="1"/>
      <c r="AA7" s="1"/>
      <c r="AB7" s="1"/>
      <c r="AC7" s="1"/>
      <c r="AD7" s="1"/>
    </row>
    <row r="8" spans="12:30">
      <c r="L8" s="1"/>
      <c r="M8" s="1"/>
      <c r="N8" s="1"/>
      <c r="O8" s="1"/>
      <c r="P8" s="1"/>
      <c r="Q8" s="1"/>
      <c r="R8" s="1"/>
      <c r="S8" s="1"/>
      <c r="T8" s="1"/>
      <c r="U8" s="1"/>
      <c r="V8" s="1"/>
      <c r="W8" s="1"/>
      <c r="X8" s="1"/>
      <c r="Y8" s="1"/>
      <c r="Z8" s="1"/>
      <c r="AA8" s="1"/>
      <c r="AB8" s="1"/>
      <c r="AC8" s="1"/>
      <c r="AD8" s="1"/>
    </row>
    <row r="9" spans="12:30">
      <c r="L9" s="1"/>
      <c r="M9" s="1"/>
      <c r="N9" s="1"/>
      <c r="O9" s="1"/>
      <c r="P9" s="1"/>
      <c r="Q9" s="1"/>
      <c r="R9" s="1"/>
      <c r="S9" s="1"/>
      <c r="T9" s="1"/>
      <c r="U9" s="1"/>
      <c r="V9" s="1"/>
      <c r="W9" s="1"/>
      <c r="X9" s="1"/>
      <c r="Y9" s="1"/>
      <c r="Z9" s="1"/>
      <c r="AA9" s="1"/>
      <c r="AB9" s="1"/>
      <c r="AC9" s="1"/>
      <c r="AD9" s="1"/>
    </row>
    <row r="10" spans="12:30">
      <c r="L10" s="1"/>
      <c r="M10" s="1"/>
      <c r="N10" s="1"/>
      <c r="O10" s="1"/>
      <c r="P10" s="1"/>
      <c r="Q10" s="1"/>
      <c r="R10" s="1"/>
      <c r="S10" s="1"/>
      <c r="T10" s="1"/>
      <c r="U10" s="1"/>
      <c r="V10" s="1"/>
      <c r="W10" s="1"/>
      <c r="X10" s="1"/>
      <c r="Y10" s="1"/>
      <c r="Z10" s="1"/>
      <c r="AA10" s="1"/>
      <c r="AB10" s="1"/>
      <c r="AC10" s="1"/>
      <c r="AD10" s="1"/>
    </row>
    <row r="11" spans="12:30">
      <c r="L11" s="1"/>
      <c r="M11" s="1"/>
      <c r="N11" s="1"/>
      <c r="O11" s="1"/>
      <c r="P11" s="1"/>
      <c r="Q11" s="1"/>
      <c r="R11" s="1"/>
      <c r="S11" s="1"/>
      <c r="T11" s="1"/>
      <c r="U11" s="1"/>
      <c r="V11" s="1"/>
      <c r="W11" s="1"/>
      <c r="X11" s="1"/>
      <c r="Y11" s="1"/>
      <c r="Z11" s="1"/>
      <c r="AA11" s="1"/>
      <c r="AB11" s="1"/>
      <c r="AC11" s="1"/>
      <c r="AD11" s="1"/>
    </row>
    <row r="12" spans="12:30">
      <c r="L12" s="1"/>
      <c r="M12" s="1"/>
      <c r="N12" s="1"/>
      <c r="O12" s="1"/>
      <c r="P12" s="1"/>
      <c r="Q12" s="1"/>
      <c r="R12" s="1"/>
      <c r="S12" s="1"/>
      <c r="T12" s="1"/>
      <c r="U12" s="1"/>
      <c r="V12" s="1"/>
      <c r="W12" s="1"/>
      <c r="X12" s="1"/>
      <c r="Y12" s="1"/>
      <c r="Z12" s="1"/>
      <c r="AA12" s="1"/>
      <c r="AB12" s="1"/>
      <c r="AC12" s="1"/>
      <c r="AD12" s="1"/>
    </row>
    <row r="13" spans="12:30">
      <c r="L13" s="1"/>
      <c r="M13" s="1"/>
      <c r="N13" s="1"/>
      <c r="O13" s="1"/>
      <c r="P13" s="1"/>
      <c r="Q13" s="1"/>
      <c r="R13" s="1"/>
      <c r="S13" s="1"/>
      <c r="T13" s="1"/>
      <c r="U13" s="1"/>
      <c r="V13" s="1"/>
      <c r="W13" s="1"/>
      <c r="X13" s="1"/>
      <c r="Y13" s="1"/>
      <c r="Z13" s="1"/>
      <c r="AA13" s="1"/>
      <c r="AB13" s="1"/>
      <c r="AC13" s="1"/>
      <c r="AD13" s="1"/>
    </row>
    <row r="14" spans="12:30">
      <c r="L14" s="1"/>
      <c r="M14" s="1"/>
      <c r="N14" s="1"/>
      <c r="O14" s="1"/>
      <c r="P14" s="1"/>
      <c r="Q14" s="1"/>
      <c r="R14" s="1"/>
      <c r="S14" s="1"/>
      <c r="T14" s="1"/>
      <c r="U14" s="1"/>
      <c r="V14" s="1"/>
      <c r="W14" s="1"/>
      <c r="X14" s="1"/>
      <c r="Y14" s="1"/>
      <c r="Z14" s="1"/>
      <c r="AA14" s="1"/>
      <c r="AB14" s="1"/>
      <c r="AC14" s="1"/>
      <c r="AD14" s="1"/>
    </row>
    <row r="15" spans="12:30">
      <c r="L15" s="1"/>
      <c r="M15" s="1"/>
      <c r="N15" s="1"/>
      <c r="O15" s="1"/>
      <c r="P15" s="1"/>
      <c r="Q15" s="1"/>
      <c r="R15" s="1"/>
      <c r="S15" s="1"/>
      <c r="T15" s="1"/>
      <c r="U15" s="1"/>
      <c r="V15" s="1"/>
      <c r="W15" s="1"/>
      <c r="X15" s="1"/>
      <c r="Y15" s="1"/>
      <c r="Z15" s="1"/>
      <c r="AA15" s="1"/>
      <c r="AB15" s="1"/>
      <c r="AC15" s="1"/>
      <c r="AD15" s="1"/>
    </row>
    <row r="16" spans="12:30">
      <c r="L16" s="1"/>
      <c r="M16" s="1"/>
      <c r="N16" s="1"/>
      <c r="O16" s="1"/>
      <c r="P16" s="1"/>
      <c r="Q16" s="1"/>
      <c r="R16" s="1"/>
      <c r="S16" s="1"/>
      <c r="T16" s="1"/>
      <c r="U16" s="1"/>
      <c r="V16" s="1"/>
      <c r="W16" s="1"/>
      <c r="X16" s="1"/>
      <c r="Y16" s="1"/>
      <c r="Z16" s="1"/>
      <c r="AA16" s="1"/>
      <c r="AB16" s="1"/>
      <c r="AC16" s="1"/>
      <c r="AD16" s="1"/>
    </row>
    <row r="17" spans="12:30">
      <c r="L17" s="1"/>
      <c r="M17" s="1"/>
      <c r="N17" s="1"/>
      <c r="O17" s="1"/>
      <c r="P17" s="1"/>
      <c r="Q17" s="1"/>
      <c r="R17" s="1"/>
      <c r="S17" s="1"/>
      <c r="T17" s="1"/>
      <c r="U17" s="1"/>
      <c r="V17" s="1"/>
      <c r="W17" s="1"/>
      <c r="X17" s="1"/>
      <c r="Y17" s="1"/>
      <c r="Z17" s="1"/>
      <c r="AA17" s="1"/>
      <c r="AB17" s="1"/>
      <c r="AC17" s="1"/>
      <c r="AD17" s="1"/>
    </row>
    <row r="18" spans="12:30">
      <c r="L18" s="1"/>
      <c r="M18" s="1"/>
      <c r="N18" s="1"/>
      <c r="O18" s="1"/>
      <c r="P18" s="1"/>
      <c r="Q18" s="1"/>
      <c r="R18" s="1"/>
      <c r="S18" s="1"/>
      <c r="T18" s="1"/>
      <c r="U18" s="1"/>
      <c r="V18" s="1"/>
      <c r="W18" s="1"/>
      <c r="X18" s="1"/>
      <c r="Y18" s="1"/>
      <c r="Z18" s="1"/>
      <c r="AA18" s="1"/>
      <c r="AB18" s="1"/>
      <c r="AC18" s="1"/>
      <c r="AD18" s="1"/>
    </row>
    <row r="19" spans="12:30">
      <c r="L19" s="1"/>
      <c r="M19" s="1"/>
      <c r="N19" s="1"/>
      <c r="O19" s="1"/>
      <c r="P19" s="1"/>
      <c r="Q19" s="1"/>
      <c r="R19" s="1"/>
      <c r="S19" s="1"/>
      <c r="T19" s="1"/>
      <c r="U19" s="1"/>
      <c r="V19" s="1"/>
      <c r="W19" s="1"/>
      <c r="X19" s="1"/>
      <c r="Y19" s="1"/>
      <c r="Z19" s="1"/>
      <c r="AA19" s="1"/>
      <c r="AB19" s="1"/>
      <c r="AC19" s="1"/>
      <c r="AD19" s="1"/>
    </row>
    <row r="20" spans="12:30">
      <c r="L20" s="1"/>
      <c r="M20" s="1"/>
      <c r="N20" s="1"/>
      <c r="O20" s="1"/>
      <c r="P20" s="1"/>
      <c r="Q20" s="1"/>
      <c r="R20" s="1"/>
      <c r="S20" s="1"/>
      <c r="T20" s="1"/>
      <c r="U20" s="1"/>
      <c r="V20" s="1"/>
      <c r="W20" s="1"/>
      <c r="X20" s="1"/>
      <c r="Y20" s="1"/>
      <c r="Z20" s="1"/>
      <c r="AA20" s="1"/>
      <c r="AB20" s="1"/>
      <c r="AC20" s="1"/>
      <c r="AD20" s="1"/>
    </row>
    <row r="21" spans="12:30">
      <c r="L21" s="1"/>
      <c r="M21" s="1"/>
      <c r="N21" s="1"/>
      <c r="O21" s="1"/>
      <c r="P21" s="1"/>
      <c r="Q21" s="1"/>
      <c r="R21" s="1"/>
      <c r="S21" s="1"/>
      <c r="T21" s="1"/>
      <c r="U21" s="1"/>
      <c r="V21" s="1"/>
      <c r="W21" s="1"/>
      <c r="X21" s="1"/>
      <c r="Y21" s="1"/>
      <c r="Z21" s="1"/>
      <c r="AA21" s="1"/>
      <c r="AB21" s="1"/>
      <c r="AC21" s="1"/>
      <c r="AD21" s="1"/>
    </row>
    <row r="22" spans="12:30">
      <c r="L22" s="1"/>
      <c r="M22" s="1"/>
      <c r="N22" s="1"/>
      <c r="O22" s="1"/>
      <c r="P22" s="1"/>
      <c r="Q22" s="1"/>
      <c r="R22" s="1"/>
      <c r="S22" s="1"/>
      <c r="T22" s="1"/>
      <c r="U22" s="1"/>
      <c r="V22" s="1"/>
      <c r="W22" s="1"/>
      <c r="X22" s="1"/>
      <c r="Y22" s="1"/>
      <c r="Z22" s="1"/>
      <c r="AA22" s="1"/>
      <c r="AB22" s="1"/>
      <c r="AC22" s="1"/>
      <c r="AD22" s="1"/>
    </row>
    <row r="23" spans="12:30">
      <c r="L23" s="1"/>
      <c r="M23" s="1"/>
      <c r="N23" s="1"/>
      <c r="O23" s="1"/>
      <c r="P23" s="1"/>
      <c r="Q23" s="1"/>
      <c r="R23" s="1"/>
      <c r="S23" s="1"/>
      <c r="T23" s="1"/>
      <c r="U23" s="1"/>
      <c r="V23" s="1"/>
      <c r="W23" s="1"/>
      <c r="X23" s="1"/>
      <c r="Y23" s="1"/>
      <c r="Z23" s="1"/>
      <c r="AA23" s="1"/>
      <c r="AB23" s="1"/>
      <c r="AC23" s="1"/>
      <c r="AD23" s="1"/>
    </row>
    <row r="24" spans="12:30">
      <c r="L24" s="1"/>
      <c r="M24" s="1"/>
      <c r="N24" s="1"/>
      <c r="O24" s="1"/>
      <c r="P24" s="1"/>
      <c r="Q24" s="1"/>
      <c r="R24" s="1"/>
      <c r="S24" s="1"/>
      <c r="T24" s="1"/>
      <c r="U24" s="1"/>
      <c r="V24" s="1"/>
      <c r="W24" s="1"/>
      <c r="X24" s="1"/>
      <c r="Y24" s="1"/>
      <c r="Z24" s="1"/>
      <c r="AA24" s="1"/>
      <c r="AB24" s="1"/>
      <c r="AC24" s="1"/>
      <c r="AD24" s="1"/>
    </row>
    <row r="25" spans="12:30">
      <c r="L25" s="1"/>
      <c r="M25" s="1"/>
      <c r="N25" s="1"/>
      <c r="O25" s="1"/>
      <c r="P25" s="1"/>
      <c r="Q25" s="1"/>
      <c r="R25" s="1"/>
      <c r="S25" s="1"/>
      <c r="T25" s="1"/>
      <c r="U25" s="1"/>
      <c r="V25" s="1"/>
      <c r="W25" s="1"/>
      <c r="X25" s="1"/>
      <c r="Y25" s="1"/>
      <c r="Z25" s="1"/>
      <c r="AA25" s="1"/>
      <c r="AB25" s="1"/>
      <c r="AC25" s="1"/>
      <c r="AD25" s="1"/>
    </row>
    <row r="26" spans="12:30">
      <c r="L26" s="1"/>
      <c r="M26" s="1"/>
      <c r="N26" s="1"/>
      <c r="O26" s="1"/>
      <c r="P26" s="1"/>
      <c r="Q26" s="1"/>
      <c r="R26" s="1"/>
      <c r="S26" s="1"/>
      <c r="T26" s="1"/>
      <c r="U26" s="1"/>
      <c r="V26" s="1"/>
      <c r="W26" s="1"/>
      <c r="X26" s="1"/>
      <c r="Y26" s="1"/>
      <c r="Z26" s="1"/>
      <c r="AA26" s="1"/>
      <c r="AB26" s="1"/>
      <c r="AC26" s="1"/>
      <c r="AD26" s="1"/>
    </row>
    <row r="27" spans="12:30">
      <c r="L27" s="1"/>
      <c r="M27" s="1"/>
      <c r="N27" s="1"/>
      <c r="O27" s="1"/>
      <c r="P27" s="1"/>
      <c r="Q27" s="1"/>
      <c r="R27" s="1"/>
      <c r="S27" s="1"/>
      <c r="T27" s="1"/>
      <c r="U27" s="1"/>
      <c r="V27" s="1"/>
      <c r="W27" s="1"/>
      <c r="X27" s="1"/>
      <c r="Y27" s="1"/>
      <c r="Z27" s="1"/>
      <c r="AA27" s="1"/>
      <c r="AB27" s="1"/>
      <c r="AC27" s="1"/>
      <c r="AD27" s="1"/>
    </row>
    <row r="28" spans="12:30">
      <c r="L28" s="1"/>
      <c r="M28" s="1"/>
      <c r="N28" s="1"/>
      <c r="O28" s="1"/>
      <c r="P28" s="1"/>
      <c r="Q28" s="1"/>
      <c r="R28" s="1"/>
      <c r="S28" s="1"/>
      <c r="T28" s="1"/>
      <c r="U28" s="1"/>
      <c r="V28" s="1"/>
      <c r="W28" s="1"/>
      <c r="X28" s="1"/>
      <c r="Y28" s="1"/>
      <c r="Z28" s="1"/>
      <c r="AA28" s="1"/>
      <c r="AB28" s="1"/>
      <c r="AC28" s="1"/>
      <c r="AD28" s="1"/>
    </row>
    <row r="29" spans="12:30">
      <c r="L29" s="1"/>
      <c r="M29" s="1"/>
      <c r="N29" s="1"/>
      <c r="O29" s="1"/>
      <c r="P29" s="1"/>
      <c r="Q29" s="1"/>
      <c r="R29" s="1"/>
      <c r="S29" s="1"/>
      <c r="T29" s="1"/>
      <c r="U29" s="1"/>
      <c r="V29" s="1"/>
      <c r="W29" s="1"/>
      <c r="X29" s="1"/>
      <c r="Y29" s="1"/>
      <c r="Z29" s="1"/>
      <c r="AA29" s="1"/>
      <c r="AB29" s="1"/>
      <c r="AC29" s="1"/>
      <c r="AD29" s="1"/>
    </row>
    <row r="30" spans="12:30">
      <c r="L30" s="1"/>
      <c r="M30" s="1"/>
      <c r="N30" s="1"/>
      <c r="O30" s="1"/>
      <c r="P30" s="1"/>
      <c r="Q30" s="1"/>
      <c r="R30" s="1"/>
      <c r="S30" s="1"/>
      <c r="T30" s="1"/>
      <c r="U30" s="1"/>
      <c r="V30" s="1"/>
      <c r="W30" s="1"/>
      <c r="X30" s="1"/>
      <c r="Y30" s="1"/>
      <c r="Z30" s="1"/>
      <c r="AA30" s="1"/>
      <c r="AB30" s="1"/>
      <c r="AC30" s="1"/>
      <c r="AD30" s="1"/>
    </row>
    <row r="31" spans="12:30">
      <c r="L31" s="1"/>
      <c r="M31" s="1"/>
      <c r="N31" s="1"/>
      <c r="O31" s="1"/>
      <c r="P31" s="1"/>
      <c r="Q31" s="1"/>
      <c r="R31" s="1"/>
      <c r="S31" s="1"/>
      <c r="T31" s="1"/>
      <c r="U31" s="1"/>
      <c r="V31" s="1"/>
      <c r="W31" s="1"/>
      <c r="X31" s="1"/>
      <c r="Y31" s="1"/>
      <c r="Z31" s="1"/>
      <c r="AA31" s="1"/>
      <c r="AB31" s="1"/>
      <c r="AC31" s="1"/>
      <c r="AD31" s="1"/>
    </row>
    <row r="32" spans="12:30">
      <c r="L32" s="1"/>
      <c r="M32" s="1"/>
      <c r="N32" s="1"/>
      <c r="O32" s="1"/>
      <c r="P32" s="1"/>
      <c r="Q32" s="1"/>
      <c r="R32" s="1"/>
      <c r="S32" s="1"/>
      <c r="T32" s="1"/>
      <c r="U32" s="1"/>
      <c r="V32" s="1"/>
      <c r="W32" s="1"/>
      <c r="X32" s="1"/>
      <c r="Y32" s="1"/>
      <c r="Z32" s="1"/>
      <c r="AA32" s="1"/>
      <c r="AB32" s="1"/>
      <c r="AC32" s="1"/>
      <c r="AD32" s="1"/>
    </row>
    <row r="33" spans="12:30">
      <c r="L33" s="1"/>
      <c r="M33" s="1"/>
      <c r="N33" s="1"/>
      <c r="O33" s="1"/>
      <c r="P33" s="1"/>
      <c r="Q33" s="1"/>
      <c r="R33" s="1"/>
      <c r="S33" s="1"/>
      <c r="T33" s="1"/>
      <c r="U33" s="1"/>
      <c r="V33" s="1"/>
      <c r="W33" s="1"/>
      <c r="X33" s="1"/>
      <c r="Y33" s="1"/>
      <c r="Z33" s="1"/>
      <c r="AA33" s="1"/>
      <c r="AB33" s="1"/>
      <c r="AC33" s="1"/>
      <c r="AD33" s="1"/>
    </row>
    <row r="34" spans="12:30">
      <c r="L34" s="1"/>
      <c r="M34" s="1"/>
      <c r="N34" s="1"/>
      <c r="O34" s="1"/>
      <c r="P34" s="1"/>
      <c r="Q34" s="1"/>
      <c r="R34" s="1"/>
      <c r="S34" s="1"/>
      <c r="T34" s="1"/>
      <c r="U34" s="1"/>
      <c r="V34" s="1"/>
      <c r="W34" s="1"/>
      <c r="X34" s="1"/>
      <c r="Y34" s="1"/>
      <c r="Z34" s="1"/>
      <c r="AA34" s="1"/>
      <c r="AB34" s="1"/>
      <c r="AC34" s="1"/>
      <c r="AD34" s="1"/>
    </row>
    <row r="35" spans="12:30">
      <c r="L35" s="1"/>
      <c r="M35" s="1"/>
      <c r="N35" s="1"/>
      <c r="O35" s="1"/>
      <c r="P35" s="1"/>
      <c r="Q35" s="1"/>
      <c r="R35" s="1"/>
      <c r="S35" s="1"/>
      <c r="T35" s="1"/>
      <c r="U35" s="1"/>
      <c r="V35" s="1"/>
      <c r="W35" s="1"/>
      <c r="X35" s="1"/>
      <c r="Y35" s="1"/>
      <c r="Z35" s="1"/>
      <c r="AA35" s="1"/>
      <c r="AB35" s="1"/>
      <c r="AC35" s="1"/>
      <c r="AD35" s="1"/>
    </row>
    <row r="36" spans="12:30">
      <c r="L36" s="1"/>
      <c r="M36" s="1"/>
      <c r="N36" s="1"/>
      <c r="O36" s="1"/>
      <c r="P36" s="1"/>
      <c r="Q36" s="1"/>
      <c r="R36" s="1"/>
      <c r="S36" s="1"/>
      <c r="T36" s="1"/>
      <c r="U36" s="1"/>
      <c r="V36" s="1"/>
      <c r="W36" s="1"/>
      <c r="X36" s="1"/>
      <c r="Y36" s="1"/>
      <c r="Z36" s="1"/>
      <c r="AA36" s="1"/>
      <c r="AB36" s="1"/>
      <c r="AC36" s="1"/>
      <c r="AD36" s="1"/>
    </row>
    <row r="37" spans="12:30">
      <c r="L37" s="1"/>
      <c r="M37" s="1"/>
      <c r="N37" s="1"/>
      <c r="O37" s="1"/>
      <c r="P37" s="1"/>
      <c r="Q37" s="1"/>
      <c r="R37" s="1"/>
      <c r="S37" s="1"/>
      <c r="T37" s="1"/>
      <c r="U37" s="1"/>
      <c r="V37" s="1"/>
      <c r="W37" s="1"/>
      <c r="X37" s="1"/>
      <c r="Y37" s="1"/>
      <c r="Z37" s="1"/>
      <c r="AA37" s="1"/>
      <c r="AB37" s="1"/>
      <c r="AC37" s="1"/>
      <c r="AD37" s="1"/>
    </row>
    <row r="38" spans="12:30">
      <c r="L38" s="1"/>
      <c r="M38" s="1"/>
      <c r="N38" s="1"/>
      <c r="O38" s="1"/>
      <c r="P38" s="1"/>
      <c r="Q38" s="1"/>
      <c r="R38" s="1"/>
      <c r="S38" s="1"/>
      <c r="T38" s="1"/>
      <c r="U38" s="1"/>
      <c r="V38" s="1"/>
      <c r="W38" s="1"/>
      <c r="X38" s="1"/>
      <c r="Y38" s="1"/>
      <c r="Z38" s="1"/>
      <c r="AA38" s="1"/>
      <c r="AB38" s="1"/>
      <c r="AC38" s="1"/>
      <c r="AD38" s="1"/>
    </row>
    <row r="39" spans="12:30">
      <c r="L39" s="1"/>
      <c r="M39" s="1"/>
      <c r="N39" s="1"/>
      <c r="O39" s="1"/>
      <c r="P39" s="1"/>
      <c r="Q39" s="1"/>
      <c r="R39" s="1"/>
      <c r="S39" s="1"/>
      <c r="T39" s="1"/>
      <c r="U39" s="1"/>
      <c r="V39" s="1"/>
      <c r="W39" s="1"/>
      <c r="X39" s="1"/>
      <c r="Y39" s="1"/>
      <c r="Z39" s="1"/>
      <c r="AA39" s="1"/>
      <c r="AB39" s="1"/>
      <c r="AC39" s="1"/>
      <c r="AD39" s="1"/>
    </row>
    <row r="40" spans="12:30">
      <c r="L40" s="1"/>
      <c r="M40" s="1"/>
      <c r="N40" s="1"/>
      <c r="O40" s="1"/>
      <c r="P40" s="1"/>
      <c r="Q40" s="1"/>
      <c r="R40" s="1"/>
      <c r="S40" s="1"/>
      <c r="T40" s="1"/>
      <c r="U40" s="1"/>
      <c r="V40" s="1"/>
      <c r="W40" s="1"/>
      <c r="X40" s="1"/>
      <c r="Y40" s="1"/>
      <c r="Z40" s="1"/>
      <c r="AA40" s="1"/>
      <c r="AB40" s="1"/>
      <c r="AC40" s="1"/>
      <c r="AD40" s="1"/>
    </row>
    <row r="41" spans="12:30">
      <c r="L41" s="1"/>
      <c r="M41" s="1"/>
      <c r="N41" s="1"/>
      <c r="O41" s="1"/>
      <c r="P41" s="1"/>
      <c r="Q41" s="1"/>
      <c r="R41" s="1"/>
      <c r="S41" s="1"/>
      <c r="T41" s="1"/>
      <c r="U41" s="1"/>
      <c r="V41" s="1"/>
      <c r="W41" s="1"/>
      <c r="X41" s="1"/>
      <c r="Y41" s="1"/>
      <c r="Z41" s="1"/>
      <c r="AA41" s="1"/>
      <c r="AB41" s="1"/>
      <c r="AC41" s="1"/>
      <c r="AD41" s="1"/>
    </row>
    <row r="42" spans="12:30">
      <c r="L42" s="1"/>
      <c r="M42" s="1"/>
      <c r="N42" s="1"/>
      <c r="O42" s="1"/>
      <c r="P42" s="1"/>
      <c r="Q42" s="1"/>
      <c r="R42" s="1"/>
      <c r="S42" s="1"/>
      <c r="T42" s="1"/>
      <c r="U42" s="1"/>
      <c r="V42" s="1"/>
      <c r="W42" s="1"/>
      <c r="X42" s="1"/>
      <c r="Y42" s="1"/>
      <c r="Z42" s="1"/>
      <c r="AA42" s="1"/>
      <c r="AB42" s="1"/>
      <c r="AC42" s="1"/>
      <c r="AD42" s="1"/>
    </row>
    <row r="43" spans="12:30">
      <c r="L43" s="1"/>
      <c r="M43" s="1"/>
      <c r="N43" s="1"/>
      <c r="O43" s="1"/>
      <c r="P43" s="1"/>
      <c r="Q43" s="1"/>
      <c r="R43" s="1"/>
      <c r="S43" s="1"/>
      <c r="T43" s="1"/>
      <c r="U43" s="1"/>
      <c r="V43" s="1"/>
      <c r="W43" s="1"/>
      <c r="X43" s="1"/>
      <c r="Y43" s="1"/>
      <c r="Z43" s="1"/>
      <c r="AA43" s="1"/>
      <c r="AB43" s="1"/>
      <c r="AC43" s="1"/>
      <c r="AD43" s="1"/>
    </row>
    <row r="44" spans="12:30">
      <c r="L44" s="1"/>
      <c r="M44" s="1"/>
      <c r="N44" s="1"/>
      <c r="O44" s="1"/>
      <c r="P44" s="1"/>
      <c r="Q44" s="1"/>
      <c r="R44" s="1"/>
      <c r="S44" s="1"/>
      <c r="T44" s="1"/>
      <c r="U44" s="1"/>
      <c r="V44" s="1"/>
      <c r="W44" s="1"/>
      <c r="X44" s="1"/>
      <c r="Y44" s="1"/>
      <c r="Z44" s="1"/>
      <c r="AA44" s="1"/>
      <c r="AB44" s="1"/>
      <c r="AC44" s="1"/>
      <c r="AD44" s="1"/>
    </row>
    <row r="45" spans="12:30">
      <c r="L45" s="1"/>
      <c r="M45" s="1"/>
      <c r="N45" s="1"/>
      <c r="O45" s="1"/>
      <c r="P45" s="1"/>
      <c r="Q45" s="1"/>
      <c r="R45" s="1"/>
      <c r="S45" s="1"/>
      <c r="T45" s="1"/>
      <c r="U45" s="1"/>
      <c r="V45" s="1"/>
      <c r="W45" s="1"/>
      <c r="X45" s="1"/>
      <c r="Y45" s="1"/>
      <c r="Z45" s="1"/>
      <c r="AA45" s="1"/>
      <c r="AB45" s="1"/>
      <c r="AC45" s="1"/>
      <c r="AD45" s="1"/>
    </row>
    <row r="46" spans="12:30">
      <c r="L46" s="1"/>
      <c r="M46" s="1"/>
      <c r="N46" s="1"/>
      <c r="O46" s="1"/>
      <c r="P46" s="1"/>
      <c r="Q46" s="1"/>
      <c r="R46" s="1"/>
      <c r="S46" s="1"/>
      <c r="T46" s="1"/>
      <c r="U46" s="1"/>
      <c r="V46" s="1"/>
      <c r="W46" s="1"/>
      <c r="X46" s="1"/>
      <c r="Y46" s="1"/>
      <c r="Z46" s="1"/>
      <c r="AA46" s="1"/>
      <c r="AB46" s="1"/>
      <c r="AC46" s="1"/>
      <c r="AD46" s="1"/>
    </row>
    <row r="47" spans="12:30">
      <c r="L47" s="1"/>
      <c r="M47" s="1"/>
      <c r="N47" s="1"/>
      <c r="O47" s="1"/>
      <c r="P47" s="1"/>
      <c r="Q47" s="1"/>
      <c r="R47" s="1"/>
      <c r="S47" s="1"/>
      <c r="T47" s="1"/>
      <c r="U47" s="1"/>
      <c r="V47" s="1"/>
      <c r="W47" s="1"/>
      <c r="X47" s="1"/>
      <c r="Y47" s="1"/>
      <c r="Z47" s="1"/>
      <c r="AA47" s="1"/>
      <c r="AB47" s="1"/>
      <c r="AC47" s="1"/>
      <c r="AD47" s="1"/>
    </row>
    <row r="48" spans="12:30">
      <c r="L48" s="1"/>
      <c r="M48" s="1"/>
      <c r="N48" s="1"/>
      <c r="O48" s="1"/>
      <c r="P48" s="1"/>
      <c r="Q48" s="1"/>
      <c r="R48" s="1"/>
      <c r="S48" s="1"/>
      <c r="T48" s="1"/>
      <c r="U48" s="1"/>
      <c r="V48" s="1"/>
      <c r="W48" s="1"/>
      <c r="X48" s="1"/>
      <c r="Y48" s="1"/>
      <c r="Z48" s="1"/>
      <c r="AA48" s="1"/>
      <c r="AB48" s="1"/>
      <c r="AC48" s="1"/>
      <c r="AD48" s="1"/>
    </row>
    <row r="49" spans="1:30">
      <c r="L49" s="1"/>
      <c r="M49" s="1"/>
      <c r="N49" s="1"/>
      <c r="O49" s="1"/>
      <c r="P49" s="1"/>
      <c r="Q49" s="1"/>
      <c r="R49" s="1"/>
      <c r="S49" s="1"/>
      <c r="T49" s="1"/>
      <c r="U49" s="1"/>
      <c r="V49" s="1"/>
      <c r="W49" s="1"/>
      <c r="X49" s="1"/>
      <c r="Y49" s="1"/>
      <c r="Z49" s="1"/>
      <c r="AA49" s="1"/>
      <c r="AB49" s="1"/>
      <c r="AC49" s="1"/>
      <c r="AD49" s="1"/>
    </row>
    <row r="50" spans="1:30">
      <c r="L50" s="1"/>
      <c r="M50" s="1"/>
      <c r="N50" s="1"/>
      <c r="O50" s="1"/>
      <c r="P50" s="1"/>
      <c r="Q50" s="1"/>
      <c r="R50" s="1"/>
      <c r="S50" s="1"/>
      <c r="T50" s="1"/>
      <c r="U50" s="1"/>
      <c r="V50" s="1"/>
      <c r="W50" s="1"/>
      <c r="X50" s="1"/>
      <c r="Y50" s="1"/>
      <c r="Z50" s="1"/>
      <c r="AA50" s="1"/>
      <c r="AB50" s="1"/>
      <c r="AC50" s="1"/>
      <c r="AD50" s="1"/>
    </row>
    <row r="51" spans="1:30">
      <c r="L51" s="1"/>
      <c r="M51" s="1"/>
      <c r="N51" s="1"/>
      <c r="O51" s="1"/>
      <c r="P51" s="1"/>
      <c r="Q51" s="1"/>
      <c r="R51" s="1"/>
      <c r="S51" s="1"/>
      <c r="T51" s="1"/>
      <c r="U51" s="1"/>
      <c r="V51" s="1"/>
      <c r="W51" s="1"/>
      <c r="X51" s="1"/>
      <c r="Y51" s="1"/>
      <c r="Z51" s="1"/>
      <c r="AA51" s="1"/>
      <c r="AB51" s="1"/>
      <c r="AC51" s="1"/>
      <c r="AD51" s="1"/>
    </row>
    <row r="52" spans="1:30">
      <c r="L52" s="1"/>
      <c r="M52" s="1"/>
      <c r="N52" s="1"/>
      <c r="O52" s="1"/>
      <c r="P52" s="1"/>
      <c r="Q52" s="1"/>
      <c r="R52" s="1"/>
      <c r="S52" s="1"/>
      <c r="T52" s="1"/>
      <c r="U52" s="1"/>
      <c r="V52" s="1"/>
      <c r="W52" s="1"/>
      <c r="X52" s="1"/>
      <c r="Y52" s="1"/>
      <c r="Z52" s="1"/>
      <c r="AA52" s="1"/>
      <c r="AB52" s="1"/>
      <c r="AC52" s="1"/>
      <c r="AD52" s="1"/>
    </row>
    <row r="53" spans="1:30">
      <c r="L53" s="1"/>
      <c r="M53" s="1"/>
      <c r="N53" s="1"/>
      <c r="O53" s="1"/>
      <c r="P53" s="1"/>
      <c r="Q53" s="1"/>
      <c r="R53" s="1"/>
      <c r="S53" s="1"/>
      <c r="T53" s="1"/>
      <c r="U53" s="1"/>
      <c r="V53" s="1"/>
      <c r="W53" s="1"/>
      <c r="X53" s="1"/>
      <c r="Y53" s="1"/>
      <c r="Z53" s="1"/>
      <c r="AA53" s="1"/>
      <c r="AB53" s="1"/>
      <c r="AC53" s="1"/>
      <c r="AD53" s="1"/>
    </row>
    <row r="54" spans="1:30">
      <c r="L54" s="1"/>
      <c r="M54" s="1"/>
      <c r="N54" s="1"/>
      <c r="O54" s="1"/>
      <c r="P54" s="1"/>
      <c r="Q54" s="1"/>
      <c r="R54" s="1"/>
      <c r="S54" s="1"/>
      <c r="T54" s="1"/>
      <c r="U54" s="1"/>
      <c r="V54" s="1"/>
      <c r="W54" s="1"/>
      <c r="X54" s="1"/>
      <c r="Y54" s="1"/>
      <c r="Z54" s="1"/>
      <c r="AA54" s="1"/>
      <c r="AB54" s="1"/>
      <c r="AC54" s="1"/>
      <c r="AD54" s="1"/>
    </row>
    <row r="55" spans="1:30">
      <c r="L55" s="1"/>
      <c r="M55" s="1"/>
      <c r="N55" s="1"/>
      <c r="O55" s="1"/>
      <c r="P55" s="1"/>
      <c r="Q55" s="1"/>
      <c r="R55" s="1"/>
      <c r="S55" s="1"/>
      <c r="T55" s="1"/>
      <c r="U55" s="1"/>
      <c r="V55" s="1"/>
      <c r="W55" s="1"/>
      <c r="X55" s="1"/>
      <c r="Y55" s="1"/>
      <c r="Z55" s="1"/>
      <c r="AA55" s="1"/>
      <c r="AB55" s="1"/>
      <c r="AC55" s="1"/>
      <c r="AD55" s="1"/>
    </row>
    <row r="56" spans="1:30">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c r="A58" s="1"/>
      <c r="B58" s="1"/>
      <c r="C58" s="1"/>
      <c r="D58" s="1"/>
      <c r="E58" s="1"/>
      <c r="F58" s="1"/>
      <c r="G58" s="1"/>
      <c r="H58" s="1"/>
      <c r="I58" s="1"/>
      <c r="J58" s="1"/>
      <c r="K58" s="1"/>
      <c r="L58" s="1"/>
    </row>
  </sheetData>
  <hyperlinks>
    <hyperlink ref="S1" location="'Contents Page'!A1" display="BACK TO CONTENTS" xr:uid="{090F1079-A948-4CAF-934D-1BE66AB0A31F}"/>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632C-AA71-406B-A121-2A46C17F1162}">
  <dimension ref="A1:O71"/>
  <sheetViews>
    <sheetView zoomScaleNormal="100" workbookViewId="0">
      <selection activeCell="O1" sqref="O1"/>
    </sheetView>
  </sheetViews>
  <sheetFormatPr defaultColWidth="8.77734375" defaultRowHeight="14.4"/>
  <cols>
    <col min="1" max="4" width="15.6640625" customWidth="1"/>
    <col min="5" max="5" width="4.109375" customWidth="1"/>
    <col min="6" max="6" width="15.6640625" customWidth="1"/>
    <col min="7" max="7" width="3.6640625" customWidth="1"/>
    <col min="8" max="8" width="26.77734375" customWidth="1"/>
    <col min="9" max="9" width="4.33203125" customWidth="1"/>
    <col min="10" max="11" width="15.6640625" customWidth="1"/>
    <col min="12" max="12" width="2.109375" customWidth="1"/>
    <col min="13" max="14" width="15.6640625" customWidth="1"/>
  </cols>
  <sheetData>
    <row r="1" spans="1:15" ht="22.05" customHeight="1">
      <c r="A1" s="76" t="s">
        <v>775</v>
      </c>
      <c r="B1" s="76"/>
      <c r="C1" s="76"/>
      <c r="D1" s="76"/>
      <c r="E1" s="76"/>
      <c r="F1" s="76"/>
      <c r="G1" s="76"/>
      <c r="H1" s="76"/>
      <c r="I1" s="76"/>
      <c r="J1" s="76"/>
      <c r="K1" s="76"/>
      <c r="L1" s="76"/>
      <c r="M1" s="76"/>
      <c r="N1" s="76"/>
      <c r="O1" s="10" t="s">
        <v>85</v>
      </c>
    </row>
    <row r="2" spans="1:15" ht="22.05" customHeight="1">
      <c r="A2" s="76"/>
      <c r="B2" s="76"/>
      <c r="C2" s="76"/>
      <c r="D2" s="76"/>
      <c r="E2" s="76"/>
      <c r="F2" s="76"/>
      <c r="G2" s="76"/>
      <c r="H2" s="76"/>
      <c r="I2" s="76"/>
      <c r="J2" s="76"/>
      <c r="K2" s="76"/>
      <c r="L2" s="76"/>
      <c r="M2" s="76"/>
      <c r="N2" s="76"/>
    </row>
    <row r="3" spans="1:15" ht="22.05" customHeight="1">
      <c r="A3" s="76" t="s">
        <v>776</v>
      </c>
      <c r="B3" s="76"/>
      <c r="C3" s="76"/>
      <c r="D3" s="76"/>
      <c r="E3" s="76"/>
      <c r="F3" s="76"/>
      <c r="G3" s="76"/>
      <c r="H3" s="76"/>
      <c r="I3" s="76"/>
      <c r="J3" s="76"/>
      <c r="K3" s="76"/>
      <c r="L3" s="76"/>
      <c r="M3" s="76"/>
      <c r="N3" s="76"/>
    </row>
    <row r="4" spans="1:15" ht="22.05" customHeight="1">
      <c r="A4" s="76" t="s">
        <v>90</v>
      </c>
      <c r="B4" s="76"/>
      <c r="C4" s="76"/>
      <c r="D4" s="76"/>
      <c r="E4" s="76"/>
      <c r="F4" s="76"/>
      <c r="G4" s="76"/>
      <c r="H4" s="76"/>
      <c r="I4" s="76"/>
      <c r="J4" s="76"/>
      <c r="K4" s="76"/>
      <c r="L4" s="76"/>
      <c r="M4" s="76"/>
      <c r="N4" s="76"/>
    </row>
    <row r="5" spans="1:15" ht="22.05" customHeight="1">
      <c r="A5" s="331"/>
      <c r="B5" s="331"/>
      <c r="C5" s="332"/>
      <c r="D5" s="332"/>
      <c r="E5" s="332"/>
      <c r="F5" s="332" t="s">
        <v>472</v>
      </c>
      <c r="G5" s="332"/>
      <c r="H5" s="332" t="s">
        <v>777</v>
      </c>
      <c r="I5" s="332"/>
      <c r="J5" s="718"/>
      <c r="K5" s="718"/>
      <c r="L5" s="718"/>
      <c r="M5" s="332"/>
      <c r="N5" s="332"/>
    </row>
    <row r="6" spans="1:15" ht="22.05" customHeight="1">
      <c r="A6" s="258"/>
      <c r="B6" s="258"/>
      <c r="C6" s="905" t="s">
        <v>778</v>
      </c>
      <c r="D6" s="905"/>
      <c r="E6" s="11"/>
      <c r="F6" s="263" t="s">
        <v>779</v>
      </c>
      <c r="G6" s="263"/>
      <c r="H6" s="263" t="s">
        <v>780</v>
      </c>
      <c r="I6" s="263"/>
      <c r="J6" s="309" t="s">
        <v>781</v>
      </c>
      <c r="K6" s="719"/>
      <c r="L6" s="436"/>
      <c r="M6" s="263"/>
      <c r="N6" s="263" t="s">
        <v>472</v>
      </c>
    </row>
    <row r="7" spans="1:15" ht="22.05" customHeight="1">
      <c r="A7" s="309"/>
      <c r="B7" s="309"/>
      <c r="C7" s="334" t="s">
        <v>782</v>
      </c>
      <c r="D7" s="334" t="s">
        <v>783</v>
      </c>
      <c r="E7" s="334"/>
      <c r="F7" s="334" t="s">
        <v>782</v>
      </c>
      <c r="G7" s="334"/>
      <c r="H7" s="334" t="s">
        <v>784</v>
      </c>
      <c r="I7" s="334"/>
      <c r="J7" s="334" t="s">
        <v>782</v>
      </c>
      <c r="K7" s="334" t="s">
        <v>783</v>
      </c>
      <c r="L7" s="334"/>
      <c r="M7" s="334" t="s">
        <v>785</v>
      </c>
      <c r="N7" s="334" t="s">
        <v>782</v>
      </c>
    </row>
    <row r="8" spans="1:15" ht="22.05" customHeight="1">
      <c r="A8" s="207">
        <v>2015</v>
      </c>
      <c r="B8" s="80"/>
      <c r="C8" s="13">
        <v>5235.4329999999991</v>
      </c>
      <c r="D8" s="13">
        <v>2092.1669999999999</v>
      </c>
      <c r="E8" s="11"/>
      <c r="F8" s="13">
        <v>3143.2660000000001</v>
      </c>
      <c r="G8" s="11"/>
      <c r="H8" s="13">
        <v>645.86400000000003</v>
      </c>
      <c r="I8" s="13"/>
      <c r="J8" s="13">
        <v>2280.2269999999999</v>
      </c>
      <c r="K8" s="13">
        <v>3383.134</v>
      </c>
      <c r="L8" s="13"/>
      <c r="M8" s="13">
        <v>345.57100000000003</v>
      </c>
      <c r="N8" s="13">
        <v>1048.924</v>
      </c>
    </row>
    <row r="9" spans="1:15" ht="22.05" customHeight="1">
      <c r="A9" s="207">
        <v>2016</v>
      </c>
      <c r="B9" s="80"/>
      <c r="C9" s="13">
        <v>5300.1064313154775</v>
      </c>
      <c r="D9" s="13">
        <v>1442.2951158734529</v>
      </c>
      <c r="E9" s="11"/>
      <c r="F9" s="13">
        <v>3857.8113154420257</v>
      </c>
      <c r="G9" s="11"/>
      <c r="H9" s="13">
        <v>850.45389596586131</v>
      </c>
      <c r="I9" s="13"/>
      <c r="J9" s="13">
        <v>2449.5910052450317</v>
      </c>
      <c r="K9" s="13">
        <v>3628.2359730808216</v>
      </c>
      <c r="L9" s="13"/>
      <c r="M9" s="13">
        <v>445.029751320679</v>
      </c>
      <c r="N9" s="13">
        <v>1383.6827003196959</v>
      </c>
    </row>
    <row r="10" spans="1:15" ht="22.05" customHeight="1">
      <c r="A10" s="207">
        <v>2017</v>
      </c>
      <c r="B10" s="80"/>
      <c r="C10" s="13">
        <v>5457.8553414627513</v>
      </c>
      <c r="D10" s="13">
        <v>1467.0727529236874</v>
      </c>
      <c r="E10" s="11"/>
      <c r="F10" s="13">
        <v>3990.7825885390644</v>
      </c>
      <c r="G10" s="11"/>
      <c r="H10" s="13">
        <v>1002.8758677906023</v>
      </c>
      <c r="I10" s="13"/>
      <c r="J10" s="13">
        <v>2523.6750926467257</v>
      </c>
      <c r="K10" s="13">
        <v>3877.9260193146438</v>
      </c>
      <c r="L10" s="13"/>
      <c r="M10" s="13">
        <v>383.0956311775933</v>
      </c>
      <c r="N10" s="13">
        <v>1250.5601629029507</v>
      </c>
    </row>
    <row r="11" spans="1:15" ht="22.05" customHeight="1">
      <c r="A11" s="207">
        <v>2018</v>
      </c>
      <c r="B11" s="80"/>
      <c r="C11" s="13">
        <v>5725.725041522086</v>
      </c>
      <c r="D11" s="13">
        <v>1807.9934173398676</v>
      </c>
      <c r="E11" s="11"/>
      <c r="F11" s="13">
        <v>3917.7316241822173</v>
      </c>
      <c r="G11" s="11"/>
      <c r="H11" s="13">
        <v>488.46763036510248</v>
      </c>
      <c r="I11" s="11"/>
      <c r="J11" s="13">
        <v>2872.0618802493191</v>
      </c>
      <c r="K11" s="13">
        <v>3812.0024274248353</v>
      </c>
      <c r="L11" s="13"/>
      <c r="M11" s="13">
        <v>465.83614315750918</v>
      </c>
      <c r="N11" s="13">
        <v>2023.4873034840907</v>
      </c>
    </row>
    <row r="12" spans="1:15" ht="22.05" customHeight="1">
      <c r="A12" s="207">
        <v>2019</v>
      </c>
      <c r="B12" s="11"/>
      <c r="C12" s="13">
        <v>6268.7121668072677</v>
      </c>
      <c r="D12" s="13">
        <v>1904.1270085080569</v>
      </c>
      <c r="E12" s="13"/>
      <c r="F12" s="13">
        <v>4364.5851582992109</v>
      </c>
      <c r="G12" s="13"/>
      <c r="H12" s="13">
        <v>774.65709684782189</v>
      </c>
      <c r="I12" s="13"/>
      <c r="J12" s="13">
        <v>2844.160553074686</v>
      </c>
      <c r="K12" s="13">
        <v>4189.6935760663546</v>
      </c>
      <c r="L12" s="13"/>
      <c r="M12" s="13">
        <v>462.74941462468206</v>
      </c>
      <c r="N12" s="13">
        <v>1781.6456238350386</v>
      </c>
    </row>
    <row r="13" spans="1:15" ht="22.05" customHeight="1">
      <c r="A13" s="207">
        <v>2020</v>
      </c>
      <c r="B13" s="11"/>
      <c r="C13" s="13">
        <v>6154.2687605627916</v>
      </c>
      <c r="D13" s="13">
        <v>1772.3955442249394</v>
      </c>
      <c r="E13" s="13"/>
      <c r="F13" s="13">
        <v>4381.8732163378518</v>
      </c>
      <c r="G13" s="13"/>
      <c r="H13" s="13">
        <v>835.78963665935214</v>
      </c>
      <c r="I13" s="13"/>
      <c r="J13" s="13">
        <v>2782.4975913424464</v>
      </c>
      <c r="K13" s="13">
        <v>4352.5689784069264</v>
      </c>
      <c r="L13" s="13"/>
      <c r="M13" s="13">
        <v>406.72716562649839</v>
      </c>
      <c r="N13" s="13">
        <v>1569.285026987521</v>
      </c>
    </row>
    <row r="14" spans="1:15" ht="11.25" customHeight="1">
      <c r="A14" s="11"/>
      <c r="B14" s="11"/>
      <c r="C14" s="11"/>
      <c r="D14" s="11"/>
      <c r="E14" s="11"/>
      <c r="F14" s="11"/>
      <c r="G14" s="11"/>
      <c r="H14" s="11"/>
      <c r="I14" s="11"/>
      <c r="J14" s="11"/>
      <c r="K14" s="11"/>
      <c r="L14" s="11"/>
      <c r="M14" s="11"/>
      <c r="N14" s="11"/>
    </row>
    <row r="15" spans="1:15" ht="22.05" customHeight="1">
      <c r="A15" s="207">
        <v>2021</v>
      </c>
      <c r="B15" s="80" t="s">
        <v>206</v>
      </c>
      <c r="C15" s="13">
        <v>1465.4195994810084</v>
      </c>
      <c r="D15" s="13">
        <v>430.072994681144</v>
      </c>
      <c r="E15" s="13"/>
      <c r="F15" s="13">
        <v>1035.3466047998643</v>
      </c>
      <c r="G15" s="13"/>
      <c r="H15" s="13">
        <v>119.40600540218131</v>
      </c>
      <c r="I15" s="13"/>
      <c r="J15" s="13">
        <v>717.15618268385151</v>
      </c>
      <c r="K15" s="13">
        <v>1043.1037035771947</v>
      </c>
      <c r="L15" s="13"/>
      <c r="M15" s="13">
        <v>137.60723484851619</v>
      </c>
      <c r="N15" s="13">
        <v>452.38584365582369</v>
      </c>
    </row>
    <row r="16" spans="1:15" ht="22.05" customHeight="1">
      <c r="A16" s="437"/>
      <c r="B16" s="80" t="s">
        <v>207</v>
      </c>
      <c r="C16" s="13">
        <v>1556.6976844389978</v>
      </c>
      <c r="D16" s="13">
        <v>452.79323895027937</v>
      </c>
      <c r="E16" s="13"/>
      <c r="F16" s="13">
        <v>1103.9044454887185</v>
      </c>
      <c r="G16" s="13"/>
      <c r="H16" s="13">
        <v>52.040729046356915</v>
      </c>
      <c r="I16" s="13"/>
      <c r="J16" s="13">
        <v>677.10656103715871</v>
      </c>
      <c r="K16" s="13">
        <v>1090.1382040513556</v>
      </c>
      <c r="L16" s="13"/>
      <c r="M16" s="13">
        <v>146.71619708207029</v>
      </c>
      <c r="N16" s="13">
        <v>492.11587634609418</v>
      </c>
    </row>
    <row r="17" spans="1:14" ht="22.05" customHeight="1">
      <c r="A17" s="11"/>
      <c r="B17" s="80" t="s">
        <v>208</v>
      </c>
      <c r="C17" s="13">
        <v>1575.4706129811323</v>
      </c>
      <c r="D17" s="13">
        <v>488.70602966880517</v>
      </c>
      <c r="E17" s="13"/>
      <c r="F17" s="13">
        <v>1086.764583312327</v>
      </c>
      <c r="G17" s="13"/>
      <c r="H17" s="13">
        <v>188.36625275586539</v>
      </c>
      <c r="I17" s="13"/>
      <c r="J17" s="13">
        <v>741.1248029735516</v>
      </c>
      <c r="K17" s="13">
        <v>1136.8858164881212</v>
      </c>
      <c r="L17" s="13"/>
      <c r="M17" s="13">
        <v>136.76822740462302</v>
      </c>
      <c r="N17" s="13">
        <v>365.8690896372687</v>
      </c>
    </row>
    <row r="18" spans="1:14" ht="22.05" customHeight="1">
      <c r="A18" s="11"/>
      <c r="B18" s="80" t="s">
        <v>200</v>
      </c>
      <c r="C18" s="13">
        <v>1690.6319407130491</v>
      </c>
      <c r="D18" s="13">
        <v>539.66905317569717</v>
      </c>
      <c r="E18" s="13"/>
      <c r="F18" s="13">
        <v>1150.9628875373517</v>
      </c>
      <c r="G18" s="13"/>
      <c r="H18" s="13">
        <v>109.93570173880377</v>
      </c>
      <c r="I18" s="13"/>
      <c r="J18" s="13">
        <v>841.19366043579885</v>
      </c>
      <c r="K18" s="13">
        <v>1136.907487935332</v>
      </c>
      <c r="L18" s="13"/>
      <c r="M18" s="13">
        <v>173.4826155223478</v>
      </c>
      <c r="N18" s="13">
        <v>571.80501129684308</v>
      </c>
    </row>
    <row r="19" spans="1:14" ht="11.25" customHeight="1">
      <c r="A19" s="11"/>
      <c r="B19" s="11"/>
      <c r="C19" s="11"/>
      <c r="D19" s="11"/>
      <c r="E19" s="11"/>
      <c r="F19" s="11"/>
      <c r="G19" s="11"/>
      <c r="H19" s="11"/>
      <c r="I19" s="11"/>
      <c r="J19" s="11"/>
      <c r="K19" s="11"/>
      <c r="L19" s="11"/>
      <c r="M19" s="11"/>
      <c r="N19" s="11"/>
    </row>
    <row r="20" spans="1:14" ht="22.05" customHeight="1">
      <c r="A20" s="207">
        <v>2022</v>
      </c>
      <c r="B20" s="80" t="s">
        <v>209</v>
      </c>
      <c r="C20" s="16">
        <v>547.64526935395361</v>
      </c>
      <c r="D20" s="16">
        <v>183.24303162900836</v>
      </c>
      <c r="E20" s="16"/>
      <c r="F20" s="16">
        <v>364.40223772494528</v>
      </c>
      <c r="G20" s="16"/>
      <c r="H20" s="16">
        <v>19.974096750000001</v>
      </c>
      <c r="I20" s="16"/>
      <c r="J20" s="16">
        <v>229.64155763246183</v>
      </c>
      <c r="K20" s="16">
        <v>360.21709727230245</v>
      </c>
      <c r="L20" s="16"/>
      <c r="M20" s="16">
        <v>46.199487614910247</v>
      </c>
      <c r="N20" s="16">
        <v>167.65311372019443</v>
      </c>
    </row>
    <row r="21" spans="1:14" ht="22.05" customHeight="1">
      <c r="A21" s="11"/>
      <c r="B21" s="80" t="s">
        <v>210</v>
      </c>
      <c r="C21" s="16">
        <v>572.87208303855937</v>
      </c>
      <c r="D21" s="16">
        <v>193.79629633434197</v>
      </c>
      <c r="E21" s="16"/>
      <c r="F21" s="16">
        <v>379.07578670421742</v>
      </c>
      <c r="G21" s="16"/>
      <c r="H21" s="16">
        <v>47.538001598281625</v>
      </c>
      <c r="I21" s="16"/>
      <c r="J21" s="16">
        <v>269.48699192480171</v>
      </c>
      <c r="K21" s="16">
        <v>418.51513335379087</v>
      </c>
      <c r="L21" s="16"/>
      <c r="M21" s="16">
        <v>32.36037506954402</v>
      </c>
      <c r="N21" s="16">
        <v>150.14926860740269</v>
      </c>
    </row>
    <row r="22" spans="1:14" ht="22.05" customHeight="1">
      <c r="A22" s="11"/>
      <c r="B22" s="80" t="s">
        <v>206</v>
      </c>
      <c r="C22" s="29">
        <v>555.70782359622399</v>
      </c>
      <c r="D22" s="29">
        <v>189.2664749311098</v>
      </c>
      <c r="E22" s="29"/>
      <c r="F22" s="29">
        <v>366.44134866511416</v>
      </c>
      <c r="G22" s="29"/>
      <c r="H22" s="29">
        <v>-16.028311305872084</v>
      </c>
      <c r="I22" s="29"/>
      <c r="J22" s="29">
        <v>289.8025498112064</v>
      </c>
      <c r="K22" s="29">
        <v>379.74243735967354</v>
      </c>
      <c r="L22" s="29"/>
      <c r="M22" s="29">
        <v>80.742594457481886</v>
      </c>
      <c r="N22" s="29">
        <v>211.78717796503724</v>
      </c>
    </row>
    <row r="23" spans="1:14" ht="22.05" customHeight="1">
      <c r="A23" s="11"/>
      <c r="B23" s="80" t="s">
        <v>211</v>
      </c>
      <c r="C23" s="29">
        <v>553.61887315226113</v>
      </c>
      <c r="D23" s="29">
        <v>189.00477276000001</v>
      </c>
      <c r="E23" s="11"/>
      <c r="F23" s="29">
        <v>364.61410039226109</v>
      </c>
      <c r="G23" s="11"/>
      <c r="H23" s="29">
        <v>-85.070350994554886</v>
      </c>
      <c r="I23" s="11"/>
      <c r="J23" s="29">
        <v>281.52942706678732</v>
      </c>
      <c r="K23" s="29">
        <v>386.92659734863417</v>
      </c>
      <c r="L23" s="29"/>
      <c r="M23" s="29">
        <v>78.441471198305663</v>
      </c>
      <c r="N23" s="29">
        <v>265.84580990666348</v>
      </c>
    </row>
    <row r="24" spans="1:14" ht="22.05" customHeight="1">
      <c r="A24" s="11"/>
      <c r="B24" s="80" t="s">
        <v>212</v>
      </c>
      <c r="C24" s="29">
        <v>609.22404762105805</v>
      </c>
      <c r="D24" s="29">
        <v>212.92640940798842</v>
      </c>
      <c r="E24" s="29"/>
      <c r="F24" s="29">
        <v>396.29763821306966</v>
      </c>
      <c r="G24" s="29"/>
      <c r="H24" s="29">
        <v>16.465873247360214</v>
      </c>
      <c r="I24" s="29"/>
      <c r="J24" s="29">
        <v>265.65433725107636</v>
      </c>
      <c r="K24" s="29">
        <v>394.79529803573178</v>
      </c>
      <c r="L24" s="29"/>
      <c r="M24" s="29">
        <v>60.181822120854413</v>
      </c>
      <c r="N24" s="29">
        <v>190.5089820601996</v>
      </c>
    </row>
    <row r="25" spans="1:14" ht="22.05" customHeight="1">
      <c r="A25" s="11"/>
      <c r="B25" s="80" t="s">
        <v>207</v>
      </c>
      <c r="C25" s="29">
        <v>630.78313971455702</v>
      </c>
      <c r="D25" s="29">
        <v>220.04200693096593</v>
      </c>
      <c r="E25" s="29"/>
      <c r="F25" s="29">
        <v>410.74113278359107</v>
      </c>
      <c r="G25" s="29"/>
      <c r="H25" s="29">
        <v>60.195072228994057</v>
      </c>
      <c r="I25" s="29"/>
      <c r="J25" s="29">
        <v>312.73902499072614</v>
      </c>
      <c r="K25" s="29">
        <v>437.78853459777878</v>
      </c>
      <c r="L25" s="29"/>
      <c r="M25" s="29">
        <v>62.073114999947627</v>
      </c>
      <c r="N25" s="29">
        <v>163.42343594759677</v>
      </c>
    </row>
    <row r="26" spans="1:14" ht="22.05" customHeight="1">
      <c r="A26" s="11"/>
      <c r="B26" s="80" t="s">
        <v>213</v>
      </c>
      <c r="C26" s="29">
        <v>654.70562235789225</v>
      </c>
      <c r="D26" s="29">
        <v>229.60184450848132</v>
      </c>
      <c r="E26" s="29"/>
      <c r="F26" s="29">
        <v>425.1037778494109</v>
      </c>
      <c r="G26" s="29"/>
      <c r="H26" s="29">
        <v>37.976944340467973</v>
      </c>
      <c r="I26" s="29"/>
      <c r="J26" s="29">
        <v>290.63565745881704</v>
      </c>
      <c r="K26" s="29">
        <v>369.98879047449014</v>
      </c>
      <c r="L26" s="29"/>
      <c r="M26" s="29">
        <v>62.859866683897536</v>
      </c>
      <c r="N26" s="29">
        <v>244.91383380937231</v>
      </c>
    </row>
    <row r="27" spans="1:14" ht="22.05" customHeight="1">
      <c r="A27" s="11"/>
      <c r="B27" s="80" t="s">
        <v>214</v>
      </c>
      <c r="C27" s="13">
        <v>695.04180577071031</v>
      </c>
      <c r="D27" s="13">
        <v>256.69049473709146</v>
      </c>
      <c r="E27" s="11"/>
      <c r="F27" s="13">
        <v>438.35131103361886</v>
      </c>
      <c r="G27" s="13"/>
      <c r="H27" s="13">
        <v>5.952910117104639</v>
      </c>
      <c r="I27" s="13"/>
      <c r="J27" s="13">
        <v>299.00765421185639</v>
      </c>
      <c r="K27" s="13">
        <v>389.8744319976127</v>
      </c>
      <c r="L27" s="11"/>
      <c r="M27" s="13">
        <v>64.099461862518311</v>
      </c>
      <c r="N27" s="13">
        <v>277.43216126823961</v>
      </c>
    </row>
    <row r="28" spans="1:14" ht="22.05" customHeight="1">
      <c r="A28" s="11"/>
      <c r="B28" s="80" t="s">
        <v>208</v>
      </c>
      <c r="C28" s="13">
        <v>689.76429084149993</v>
      </c>
      <c r="D28" s="13">
        <v>241.56618371125685</v>
      </c>
      <c r="E28" s="13"/>
      <c r="F28" s="13">
        <v>448.1981071302431</v>
      </c>
      <c r="G28" s="11"/>
      <c r="H28" s="16">
        <v>-9.9734433900260502</v>
      </c>
      <c r="I28" s="11"/>
      <c r="J28" s="13">
        <v>285.97413719352267</v>
      </c>
      <c r="K28" s="13">
        <v>387.71747862770093</v>
      </c>
      <c r="L28" s="13"/>
      <c r="M28" s="13">
        <v>93.685211970721184</v>
      </c>
      <c r="N28" s="13">
        <v>262.74299711536963</v>
      </c>
    </row>
    <row r="29" spans="1:14" ht="22.05" customHeight="1">
      <c r="A29" s="11"/>
      <c r="B29" s="80" t="s">
        <v>215</v>
      </c>
      <c r="C29" s="16">
        <v>730.78858955152646</v>
      </c>
      <c r="D29" s="16">
        <v>251.069109135719</v>
      </c>
      <c r="E29" s="16"/>
      <c r="F29" s="16">
        <v>479.71948041580748</v>
      </c>
      <c r="G29" s="16"/>
      <c r="H29" s="16">
        <v>36.274673298113555</v>
      </c>
      <c r="I29" s="16"/>
      <c r="J29" s="16">
        <v>295.11876783785505</v>
      </c>
      <c r="K29" s="16">
        <v>416.71629485918868</v>
      </c>
      <c r="L29" s="16"/>
      <c r="M29" s="16">
        <v>60.22718848655007</v>
      </c>
      <c r="N29" s="16">
        <v>261.62009160981017</v>
      </c>
    </row>
    <row r="30" spans="1:14" ht="22.05" customHeight="1">
      <c r="A30" s="11"/>
      <c r="B30" s="80" t="s">
        <v>216</v>
      </c>
      <c r="C30" s="29">
        <v>730.77381067898841</v>
      </c>
      <c r="D30" s="29">
        <v>249.23839965489989</v>
      </c>
      <c r="E30" s="11"/>
      <c r="F30" s="29">
        <v>481.53541102408855</v>
      </c>
      <c r="G30" s="11"/>
      <c r="H30" s="29">
        <v>50.795886764907067</v>
      </c>
      <c r="I30" s="11"/>
      <c r="J30" s="29">
        <v>289.26964244552767</v>
      </c>
      <c r="K30" s="29">
        <v>432.35889960080959</v>
      </c>
      <c r="L30" s="11"/>
      <c r="M30" s="29">
        <v>84.568323896399463</v>
      </c>
      <c r="N30" s="29">
        <v>203.0819432075001</v>
      </c>
    </row>
    <row r="31" spans="1:14" ht="22.05" customHeight="1">
      <c r="A31" s="13"/>
      <c r="B31" s="80" t="s">
        <v>200</v>
      </c>
      <c r="C31" s="13">
        <v>759.35938385135842</v>
      </c>
      <c r="D31" s="13">
        <v>277.21873520805929</v>
      </c>
      <c r="E31" s="11"/>
      <c r="F31" s="16">
        <v>482.14764864329914</v>
      </c>
      <c r="G31" s="11"/>
      <c r="H31" s="16">
        <v>-37.726643595389518</v>
      </c>
      <c r="I31" s="11"/>
      <c r="J31" s="13">
        <v>313.9687569409154</v>
      </c>
      <c r="K31" s="13">
        <v>466.99043797215245</v>
      </c>
      <c r="L31" s="13"/>
      <c r="M31" s="13">
        <v>152.80973767256901</v>
      </c>
      <c r="N31" s="13">
        <v>214.04287353488257</v>
      </c>
    </row>
    <row r="32" spans="1:14" ht="10.5" customHeight="1">
      <c r="A32" s="11"/>
      <c r="B32" s="11"/>
      <c r="C32" s="29"/>
      <c r="D32" s="29"/>
      <c r="E32" s="29"/>
      <c r="F32" s="29"/>
      <c r="G32" s="29"/>
      <c r="H32" s="29"/>
      <c r="I32" s="29"/>
      <c r="J32" s="29"/>
      <c r="K32" s="29"/>
      <c r="L32" s="29"/>
      <c r="M32" s="29"/>
      <c r="N32" s="29"/>
    </row>
    <row r="33" spans="1:14" ht="22.05" customHeight="1">
      <c r="A33" s="207">
        <v>2023</v>
      </c>
      <c r="B33" s="80" t="s">
        <v>209</v>
      </c>
      <c r="C33" s="29">
        <v>789.05669658187423</v>
      </c>
      <c r="D33" s="29">
        <v>289.34509518809267</v>
      </c>
      <c r="E33" s="29"/>
      <c r="F33" s="29">
        <v>499.71160139378162</v>
      </c>
      <c r="G33" s="29"/>
      <c r="H33" s="29">
        <v>86.030519548794956</v>
      </c>
      <c r="I33" s="29"/>
      <c r="J33" s="29">
        <v>275.65876129823306</v>
      </c>
      <c r="K33" s="29">
        <v>415.71810685665645</v>
      </c>
      <c r="L33" s="29"/>
      <c r="M33" s="29">
        <v>54.747459920891821</v>
      </c>
      <c r="N33" s="29">
        <v>218.87427636567145</v>
      </c>
    </row>
    <row r="34" spans="1:14" ht="22.05" customHeight="1">
      <c r="A34" s="11"/>
      <c r="B34" s="80" t="s">
        <v>210</v>
      </c>
      <c r="C34" s="29">
        <v>754.71139354515708</v>
      </c>
      <c r="D34" s="29">
        <v>268.72562433220065</v>
      </c>
      <c r="E34" s="29"/>
      <c r="F34" s="29">
        <v>485.98576921295637</v>
      </c>
      <c r="G34" s="29"/>
      <c r="H34" s="29">
        <v>34.6961477061012</v>
      </c>
      <c r="I34" s="29"/>
      <c r="J34" s="29">
        <v>248.73526037725762</v>
      </c>
      <c r="K34" s="29">
        <v>424.77115694802302</v>
      </c>
      <c r="L34" s="29"/>
      <c r="M34" s="29">
        <v>52.503050258145223</v>
      </c>
      <c r="N34" s="29">
        <v>222.7506746779446</v>
      </c>
    </row>
    <row r="35" spans="1:14" ht="22.05" customHeight="1">
      <c r="A35" s="11"/>
      <c r="B35" s="80" t="s">
        <v>206</v>
      </c>
      <c r="C35" s="16">
        <v>807.13022257185219</v>
      </c>
      <c r="D35" s="16">
        <v>299.35150209097969</v>
      </c>
      <c r="E35" s="11"/>
      <c r="F35" s="16">
        <v>507.77872048087244</v>
      </c>
      <c r="G35" s="11"/>
      <c r="H35" s="16">
        <v>-31.806145635907047</v>
      </c>
      <c r="I35" s="11"/>
      <c r="J35" s="16">
        <v>308.70371156944492</v>
      </c>
      <c r="K35" s="16">
        <v>458.43615050075226</v>
      </c>
      <c r="L35" s="16"/>
      <c r="M35" s="16">
        <v>104.13200369549322</v>
      </c>
      <c r="N35" s="16">
        <v>285.72042348997894</v>
      </c>
    </row>
    <row r="36" spans="1:14" ht="22.05" customHeight="1">
      <c r="A36" s="11"/>
      <c r="B36" s="80" t="s">
        <v>211</v>
      </c>
      <c r="C36" s="29">
        <v>791.8773659476451</v>
      </c>
      <c r="D36" s="29">
        <v>288.60390646427106</v>
      </c>
      <c r="E36" s="11"/>
      <c r="F36" s="29">
        <v>503.2734594833741</v>
      </c>
      <c r="G36" s="11"/>
      <c r="H36" s="29">
        <v>24.042361940437303</v>
      </c>
      <c r="I36" s="11"/>
      <c r="J36" s="29">
        <v>278.04307376109494</v>
      </c>
      <c r="K36" s="29">
        <v>448.9425855967404</v>
      </c>
      <c r="L36" s="29"/>
      <c r="M36" s="29">
        <v>43.360328954046707</v>
      </c>
      <c r="N36" s="29">
        <v>264.97125675324463</v>
      </c>
    </row>
    <row r="37" spans="1:14" ht="22.05" customHeight="1">
      <c r="A37" s="11"/>
      <c r="B37" s="80" t="s">
        <v>212</v>
      </c>
      <c r="C37" s="29">
        <v>822.37900244062428</v>
      </c>
      <c r="D37" s="29">
        <v>321.80329061632864</v>
      </c>
      <c r="E37" s="11"/>
      <c r="F37" s="29">
        <v>500.57571182429564</v>
      </c>
      <c r="G37" s="11"/>
      <c r="H37" s="29">
        <v>95.300035658654622</v>
      </c>
      <c r="I37" s="11"/>
      <c r="J37" s="29">
        <v>317.29704284358934</v>
      </c>
      <c r="K37" s="29">
        <v>452.62526748584042</v>
      </c>
      <c r="L37" s="29"/>
      <c r="M37" s="29">
        <v>55.622137751139448</v>
      </c>
      <c r="N37" s="29">
        <v>214.32531377225047</v>
      </c>
    </row>
    <row r="38" spans="1:14" ht="22.05" customHeight="1">
      <c r="A38" s="11"/>
      <c r="B38" s="80" t="s">
        <v>207</v>
      </c>
      <c r="C38" s="29">
        <v>799.15861720875012</v>
      </c>
      <c r="D38" s="29">
        <v>309.39247314362871</v>
      </c>
      <c r="E38" s="11"/>
      <c r="F38" s="16">
        <v>489.76614406512141</v>
      </c>
      <c r="G38" s="11"/>
      <c r="H38" s="29">
        <v>-66.262984987606984</v>
      </c>
      <c r="I38" s="11"/>
      <c r="J38" s="16">
        <v>331.76142012115224</v>
      </c>
      <c r="K38" s="29">
        <v>473.72252112444829</v>
      </c>
      <c r="L38" s="29"/>
      <c r="M38" s="29">
        <v>114.88637049698009</v>
      </c>
      <c r="N38" s="29">
        <v>299.18165755245229</v>
      </c>
    </row>
    <row r="39" spans="1:14" ht="22.05" customHeight="1">
      <c r="A39" s="11"/>
      <c r="B39" s="80" t="s">
        <v>213</v>
      </c>
      <c r="C39" s="29">
        <v>840.89749112047923</v>
      </c>
      <c r="D39" s="29">
        <v>327.82205552837894</v>
      </c>
      <c r="E39" s="11"/>
      <c r="F39" s="29">
        <v>513.07543559210023</v>
      </c>
      <c r="G39" s="11"/>
      <c r="H39" s="29">
        <v>24.149765041865308</v>
      </c>
      <c r="I39" s="11"/>
      <c r="J39" s="29">
        <v>280.77063909652958</v>
      </c>
      <c r="K39" s="29">
        <v>451.99470772346331</v>
      </c>
      <c r="L39" s="29"/>
      <c r="M39" s="29">
        <v>71.631673108234835</v>
      </c>
      <c r="N39" s="29">
        <v>246.06992881506642</v>
      </c>
    </row>
    <row r="40" spans="1:14" ht="22.05" customHeight="1">
      <c r="A40" s="11"/>
      <c r="B40" s="80" t="s">
        <v>214</v>
      </c>
      <c r="C40" s="29">
        <v>863.51108524846268</v>
      </c>
      <c r="D40" s="29">
        <v>331.33846666098805</v>
      </c>
      <c r="E40" s="11"/>
      <c r="F40" s="29">
        <v>532.17261858747452</v>
      </c>
      <c r="G40" s="11"/>
      <c r="H40" s="29">
        <v>17.871682800847381</v>
      </c>
      <c r="I40" s="11"/>
      <c r="J40" s="29">
        <v>314.07084935933818</v>
      </c>
      <c r="K40" s="29">
        <v>463.97485586548993</v>
      </c>
      <c r="L40" s="29"/>
      <c r="M40" s="29">
        <v>65.306838776230379</v>
      </c>
      <c r="N40" s="29">
        <v>299.09009050424504</v>
      </c>
    </row>
    <row r="41" spans="1:14" ht="22.05" customHeight="1">
      <c r="A41" s="11"/>
      <c r="B41" s="80" t="s">
        <v>208</v>
      </c>
      <c r="C41" s="29">
        <v>823.46014941217663</v>
      </c>
      <c r="D41" s="29">
        <v>318.41608624929495</v>
      </c>
      <c r="E41" s="11"/>
      <c r="F41" s="29">
        <v>505.04406316288174</v>
      </c>
      <c r="G41" s="11"/>
      <c r="H41" s="29">
        <v>-0.52567877832840049</v>
      </c>
      <c r="I41" s="11"/>
      <c r="J41" s="29">
        <v>339.56623776229895</v>
      </c>
      <c r="K41" s="29">
        <v>468.87812713996993</v>
      </c>
      <c r="L41" s="29"/>
      <c r="M41" s="29">
        <v>77.270915099490509</v>
      </c>
      <c r="N41" s="29">
        <v>298.98693746404865</v>
      </c>
    </row>
    <row r="42" spans="1:14" ht="22.05" customHeight="1">
      <c r="A42" s="11"/>
      <c r="B42" s="80" t="s">
        <v>215</v>
      </c>
      <c r="C42" s="29">
        <v>992.41147387728324</v>
      </c>
      <c r="D42" s="29">
        <v>364.70592466054541</v>
      </c>
      <c r="E42" s="11"/>
      <c r="F42" s="29">
        <v>627.70554921673784</v>
      </c>
      <c r="G42" s="11"/>
      <c r="H42" s="29">
        <v>-6.9860381301199395</v>
      </c>
      <c r="I42" s="11"/>
      <c r="J42" s="29">
        <v>351.93389257587984</v>
      </c>
      <c r="K42" s="29">
        <v>524.56327822555136</v>
      </c>
      <c r="L42" s="29"/>
      <c r="M42" s="29">
        <v>106.3713319458513</v>
      </c>
      <c r="N42" s="29">
        <v>355.6908697513349</v>
      </c>
    </row>
    <row r="43" spans="1:14" ht="22.05" customHeight="1">
      <c r="A43" s="11"/>
      <c r="B43" s="80" t="s">
        <v>216</v>
      </c>
      <c r="C43" s="16">
        <v>891.90878869388189</v>
      </c>
      <c r="D43" s="16">
        <v>309.2154492767354</v>
      </c>
      <c r="E43" s="11"/>
      <c r="F43" s="16">
        <v>582.69333941714649</v>
      </c>
      <c r="G43" s="11"/>
      <c r="H43" s="16">
        <v>-18.04089469493633</v>
      </c>
      <c r="I43" s="16"/>
      <c r="J43" s="16">
        <v>351.02917367931161</v>
      </c>
      <c r="K43" s="16">
        <v>510.0842830458987</v>
      </c>
      <c r="L43" s="16"/>
      <c r="M43" s="16">
        <v>103.06476882594971</v>
      </c>
      <c r="N43" s="16">
        <v>338.61435591954603</v>
      </c>
    </row>
    <row r="44" spans="1:14" ht="22.05" customHeight="1">
      <c r="A44" s="11"/>
      <c r="B44" s="80" t="s">
        <v>200</v>
      </c>
      <c r="C44" s="29">
        <v>883.13138193201462</v>
      </c>
      <c r="D44" s="29">
        <v>236.67371228867404</v>
      </c>
      <c r="E44" s="11"/>
      <c r="F44" s="29">
        <v>646.45766964334064</v>
      </c>
      <c r="G44" s="11"/>
      <c r="H44" s="29">
        <v>130.21380533232036</v>
      </c>
      <c r="I44" s="11"/>
      <c r="J44" s="29">
        <v>279.79384079388353</v>
      </c>
      <c r="K44" s="29">
        <v>567.4212971745709</v>
      </c>
      <c r="L44" s="29"/>
      <c r="M44" s="29">
        <v>88.454508060381883</v>
      </c>
      <c r="N44" s="29">
        <v>140.16189986995113</v>
      </c>
    </row>
    <row r="45" spans="1:14" ht="13.5" customHeight="1">
      <c r="A45" s="11"/>
      <c r="B45" s="11"/>
      <c r="C45" s="11"/>
      <c r="D45" s="11"/>
      <c r="E45" s="11"/>
      <c r="F45" s="11"/>
      <c r="G45" s="11"/>
      <c r="H45" s="11"/>
      <c r="I45" s="11"/>
      <c r="J45" s="11"/>
      <c r="K45" s="11"/>
      <c r="L45" s="11"/>
      <c r="M45" s="11"/>
      <c r="N45" s="11"/>
    </row>
    <row r="46" spans="1:14" ht="22.05" customHeight="1">
      <c r="A46" s="207">
        <v>2024</v>
      </c>
      <c r="B46" s="80" t="s">
        <v>209</v>
      </c>
      <c r="C46" s="29">
        <v>897.47212126840088</v>
      </c>
      <c r="D46" s="29">
        <v>307.66071661628519</v>
      </c>
      <c r="E46" s="11"/>
      <c r="F46" s="29">
        <v>589.8114046521157</v>
      </c>
      <c r="G46" s="11"/>
      <c r="H46" s="29">
        <v>28.630025015107403</v>
      </c>
      <c r="I46" s="11"/>
      <c r="J46" s="29">
        <v>306.29883814821335</v>
      </c>
      <c r="K46" s="29">
        <v>458.0420062004718</v>
      </c>
      <c r="L46" s="29"/>
      <c r="M46" s="29">
        <v>75.112506892721015</v>
      </c>
      <c r="N46" s="29">
        <v>334.32474350996023</v>
      </c>
    </row>
    <row r="47" spans="1:14" ht="22.05" customHeight="1">
      <c r="A47" s="11"/>
      <c r="B47" s="80" t="s">
        <v>210</v>
      </c>
      <c r="C47" s="29">
        <v>852.94050197801107</v>
      </c>
      <c r="D47" s="29">
        <v>276.65927289535551</v>
      </c>
      <c r="E47" s="11"/>
      <c r="F47" s="29">
        <v>576.28122908265561</v>
      </c>
      <c r="G47" s="11"/>
      <c r="H47" s="29">
        <v>34.977585508275475</v>
      </c>
      <c r="I47" s="11"/>
      <c r="J47" s="29">
        <v>269.41267483226557</v>
      </c>
      <c r="K47" s="29">
        <v>468.60110680338926</v>
      </c>
      <c r="L47" s="29"/>
      <c r="M47" s="29">
        <v>68.93530976920168</v>
      </c>
      <c r="N47" s="29">
        <v>273.19571420989718</v>
      </c>
    </row>
    <row r="48" spans="1:14" ht="22.05" customHeight="1">
      <c r="A48" s="11"/>
      <c r="B48" s="80" t="s">
        <v>206</v>
      </c>
      <c r="C48" s="29">
        <v>906.06467855148674</v>
      </c>
      <c r="D48" s="29">
        <v>298.40021264934779</v>
      </c>
      <c r="E48" s="11"/>
      <c r="F48" s="29">
        <v>607.664465902139</v>
      </c>
      <c r="G48" s="11"/>
      <c r="H48" s="29">
        <v>25.236558965825026</v>
      </c>
      <c r="I48" s="11"/>
      <c r="J48" s="29">
        <v>293.30680641121495</v>
      </c>
      <c r="K48" s="29">
        <v>483.60411064597918</v>
      </c>
      <c r="L48" s="29"/>
      <c r="M48" s="29">
        <v>157.45359352819298</v>
      </c>
      <c r="N48" s="29">
        <v>234.67700917335674</v>
      </c>
    </row>
    <row r="49" spans="1:14" ht="22.05" customHeight="1">
      <c r="A49" s="11"/>
      <c r="B49" s="80" t="s">
        <v>211</v>
      </c>
      <c r="C49" s="29">
        <v>888.16832023536483</v>
      </c>
      <c r="D49" s="29">
        <v>287.76659939004145</v>
      </c>
      <c r="E49" s="11"/>
      <c r="F49" s="29">
        <v>600.40172084532344</v>
      </c>
      <c r="G49" s="11"/>
      <c r="H49" s="29">
        <v>26.665350647677002</v>
      </c>
      <c r="I49" s="29"/>
      <c r="J49" s="29">
        <v>334.59848838870158</v>
      </c>
      <c r="K49" s="29">
        <v>474.59573655917728</v>
      </c>
      <c r="L49" s="29"/>
      <c r="M49" s="29">
        <v>62.887980590408986</v>
      </c>
      <c r="N49" s="29">
        <v>370.85114143676174</v>
      </c>
    </row>
    <row r="50" spans="1:14" ht="22.05" customHeight="1">
      <c r="A50" s="11"/>
      <c r="B50" s="80" t="s">
        <v>212</v>
      </c>
      <c r="C50" s="29">
        <v>923.02198685899646</v>
      </c>
      <c r="D50" s="29">
        <v>299.22092461559373</v>
      </c>
      <c r="E50" s="11"/>
      <c r="F50" s="29">
        <v>623.80106224340273</v>
      </c>
      <c r="G50" s="11"/>
      <c r="H50" s="29">
        <v>-40.788309262323686</v>
      </c>
      <c r="I50" s="29"/>
      <c r="J50" s="29">
        <v>342.49444768687982</v>
      </c>
      <c r="K50" s="29">
        <v>508.51835342562953</v>
      </c>
      <c r="L50" s="29"/>
      <c r="M50" s="29">
        <v>112.61572304427055</v>
      </c>
      <c r="N50" s="29">
        <v>385.94974272270611</v>
      </c>
    </row>
    <row r="51" spans="1:14" ht="22.05" customHeight="1">
      <c r="A51" s="11"/>
      <c r="B51" s="80" t="s">
        <v>207</v>
      </c>
      <c r="C51" s="29">
        <v>910.61203707756636</v>
      </c>
      <c r="D51" s="29">
        <v>284.35296676102496</v>
      </c>
      <c r="E51" s="11"/>
      <c r="F51" s="29">
        <v>626.25907031654151</v>
      </c>
      <c r="G51" s="11"/>
      <c r="H51" s="29">
        <v>-93.43604097352825</v>
      </c>
      <c r="I51" s="11"/>
      <c r="J51" s="29">
        <v>316.56378367943455</v>
      </c>
      <c r="K51" s="29">
        <v>516.59633155395977</v>
      </c>
      <c r="L51" s="29"/>
      <c r="M51" s="29">
        <v>150.40084189175602</v>
      </c>
      <c r="N51" s="29">
        <v>369.26172152378854</v>
      </c>
    </row>
    <row r="52" spans="1:14" ht="22.05" customHeight="1">
      <c r="A52" s="11"/>
      <c r="B52" s="80" t="s">
        <v>213</v>
      </c>
      <c r="C52" s="29">
        <v>888.16999335419848</v>
      </c>
      <c r="D52" s="29">
        <v>276.91143394298274</v>
      </c>
      <c r="E52" s="11"/>
      <c r="F52" s="29">
        <v>611.25855941121586</v>
      </c>
      <c r="G52" s="11"/>
      <c r="H52" s="29">
        <v>-12.226482262279653</v>
      </c>
      <c r="I52" s="11"/>
      <c r="J52" s="29">
        <v>346.14341658853726</v>
      </c>
      <c r="K52" s="29">
        <v>507.09490352203767</v>
      </c>
      <c r="L52" s="11"/>
      <c r="M52" s="29">
        <v>97.892122232006656</v>
      </c>
      <c r="N52" s="29">
        <v>364.64143250798844</v>
      </c>
    </row>
    <row r="53" spans="1:14" ht="22.05" customHeight="1">
      <c r="A53" s="11"/>
      <c r="B53" s="80" t="s">
        <v>214</v>
      </c>
      <c r="C53" s="29">
        <v>943.55763501856404</v>
      </c>
      <c r="D53" s="29">
        <v>267.67899700409362</v>
      </c>
      <c r="E53" s="11"/>
      <c r="F53" s="29">
        <v>675.87863801447043</v>
      </c>
      <c r="G53" s="11"/>
      <c r="H53" s="29">
        <v>36.917011004398027</v>
      </c>
      <c r="I53" s="11"/>
      <c r="J53" s="29">
        <v>335.82089832763182</v>
      </c>
      <c r="K53" s="29">
        <v>494.21809650438871</v>
      </c>
      <c r="L53" s="11"/>
      <c r="M53" s="29">
        <v>97.652649118277537</v>
      </c>
      <c r="N53" s="29">
        <v>382.91177971503799</v>
      </c>
    </row>
    <row r="54" spans="1:14" ht="22.05" customHeight="1">
      <c r="A54" s="11"/>
      <c r="B54" s="80" t="s">
        <v>208</v>
      </c>
      <c r="C54" s="29">
        <v>886.49475856113452</v>
      </c>
      <c r="D54" s="29">
        <v>266.01508624906108</v>
      </c>
      <c r="E54" s="11"/>
      <c r="F54" s="29">
        <v>620.47967231207338</v>
      </c>
      <c r="G54" s="11"/>
      <c r="H54" s="29">
        <v>61.479599398771128</v>
      </c>
      <c r="I54" s="11"/>
      <c r="J54" s="29">
        <v>305.76489337601748</v>
      </c>
      <c r="K54" s="29">
        <v>448.34717066935406</v>
      </c>
      <c r="L54" s="11"/>
      <c r="M54" s="29">
        <v>64.375542309762196</v>
      </c>
      <c r="N54" s="29">
        <v>352.04225331020353</v>
      </c>
    </row>
    <row r="55" spans="1:14" ht="22.05" customHeight="1">
      <c r="A55" s="11"/>
      <c r="B55" s="80" t="s">
        <v>215</v>
      </c>
      <c r="C55" s="29">
        <v>910.45928524651242</v>
      </c>
      <c r="D55" s="29">
        <v>269.70025300304638</v>
      </c>
      <c r="E55" s="11"/>
      <c r="F55" s="29">
        <v>640.75903224346598</v>
      </c>
      <c r="G55" s="11"/>
      <c r="H55" s="29">
        <v>3.6169523669380697</v>
      </c>
      <c r="I55" s="11"/>
      <c r="J55" s="29">
        <v>364.23061577139043</v>
      </c>
      <c r="K55" s="29">
        <v>531.56284547079997</v>
      </c>
      <c r="L55" s="29"/>
      <c r="M55" s="29">
        <v>111.86418385974112</v>
      </c>
      <c r="N55" s="29">
        <v>357.94566631737723</v>
      </c>
    </row>
    <row r="56" spans="1:14" ht="22.05" customHeight="1">
      <c r="A56" s="11"/>
      <c r="B56" s="80" t="s">
        <v>216</v>
      </c>
      <c r="C56" s="29">
        <v>924.31631039822821</v>
      </c>
      <c r="D56" s="29">
        <v>251.90699688320029</v>
      </c>
      <c r="E56" s="11"/>
      <c r="F56" s="29">
        <v>672.40931351502797</v>
      </c>
      <c r="G56" s="11"/>
      <c r="H56" s="29">
        <v>39.318467827688579</v>
      </c>
      <c r="I56" s="11"/>
      <c r="J56" s="29">
        <v>335.63096594770508</v>
      </c>
      <c r="K56" s="29">
        <v>507.69518953413137</v>
      </c>
      <c r="L56" s="29"/>
      <c r="M56" s="29">
        <v>88.992496080456618</v>
      </c>
      <c r="N56" s="29">
        <v>372.03412602045654</v>
      </c>
    </row>
    <row r="57" spans="1:14" ht="22.05" customHeight="1">
      <c r="A57" s="11"/>
      <c r="B57" s="80" t="s">
        <v>200</v>
      </c>
      <c r="C57" s="29">
        <v>931.12447197059009</v>
      </c>
      <c r="D57" s="29">
        <v>281.83899441030428</v>
      </c>
      <c r="E57" s="11"/>
      <c r="F57" s="29">
        <v>649.2854775602857</v>
      </c>
      <c r="G57" s="11"/>
      <c r="H57" s="29">
        <v>110.75930904928536</v>
      </c>
      <c r="I57" s="11"/>
      <c r="J57" s="29">
        <v>396.75103691967126</v>
      </c>
      <c r="K57" s="29">
        <v>444.56313124612723</v>
      </c>
      <c r="L57" s="29"/>
      <c r="M57" s="29">
        <v>150.10661844916208</v>
      </c>
      <c r="N57" s="29">
        <v>340.6074557353823</v>
      </c>
    </row>
    <row r="58" spans="1:14" ht="9" customHeight="1">
      <c r="A58" s="11"/>
      <c r="B58" s="11"/>
      <c r="C58" s="29"/>
      <c r="D58" s="29"/>
      <c r="E58" s="29"/>
      <c r="F58" s="29"/>
      <c r="G58" s="29"/>
      <c r="H58" s="29"/>
      <c r="I58" s="29"/>
      <c r="J58" s="29"/>
      <c r="K58" s="29"/>
      <c r="L58" s="29"/>
      <c r="M58" s="29"/>
      <c r="N58" s="29"/>
    </row>
    <row r="59" spans="1:14" ht="22.05" customHeight="1">
      <c r="A59" s="207">
        <v>2025</v>
      </c>
      <c r="B59" s="80" t="s">
        <v>209</v>
      </c>
      <c r="C59" s="29">
        <v>948.5460008709241</v>
      </c>
      <c r="D59" s="29">
        <v>291.53286067234984</v>
      </c>
      <c r="E59" s="11"/>
      <c r="F59" s="29">
        <v>657.01314019857421</v>
      </c>
      <c r="G59" s="11"/>
      <c r="H59" s="29">
        <v>29.909196671337824</v>
      </c>
      <c r="I59" s="11"/>
      <c r="J59" s="29">
        <v>320.23924736950073</v>
      </c>
      <c r="K59" s="29">
        <v>475.49422245696348</v>
      </c>
      <c r="L59" s="11"/>
      <c r="M59" s="29">
        <v>98.555091923879885</v>
      </c>
      <c r="N59" s="29">
        <v>373.29387651589371</v>
      </c>
    </row>
    <row r="60" spans="1:14" ht="22.05" customHeight="1">
      <c r="A60" s="11"/>
      <c r="B60" s="80" t="s">
        <v>210</v>
      </c>
      <c r="C60" s="29">
        <v>882.38172879642195</v>
      </c>
      <c r="D60" s="29">
        <v>281.73614693214398</v>
      </c>
      <c r="E60" s="11"/>
      <c r="F60" s="29">
        <v>600.6455818642778</v>
      </c>
      <c r="G60" s="11"/>
      <c r="H60" s="29">
        <v>14.390995647818494</v>
      </c>
      <c r="I60" s="11"/>
      <c r="J60" s="29">
        <v>312.16209234739733</v>
      </c>
      <c r="K60" s="29">
        <v>513.64713649734165</v>
      </c>
      <c r="L60" s="29"/>
      <c r="M60" s="29">
        <v>80.418176046724241</v>
      </c>
      <c r="N60" s="29">
        <v>304.3513660197907</v>
      </c>
    </row>
    <row r="61" spans="1:14" ht="22.05" customHeight="1">
      <c r="A61" s="11"/>
      <c r="B61" s="80" t="s">
        <v>206</v>
      </c>
      <c r="C61" s="29">
        <v>939.24660400776645</v>
      </c>
      <c r="D61" s="29">
        <v>335.21307037094914</v>
      </c>
      <c r="E61" s="11"/>
      <c r="F61" s="29">
        <v>604.0335336368172</v>
      </c>
      <c r="G61" s="11"/>
      <c r="H61" s="29">
        <v>45.252752480771036</v>
      </c>
      <c r="I61" s="11"/>
      <c r="J61" s="29">
        <v>359.15577537930284</v>
      </c>
      <c r="K61" s="29">
        <v>496.91553708726298</v>
      </c>
      <c r="L61" s="29"/>
      <c r="M61" s="29">
        <v>110.57880692106862</v>
      </c>
      <c r="N61" s="29">
        <v>310.44221252701743</v>
      </c>
    </row>
    <row r="62" spans="1:14" ht="22.05" customHeight="1">
      <c r="A62" s="11"/>
      <c r="B62" s="80" t="s">
        <v>211</v>
      </c>
      <c r="C62" s="29">
        <v>925.58330221775486</v>
      </c>
      <c r="D62" s="29">
        <v>353.03342122862068</v>
      </c>
      <c r="E62" s="11"/>
      <c r="F62" s="29">
        <v>572.54988098913418</v>
      </c>
      <c r="G62" s="11"/>
      <c r="H62" s="29">
        <v>39.969307291998241</v>
      </c>
      <c r="I62" s="11"/>
      <c r="J62" s="29">
        <v>369.45494691581456</v>
      </c>
      <c r="K62" s="29">
        <v>538.58961482816164</v>
      </c>
      <c r="L62" s="29"/>
      <c r="M62" s="29">
        <v>76.47866531830654</v>
      </c>
      <c r="N62" s="29">
        <v>286.96724046648222</v>
      </c>
    </row>
    <row r="63" spans="1:14" ht="22.05" customHeight="1">
      <c r="A63" s="11"/>
      <c r="B63" s="80" t="s">
        <v>212</v>
      </c>
      <c r="C63" s="29">
        <v>990.2633505549552</v>
      </c>
      <c r="D63" s="29">
        <v>390.63368266707835</v>
      </c>
      <c r="E63" s="11"/>
      <c r="F63" s="29">
        <v>599.62966788787685</v>
      </c>
      <c r="G63" s="11"/>
      <c r="H63" s="29">
        <v>65.520236654523956</v>
      </c>
      <c r="I63" s="11"/>
      <c r="J63" s="29">
        <v>397.66281355969028</v>
      </c>
      <c r="K63" s="29">
        <v>506.36195399395336</v>
      </c>
      <c r="L63" s="29"/>
      <c r="M63" s="29">
        <v>82.789418267139723</v>
      </c>
      <c r="N63" s="29">
        <v>342.62087253195</v>
      </c>
    </row>
    <row r="64" spans="1:14" ht="22.05" customHeight="1">
      <c r="A64" s="11"/>
      <c r="B64" s="80" t="s">
        <v>207</v>
      </c>
      <c r="C64" s="29">
        <v>988.71721269101533</v>
      </c>
      <c r="D64" s="29">
        <v>408.07317467763534</v>
      </c>
      <c r="E64" s="11"/>
      <c r="F64" s="29">
        <v>580.64403801338005</v>
      </c>
      <c r="G64" s="11"/>
      <c r="H64" s="29">
        <v>160.98914505607061</v>
      </c>
      <c r="I64" s="11"/>
      <c r="J64" s="29">
        <v>387.36352061743366</v>
      </c>
      <c r="K64" s="29">
        <v>517.89865878498961</v>
      </c>
      <c r="L64" s="11"/>
      <c r="M64" s="29">
        <v>93.526413843825196</v>
      </c>
      <c r="N64" s="29">
        <v>195.59334094592828</v>
      </c>
    </row>
    <row r="65" spans="1:14" ht="22.05" customHeight="1">
      <c r="A65" s="278"/>
      <c r="B65" s="327" t="s">
        <v>213</v>
      </c>
      <c r="C65" s="652">
        <v>1052.041377025834</v>
      </c>
      <c r="D65" s="652">
        <v>473.11717770573358</v>
      </c>
      <c r="E65" s="278"/>
      <c r="F65" s="286">
        <v>578.92419932010046</v>
      </c>
      <c r="G65" s="278"/>
      <c r="H65" s="652">
        <v>38.04326672491392</v>
      </c>
      <c r="I65" s="278"/>
      <c r="J65" s="286">
        <v>624.91888385038794</v>
      </c>
      <c r="K65" s="652">
        <v>563.24123450188131</v>
      </c>
      <c r="L65" s="278"/>
      <c r="M65" s="652">
        <v>104.06159090310939</v>
      </c>
      <c r="N65" s="652">
        <v>498.49699104058379</v>
      </c>
    </row>
    <row r="66" spans="1:14" ht="18">
      <c r="A66" s="127" t="s">
        <v>277</v>
      </c>
      <c r="B66" s="423" t="s">
        <v>786</v>
      </c>
      <c r="C66" s="127"/>
      <c r="D66" s="11"/>
      <c r="E66" s="11"/>
      <c r="F66" s="11"/>
      <c r="G66" s="11"/>
      <c r="H66" s="11"/>
      <c r="I66" s="11"/>
      <c r="J66" s="11"/>
      <c r="K66" s="11"/>
      <c r="L66" s="11"/>
      <c r="M66" s="11"/>
      <c r="N66" s="11"/>
    </row>
    <row r="67" spans="1:14" ht="21">
      <c r="A67" s="1"/>
      <c r="B67" s="114"/>
      <c r="C67" s="48"/>
      <c r="D67" s="48"/>
      <c r="E67" s="1"/>
      <c r="F67" s="48"/>
      <c r="G67" s="1"/>
      <c r="H67" s="48"/>
      <c r="I67" s="1"/>
      <c r="J67" s="48"/>
      <c r="K67" s="48"/>
      <c r="L67" s="85"/>
      <c r="M67" s="48"/>
      <c r="N67" s="48"/>
    </row>
    <row r="68" spans="1:14" ht="21">
      <c r="A68" s="1"/>
      <c r="B68" s="114"/>
      <c r="C68" s="48"/>
      <c r="D68" s="48"/>
      <c r="E68" s="1"/>
      <c r="F68" s="48"/>
      <c r="G68" s="1"/>
      <c r="H68" s="48"/>
      <c r="I68" s="1"/>
      <c r="J68" s="48"/>
      <c r="K68" s="48"/>
      <c r="L68" s="48"/>
      <c r="M68" s="48"/>
      <c r="N68" s="48"/>
    </row>
    <row r="69" spans="1:14" ht="21">
      <c r="A69" s="1"/>
      <c r="B69" s="114"/>
      <c r="C69" s="48"/>
      <c r="D69" s="48"/>
      <c r="E69" s="1"/>
      <c r="F69" s="48"/>
      <c r="G69" s="1"/>
      <c r="H69" s="48"/>
      <c r="I69" s="1"/>
      <c r="J69" s="48"/>
      <c r="K69" s="48"/>
      <c r="L69" s="48"/>
      <c r="M69" s="48"/>
      <c r="N69" s="48"/>
    </row>
    <row r="70" spans="1:14" ht="21">
      <c r="A70" s="1"/>
      <c r="B70" s="114"/>
      <c r="C70" s="48"/>
      <c r="D70" s="48"/>
      <c r="E70" s="1"/>
      <c r="F70" s="48"/>
      <c r="G70" s="1"/>
      <c r="H70" s="48"/>
      <c r="I70" s="1"/>
      <c r="J70" s="48"/>
      <c r="K70" s="48"/>
      <c r="L70" s="48"/>
      <c r="M70" s="48"/>
      <c r="N70" s="48"/>
    </row>
    <row r="71" spans="1:14" ht="21">
      <c r="A71" s="134"/>
      <c r="B71" s="135"/>
      <c r="C71" s="134"/>
      <c r="D71" s="91"/>
      <c r="E71" s="91"/>
      <c r="F71" s="91"/>
      <c r="G71" s="91"/>
      <c r="H71" s="91"/>
      <c r="I71" s="91"/>
      <c r="J71" s="91"/>
      <c r="K71" s="91"/>
      <c r="L71" s="91"/>
      <c r="M71" s="91"/>
      <c r="N71" s="91"/>
    </row>
  </sheetData>
  <mergeCells count="1">
    <mergeCell ref="C6:D6"/>
  </mergeCells>
  <hyperlinks>
    <hyperlink ref="O1" location="'Contents Page'!A1" display="BACK TO CONTENTS" xr:uid="{70651416-B07D-46F9-9BDD-D89CC7699C37}"/>
  </hyperlinks>
  <pageMargins left="0.7" right="0.7" top="0.75" bottom="0.75" header="0.3" footer="0.3"/>
  <pageSetup paperSize="9" scale="4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FA65-A4FD-40B8-BABE-B0C1D136BE91}">
  <dimension ref="A1:U107"/>
  <sheetViews>
    <sheetView topLeftCell="F1" zoomScaleNormal="100" workbookViewId="0">
      <selection activeCell="N1" sqref="N1"/>
    </sheetView>
  </sheetViews>
  <sheetFormatPr defaultColWidth="8.77734375" defaultRowHeight="14.4"/>
  <cols>
    <col min="1" max="1" width="15.6640625" customWidth="1"/>
    <col min="2" max="2" width="10.44140625" customWidth="1"/>
    <col min="3" max="6" width="15.6640625" customWidth="1"/>
    <col min="7" max="7" width="2.109375" customWidth="1"/>
    <col min="8" max="11" width="15.6640625" customWidth="1"/>
    <col min="12" max="12" width="1.88671875" customWidth="1"/>
    <col min="13" max="16" width="15.6640625" customWidth="1"/>
    <col min="17" max="17" width="2.33203125" customWidth="1"/>
    <col min="18" max="21" width="15.6640625" customWidth="1"/>
  </cols>
  <sheetData>
    <row r="1" spans="1:21" ht="22.05" customHeight="1">
      <c r="A1" s="76" t="s">
        <v>787</v>
      </c>
      <c r="B1" s="76"/>
      <c r="C1" s="76"/>
      <c r="D1" s="76"/>
      <c r="E1" s="76"/>
      <c r="F1" s="76"/>
      <c r="G1" s="76"/>
      <c r="H1" s="76"/>
      <c r="I1" s="76"/>
      <c r="J1" s="76"/>
      <c r="K1" s="76"/>
      <c r="L1" s="76"/>
      <c r="M1" s="76"/>
      <c r="N1" s="10" t="s">
        <v>85</v>
      </c>
      <c r="O1" s="76"/>
      <c r="P1" s="76"/>
      <c r="Q1" s="76"/>
      <c r="R1" s="11"/>
      <c r="S1" s="11"/>
      <c r="T1" s="11"/>
      <c r="U1" s="11"/>
    </row>
    <row r="2" spans="1:21" ht="22.05" customHeight="1">
      <c r="A2" s="76"/>
      <c r="B2" s="76"/>
      <c r="C2" s="76"/>
      <c r="D2" s="76"/>
      <c r="E2" s="76"/>
      <c r="F2" s="76"/>
      <c r="G2" s="76"/>
      <c r="H2" s="76"/>
      <c r="I2" s="76"/>
      <c r="J2" s="76"/>
      <c r="K2" s="76"/>
      <c r="L2" s="76"/>
      <c r="M2" s="76"/>
      <c r="N2" s="76"/>
      <c r="O2" s="76"/>
      <c r="P2" s="76"/>
      <c r="Q2" s="76"/>
      <c r="R2" s="11"/>
      <c r="S2" s="11"/>
      <c r="T2" s="11"/>
      <c r="U2" s="11"/>
    </row>
    <row r="3" spans="1:21" ht="22.05" customHeight="1">
      <c r="A3" s="76" t="s">
        <v>788</v>
      </c>
      <c r="B3" s="76"/>
      <c r="C3" s="76"/>
      <c r="D3" s="76"/>
      <c r="E3" s="76"/>
      <c r="F3" s="76"/>
      <c r="G3" s="76"/>
      <c r="H3" s="76"/>
      <c r="I3" s="76"/>
      <c r="J3" s="76"/>
      <c r="K3" s="76"/>
      <c r="L3" s="76"/>
      <c r="M3" s="76"/>
      <c r="N3" s="76"/>
      <c r="O3" s="76"/>
      <c r="P3" s="76"/>
      <c r="Q3" s="76"/>
      <c r="R3" s="11"/>
      <c r="S3" s="11"/>
      <c r="T3" s="11"/>
      <c r="U3" s="11"/>
    </row>
    <row r="4" spans="1:21" ht="22.05" customHeight="1">
      <c r="A4" s="76" t="s">
        <v>90</v>
      </c>
      <c r="B4" s="76"/>
      <c r="C4" s="283"/>
      <c r="D4" s="76"/>
      <c r="E4" s="76"/>
      <c r="F4" s="76"/>
      <c r="G4" s="283"/>
      <c r="H4" s="283"/>
      <c r="I4" s="76"/>
      <c r="J4" s="283"/>
      <c r="K4" s="283"/>
      <c r="L4" s="283"/>
      <c r="M4" s="283"/>
      <c r="N4" s="76"/>
      <c r="O4" s="76"/>
      <c r="P4" s="76"/>
      <c r="Q4" s="283"/>
      <c r="R4" s="283"/>
      <c r="S4" s="11"/>
      <c r="T4" s="11"/>
      <c r="U4" s="11"/>
    </row>
    <row r="5" spans="1:21" ht="22.05" customHeight="1">
      <c r="A5" s="290"/>
      <c r="B5" s="290"/>
      <c r="C5" s="3"/>
      <c r="D5" s="331"/>
      <c r="E5" s="331"/>
      <c r="F5" s="331"/>
      <c r="G5" s="3"/>
      <c r="H5" s="3"/>
      <c r="I5" s="333" t="s">
        <v>789</v>
      </c>
      <c r="J5" s="331"/>
      <c r="K5" s="331"/>
      <c r="L5" s="3"/>
      <c r="M5" s="3"/>
      <c r="N5" s="331"/>
      <c r="O5" s="331"/>
      <c r="P5" s="331"/>
      <c r="Q5" s="3"/>
      <c r="R5" s="11"/>
      <c r="S5" s="331"/>
      <c r="T5" s="331"/>
      <c r="U5" s="331"/>
    </row>
    <row r="6" spans="1:21" ht="22.05" customHeight="1">
      <c r="A6" s="11"/>
      <c r="B6" s="11"/>
      <c r="C6" s="3"/>
      <c r="D6" s="338" t="s">
        <v>790</v>
      </c>
      <c r="E6" s="334"/>
      <c r="F6" s="334"/>
      <c r="G6" s="3"/>
      <c r="H6" s="654"/>
      <c r="I6" s="338" t="s">
        <v>791</v>
      </c>
      <c r="J6" s="334"/>
      <c r="K6" s="334"/>
      <c r="L6" s="3"/>
      <c r="M6" s="654"/>
      <c r="N6" s="905" t="s">
        <v>792</v>
      </c>
      <c r="O6" s="905"/>
      <c r="P6" s="905"/>
      <c r="Q6" s="3"/>
      <c r="R6" s="278"/>
      <c r="S6" s="334"/>
      <c r="T6" s="334" t="s">
        <v>483</v>
      </c>
      <c r="U6" s="334"/>
    </row>
    <row r="7" spans="1:21" ht="22.05" customHeight="1">
      <c r="A7" s="11"/>
      <c r="B7" s="11"/>
      <c r="C7" s="3"/>
      <c r="D7" s="263" t="s">
        <v>793</v>
      </c>
      <c r="E7" s="263" t="s">
        <v>794</v>
      </c>
      <c r="F7" s="263" t="s">
        <v>795</v>
      </c>
      <c r="G7" s="3"/>
      <c r="H7" s="3"/>
      <c r="I7" s="263" t="s">
        <v>793</v>
      </c>
      <c r="J7" s="263" t="s">
        <v>794</v>
      </c>
      <c r="K7" s="263" t="s">
        <v>795</v>
      </c>
      <c r="L7" s="3"/>
      <c r="M7" s="3"/>
      <c r="N7" s="263" t="s">
        <v>793</v>
      </c>
      <c r="O7" s="263" t="s">
        <v>794</v>
      </c>
      <c r="P7" s="263" t="s">
        <v>795</v>
      </c>
      <c r="Q7" s="3"/>
      <c r="R7" s="11"/>
      <c r="S7" s="263" t="s">
        <v>793</v>
      </c>
      <c r="T7" s="263" t="s">
        <v>794</v>
      </c>
      <c r="U7" s="263" t="s">
        <v>795</v>
      </c>
    </row>
    <row r="8" spans="1:21" ht="22.05" customHeight="1">
      <c r="A8" s="338" t="s">
        <v>408</v>
      </c>
      <c r="B8" s="278"/>
      <c r="C8" s="654"/>
      <c r="D8" s="334" t="s">
        <v>796</v>
      </c>
      <c r="E8" s="334" t="s">
        <v>796</v>
      </c>
      <c r="F8" s="334" t="s">
        <v>796</v>
      </c>
      <c r="G8" s="654"/>
      <c r="H8" s="654"/>
      <c r="I8" s="334" t="s">
        <v>796</v>
      </c>
      <c r="J8" s="334" t="s">
        <v>796</v>
      </c>
      <c r="K8" s="334" t="s">
        <v>796</v>
      </c>
      <c r="L8" s="654"/>
      <c r="M8" s="654"/>
      <c r="N8" s="334" t="s">
        <v>796</v>
      </c>
      <c r="O8" s="334" t="s">
        <v>796</v>
      </c>
      <c r="P8" s="334" t="s">
        <v>796</v>
      </c>
      <c r="Q8" s="654"/>
      <c r="R8" s="278"/>
      <c r="S8" s="334" t="s">
        <v>796</v>
      </c>
      <c r="T8" s="334" t="s">
        <v>796</v>
      </c>
      <c r="U8" s="334" t="s">
        <v>796</v>
      </c>
    </row>
    <row r="9" spans="1:21" ht="22.05" customHeight="1">
      <c r="A9" s="207">
        <v>2015</v>
      </c>
      <c r="B9" s="80" t="s">
        <v>206</v>
      </c>
      <c r="C9" s="3"/>
      <c r="D9" s="205" t="s">
        <v>119</v>
      </c>
      <c r="E9" s="205" t="s">
        <v>119</v>
      </c>
      <c r="F9" s="205" t="s">
        <v>119</v>
      </c>
      <c r="G9" s="3"/>
      <c r="H9" s="3"/>
      <c r="I9" s="13">
        <v>501.63200000000001</v>
      </c>
      <c r="J9" s="13">
        <v>103.36699999999999</v>
      </c>
      <c r="K9" s="13">
        <v>441.29199999999992</v>
      </c>
      <c r="L9" s="3"/>
      <c r="M9" s="3"/>
      <c r="N9" s="13">
        <v>435.358</v>
      </c>
      <c r="O9" s="13">
        <v>451.95099999999996</v>
      </c>
      <c r="P9" s="13">
        <v>362.93200000000002</v>
      </c>
      <c r="Q9" s="3"/>
      <c r="R9" s="11"/>
      <c r="S9" s="13">
        <v>936.99</v>
      </c>
      <c r="T9" s="13">
        <v>555.31799999999998</v>
      </c>
      <c r="U9" s="13">
        <v>804.22399999999993</v>
      </c>
    </row>
    <row r="10" spans="1:21" ht="22.05" customHeight="1">
      <c r="A10" s="3"/>
      <c r="B10" s="80" t="s">
        <v>207</v>
      </c>
      <c r="C10" s="3"/>
      <c r="D10" s="205">
        <v>99.028999999999996</v>
      </c>
      <c r="E10" s="205" t="s">
        <v>119</v>
      </c>
      <c r="F10" s="205" t="s">
        <v>119</v>
      </c>
      <c r="G10" s="3"/>
      <c r="H10" s="3"/>
      <c r="I10" s="383">
        <v>413.92499999999995</v>
      </c>
      <c r="J10" s="383">
        <v>122.37</v>
      </c>
      <c r="K10" s="383">
        <v>369.71800000000002</v>
      </c>
      <c r="L10" s="3"/>
      <c r="M10" s="3"/>
      <c r="N10" s="383">
        <v>441.34000000000003</v>
      </c>
      <c r="O10" s="383">
        <v>511.01499999999999</v>
      </c>
      <c r="P10" s="383">
        <v>334.51000000000005</v>
      </c>
      <c r="Q10" s="3"/>
      <c r="R10" s="3"/>
      <c r="S10" s="383">
        <v>954.29399999999998</v>
      </c>
      <c r="T10" s="383">
        <v>633.38499999999999</v>
      </c>
      <c r="U10" s="383">
        <v>704.22800000000007</v>
      </c>
    </row>
    <row r="11" spans="1:21" ht="22.05" customHeight="1">
      <c r="A11" s="3"/>
      <c r="B11" s="80" t="s">
        <v>208</v>
      </c>
      <c r="C11" s="3"/>
      <c r="D11" s="205" t="s">
        <v>119</v>
      </c>
      <c r="E11" s="205" t="s">
        <v>119</v>
      </c>
      <c r="F11" s="205" t="s">
        <v>119</v>
      </c>
      <c r="G11" s="3"/>
      <c r="H11" s="3"/>
      <c r="I11" s="383">
        <v>391.267</v>
      </c>
      <c r="J11" s="383">
        <v>117.745</v>
      </c>
      <c r="K11" s="383">
        <v>466.14699999999993</v>
      </c>
      <c r="L11" s="3"/>
      <c r="M11" s="3"/>
      <c r="N11" s="383">
        <v>405.50099999999998</v>
      </c>
      <c r="O11" s="383">
        <v>505.48899999999998</v>
      </c>
      <c r="P11" s="383">
        <v>379.63099999999997</v>
      </c>
      <c r="Q11" s="3"/>
      <c r="R11" s="3"/>
      <c r="S11" s="383">
        <v>796.76800000000003</v>
      </c>
      <c r="T11" s="383">
        <v>623.23399999999992</v>
      </c>
      <c r="U11" s="383">
        <v>845.77799999999991</v>
      </c>
    </row>
    <row r="12" spans="1:21" ht="22.05" customHeight="1">
      <c r="A12" s="654"/>
      <c r="B12" s="720" t="s">
        <v>200</v>
      </c>
      <c r="C12" s="3"/>
      <c r="D12" s="298" t="s">
        <v>119</v>
      </c>
      <c r="E12" s="298" t="s">
        <v>119</v>
      </c>
      <c r="F12" s="298" t="s">
        <v>119</v>
      </c>
      <c r="G12" s="654"/>
      <c r="H12" s="3"/>
      <c r="I12" s="286">
        <v>310.07600000000002</v>
      </c>
      <c r="J12" s="286">
        <v>185.661</v>
      </c>
      <c r="K12" s="286">
        <v>483.90699999999998</v>
      </c>
      <c r="L12" s="654"/>
      <c r="M12" s="654"/>
      <c r="N12" s="286">
        <v>460.745</v>
      </c>
      <c r="O12" s="286">
        <v>511.47700000000003</v>
      </c>
      <c r="P12" s="286">
        <v>408.03100000000001</v>
      </c>
      <c r="Q12" s="654"/>
      <c r="R12" s="278"/>
      <c r="S12" s="286">
        <v>770.82100000000003</v>
      </c>
      <c r="T12" s="286">
        <v>697.13800000000003</v>
      </c>
      <c r="U12" s="286">
        <v>891.93799999999999</v>
      </c>
    </row>
    <row r="13" spans="1:21" ht="22.05" customHeight="1">
      <c r="A13" s="3"/>
      <c r="B13" s="251"/>
      <c r="C13" s="721"/>
      <c r="D13" s="721"/>
      <c r="E13" s="721"/>
      <c r="F13" s="16"/>
      <c r="G13" s="16"/>
      <c r="H13" s="721"/>
      <c r="I13" s="333" t="s">
        <v>789</v>
      </c>
      <c r="J13" s="721"/>
      <c r="K13" s="16"/>
      <c r="L13" s="16"/>
      <c r="M13" s="16"/>
      <c r="N13" s="3"/>
      <c r="O13" s="16"/>
      <c r="P13" s="16"/>
      <c r="Q13" s="16"/>
      <c r="R13" s="11"/>
      <c r="S13" s="11"/>
      <c r="T13" s="11"/>
      <c r="U13" s="11"/>
    </row>
    <row r="14" spans="1:21" ht="22.05" customHeight="1">
      <c r="A14" s="3"/>
      <c r="B14" s="3"/>
      <c r="C14" s="654"/>
      <c r="D14" s="338" t="s">
        <v>790</v>
      </c>
      <c r="E14" s="334"/>
      <c r="F14" s="298"/>
      <c r="G14" s="3"/>
      <c r="H14" s="722"/>
      <c r="I14" s="338" t="s">
        <v>791</v>
      </c>
      <c r="J14" s="722"/>
      <c r="K14" s="298"/>
      <c r="L14" s="3"/>
      <c r="M14" s="292"/>
      <c r="N14" s="905" t="s">
        <v>792</v>
      </c>
      <c r="O14" s="905"/>
      <c r="P14" s="905"/>
      <c r="Q14" s="11"/>
      <c r="R14" s="292"/>
      <c r="S14" s="292"/>
      <c r="T14" s="292" t="s">
        <v>797</v>
      </c>
      <c r="U14" s="278"/>
    </row>
    <row r="15" spans="1:21" ht="22.05" customHeight="1">
      <c r="A15" s="3"/>
      <c r="B15" s="3"/>
      <c r="C15" s="204" t="s">
        <v>798</v>
      </c>
      <c r="D15" s="204" t="s">
        <v>799</v>
      </c>
      <c r="E15" s="204" t="s">
        <v>800</v>
      </c>
      <c r="F15" s="204" t="s">
        <v>801</v>
      </c>
      <c r="G15" s="382"/>
      <c r="H15" s="204" t="s">
        <v>798</v>
      </c>
      <c r="I15" s="204" t="s">
        <v>799</v>
      </c>
      <c r="J15" s="204" t="s">
        <v>800</v>
      </c>
      <c r="K15" s="204" t="s">
        <v>801</v>
      </c>
      <c r="L15" s="382"/>
      <c r="M15" s="204" t="s">
        <v>798</v>
      </c>
      <c r="N15" s="204" t="s">
        <v>799</v>
      </c>
      <c r="O15" s="204" t="s">
        <v>800</v>
      </c>
      <c r="P15" s="259" t="s">
        <v>801</v>
      </c>
      <c r="Q15" s="76"/>
      <c r="R15" s="204" t="s">
        <v>798</v>
      </c>
      <c r="S15" s="204" t="s">
        <v>799</v>
      </c>
      <c r="T15" s="204" t="s">
        <v>800</v>
      </c>
      <c r="U15" s="259" t="s">
        <v>801</v>
      </c>
    </row>
    <row r="16" spans="1:21" ht="22.05" customHeight="1">
      <c r="A16" s="654"/>
      <c r="B16" s="654"/>
      <c r="C16" s="292" t="s">
        <v>802</v>
      </c>
      <c r="D16" s="292" t="s">
        <v>803</v>
      </c>
      <c r="E16" s="292" t="s">
        <v>803</v>
      </c>
      <c r="F16" s="292" t="s">
        <v>804</v>
      </c>
      <c r="G16" s="723"/>
      <c r="H16" s="292" t="s">
        <v>802</v>
      </c>
      <c r="I16" s="292" t="s">
        <v>805</v>
      </c>
      <c r="J16" s="292" t="s">
        <v>803</v>
      </c>
      <c r="K16" s="295" t="s">
        <v>804</v>
      </c>
      <c r="L16" s="723"/>
      <c r="M16" s="292" t="s">
        <v>805</v>
      </c>
      <c r="N16" s="292" t="s">
        <v>803</v>
      </c>
      <c r="O16" s="292" t="s">
        <v>803</v>
      </c>
      <c r="P16" s="295" t="s">
        <v>804</v>
      </c>
      <c r="Q16" s="283"/>
      <c r="R16" s="292" t="s">
        <v>805</v>
      </c>
      <c r="S16" s="292" t="s">
        <v>803</v>
      </c>
      <c r="T16" s="292" t="s">
        <v>803</v>
      </c>
      <c r="U16" s="295" t="s">
        <v>804</v>
      </c>
    </row>
    <row r="17" spans="1:21" ht="22.05" customHeight="1">
      <c r="A17" s="724" t="s">
        <v>806</v>
      </c>
      <c r="B17" s="676" t="s">
        <v>206</v>
      </c>
      <c r="C17" s="205" t="s">
        <v>119</v>
      </c>
      <c r="D17" s="205" t="s">
        <v>119</v>
      </c>
      <c r="E17" s="205" t="s">
        <v>119</v>
      </c>
      <c r="F17" s="205" t="s">
        <v>119</v>
      </c>
      <c r="G17" s="3"/>
      <c r="H17" s="666">
        <v>481.79111084692312</v>
      </c>
      <c r="I17" s="666">
        <v>202.68411938</v>
      </c>
      <c r="J17" s="725">
        <v>556.11358654231412</v>
      </c>
      <c r="K17" s="725">
        <v>102.95867634354556</v>
      </c>
      <c r="L17" s="3"/>
      <c r="M17" s="725">
        <v>675.0115469985501</v>
      </c>
      <c r="N17" s="13">
        <v>683.12876308208513</v>
      </c>
      <c r="O17" s="725">
        <v>519.1361898225108</v>
      </c>
      <c r="P17" s="666">
        <v>646.1936426277482</v>
      </c>
      <c r="Q17" s="3"/>
      <c r="R17" s="706">
        <v>1156.8026578454733</v>
      </c>
      <c r="S17" s="726">
        <v>885.8128824620851</v>
      </c>
      <c r="T17" s="383">
        <v>1075.2497763648248</v>
      </c>
      <c r="U17" s="726">
        <v>749.15231897129377</v>
      </c>
    </row>
    <row r="18" spans="1:21" ht="22.05" customHeight="1">
      <c r="A18" s="438"/>
      <c r="B18" s="80" t="s">
        <v>207</v>
      </c>
      <c r="C18" s="205">
        <v>0.50056672000000002</v>
      </c>
      <c r="D18" s="205" t="s">
        <v>119</v>
      </c>
      <c r="E18" s="439">
        <v>1.351</v>
      </c>
      <c r="F18" s="439">
        <v>1.6120000000000001</v>
      </c>
      <c r="G18" s="3"/>
      <c r="H18" s="428">
        <v>472.9225792560776</v>
      </c>
      <c r="I18" s="16">
        <v>219.44659214699996</v>
      </c>
      <c r="J18" s="401">
        <v>587.6758837355593</v>
      </c>
      <c r="K18" s="401">
        <v>238.29793043127469</v>
      </c>
      <c r="L18" s="3"/>
      <c r="M18" s="428">
        <v>664.33241181359449</v>
      </c>
      <c r="N18" s="428">
        <v>693.59858987152734</v>
      </c>
      <c r="O18" s="428">
        <v>521.667008730161</v>
      </c>
      <c r="P18" s="428">
        <v>674.18045360766962</v>
      </c>
      <c r="Q18" s="3"/>
      <c r="R18" s="440">
        <v>1137.7555577896721</v>
      </c>
      <c r="S18" s="428">
        <v>913.04518201852727</v>
      </c>
      <c r="T18" s="428">
        <v>1110.6938924657202</v>
      </c>
      <c r="U18" s="440">
        <v>914.09038403894431</v>
      </c>
    </row>
    <row r="19" spans="1:21" ht="22.05" customHeight="1">
      <c r="A19" s="3"/>
      <c r="B19" s="80" t="s">
        <v>208</v>
      </c>
      <c r="C19" s="14" t="s">
        <v>119</v>
      </c>
      <c r="D19" s="14" t="s">
        <v>119</v>
      </c>
      <c r="E19" s="13">
        <v>1.351</v>
      </c>
      <c r="F19" s="13">
        <v>1.6120000000000001</v>
      </c>
      <c r="G19" s="13"/>
      <c r="H19" s="13">
        <v>497.6117513342528</v>
      </c>
      <c r="I19" s="13">
        <v>280.52420343495197</v>
      </c>
      <c r="J19" s="13">
        <v>651.17291876235799</v>
      </c>
      <c r="K19" s="13">
        <v>313.95899942449927</v>
      </c>
      <c r="L19" s="13"/>
      <c r="M19" s="13">
        <v>553.00332126801004</v>
      </c>
      <c r="N19" s="13">
        <v>730.39576252830216</v>
      </c>
      <c r="O19" s="13">
        <v>615.55434341811088</v>
      </c>
      <c r="P19" s="13">
        <v>791.74704071143083</v>
      </c>
      <c r="Q19" s="13"/>
      <c r="R19" s="13">
        <v>1050.6150726022629</v>
      </c>
      <c r="S19" s="13">
        <v>1010.9199659632541</v>
      </c>
      <c r="T19" s="13">
        <v>1268.0782621804688</v>
      </c>
      <c r="U19" s="13">
        <v>1107.31804013593</v>
      </c>
    </row>
    <row r="20" spans="1:21" ht="22.05" customHeight="1">
      <c r="A20" s="3"/>
      <c r="B20" s="80" t="s">
        <v>200</v>
      </c>
      <c r="C20" s="13">
        <v>0.32554855103939995</v>
      </c>
      <c r="D20" s="14" t="s">
        <v>119</v>
      </c>
      <c r="E20" s="13">
        <v>33.701794524533042</v>
      </c>
      <c r="F20" s="14" t="s">
        <v>119</v>
      </c>
      <c r="G20" s="13"/>
      <c r="H20" s="13">
        <v>501.507377100285</v>
      </c>
      <c r="I20" s="13">
        <v>163.16295370401753</v>
      </c>
      <c r="J20" s="13">
        <v>760.36011088180169</v>
      </c>
      <c r="K20" s="13">
        <v>339.17182318547509</v>
      </c>
      <c r="L20" s="13"/>
      <c r="M20" s="13">
        <v>695.90222544865219</v>
      </c>
      <c r="N20" s="13">
        <v>662.67455374522353</v>
      </c>
      <c r="O20" s="13">
        <v>548.90297598240397</v>
      </c>
      <c r="P20" s="13">
        <v>811.18815165215563</v>
      </c>
      <c r="Q20" s="13"/>
      <c r="R20" s="13">
        <v>1197.7351510999765</v>
      </c>
      <c r="S20" s="13">
        <v>825.837507449241</v>
      </c>
      <c r="T20" s="13">
        <v>1342.96488138874</v>
      </c>
      <c r="U20" s="13">
        <v>1150.3599748376307</v>
      </c>
    </row>
    <row r="21" spans="1:21" ht="22.05" customHeight="1">
      <c r="A21" s="3"/>
      <c r="B21" s="80"/>
      <c r="C21" s="13"/>
      <c r="D21" s="14"/>
      <c r="E21" s="13"/>
      <c r="F21" s="14"/>
      <c r="G21" s="13"/>
      <c r="H21" s="13"/>
      <c r="I21" s="13"/>
      <c r="J21" s="13"/>
      <c r="K21" s="13"/>
      <c r="L21" s="13"/>
      <c r="M21" s="13"/>
      <c r="N21" s="13"/>
      <c r="O21" s="13"/>
      <c r="P21" s="13"/>
      <c r="Q21" s="13"/>
      <c r="R21" s="13"/>
      <c r="S21" s="13"/>
      <c r="T21" s="13"/>
      <c r="U21" s="13"/>
    </row>
    <row r="22" spans="1:21" ht="22.05" customHeight="1">
      <c r="A22" s="438" t="s">
        <v>203</v>
      </c>
      <c r="B22" s="80" t="s">
        <v>206</v>
      </c>
      <c r="C22" s="14" t="s">
        <v>119</v>
      </c>
      <c r="D22" s="14">
        <v>35.80560114</v>
      </c>
      <c r="E22" s="13">
        <v>33.036357716533082</v>
      </c>
      <c r="F22" s="13">
        <v>20.001000000000001</v>
      </c>
      <c r="G22" s="3"/>
      <c r="H22" s="13">
        <v>743.22468860096251</v>
      </c>
      <c r="I22" s="13">
        <v>189.17323353</v>
      </c>
      <c r="J22" s="13">
        <v>856.20095490588756</v>
      </c>
      <c r="K22" s="13">
        <v>390.20280491510971</v>
      </c>
      <c r="L22" s="3"/>
      <c r="M22" s="13">
        <v>906.63153234964523</v>
      </c>
      <c r="N22" s="13">
        <v>740.64238236041297</v>
      </c>
      <c r="O22" s="13">
        <v>730.5073825029898</v>
      </c>
      <c r="P22" s="13">
        <v>920.34063022972327</v>
      </c>
      <c r="Q22" s="3"/>
      <c r="R22" s="13">
        <v>1649.8562209506076</v>
      </c>
      <c r="S22" s="13">
        <v>965.62121703041294</v>
      </c>
      <c r="T22" s="13">
        <v>1619.7446951254105</v>
      </c>
      <c r="U22" s="13">
        <v>1330.544435144833</v>
      </c>
    </row>
    <row r="23" spans="1:21" ht="22.05" customHeight="1">
      <c r="A23" s="3"/>
      <c r="B23" s="80" t="s">
        <v>207</v>
      </c>
      <c r="C23" s="14" t="s">
        <v>119</v>
      </c>
      <c r="D23" s="14" t="s">
        <v>119</v>
      </c>
      <c r="E23" s="16">
        <v>32.25713598823716</v>
      </c>
      <c r="F23" s="14" t="s">
        <v>119</v>
      </c>
      <c r="G23" s="3"/>
      <c r="H23" s="16">
        <v>619.12299052489823</v>
      </c>
      <c r="I23" s="16">
        <v>256.39723513628115</v>
      </c>
      <c r="J23" s="16">
        <v>848.20001620126754</v>
      </c>
      <c r="K23" s="16">
        <v>450.96509975375528</v>
      </c>
      <c r="L23" s="3"/>
      <c r="M23" s="16">
        <v>728.62330084678183</v>
      </c>
      <c r="N23" s="16">
        <v>785.03188479763969</v>
      </c>
      <c r="O23" s="16">
        <v>636.69009382824368</v>
      </c>
      <c r="P23" s="16">
        <v>874.90278826812778</v>
      </c>
      <c r="Q23" s="3"/>
      <c r="R23" s="13">
        <v>1347.7892913716801</v>
      </c>
      <c r="S23" s="13">
        <v>1041.4291199339209</v>
      </c>
      <c r="T23" s="13">
        <v>1517.1472460177483</v>
      </c>
      <c r="U23" s="13">
        <v>1325.910888021883</v>
      </c>
    </row>
    <row r="24" spans="1:21" ht="22.05" customHeight="1">
      <c r="A24" s="3"/>
      <c r="B24" s="80" t="s">
        <v>208</v>
      </c>
      <c r="C24" s="13">
        <v>124.76685671999999</v>
      </c>
      <c r="D24" s="14" t="s">
        <v>119</v>
      </c>
      <c r="E24" s="13">
        <v>32.404105514535303</v>
      </c>
      <c r="F24" s="13">
        <v>32.447105514535302</v>
      </c>
      <c r="G24" s="3"/>
      <c r="H24" s="13">
        <v>739.48325626808912</v>
      </c>
      <c r="I24" s="13">
        <v>286.18629507187103</v>
      </c>
      <c r="J24" s="13">
        <v>862.76145017925546</v>
      </c>
      <c r="K24" s="13">
        <v>721.41565987802687</v>
      </c>
      <c r="L24" s="3"/>
      <c r="M24" s="13">
        <v>640.96549092290968</v>
      </c>
      <c r="N24" s="13">
        <v>836.701272441789</v>
      </c>
      <c r="O24" s="13">
        <v>624.87119676772124</v>
      </c>
      <c r="P24" s="13">
        <v>806.32123779565211</v>
      </c>
      <c r="Q24" s="3"/>
      <c r="R24" s="13">
        <v>1505.2156039109987</v>
      </c>
      <c r="S24" s="13">
        <v>1122.8875675136601</v>
      </c>
      <c r="T24" s="13">
        <v>1520.0367524615122</v>
      </c>
      <c r="U24" s="13">
        <v>1560.1840031882143</v>
      </c>
    </row>
    <row r="25" spans="1:21" ht="22.05" customHeight="1">
      <c r="A25" s="3"/>
      <c r="B25" s="80" t="s">
        <v>200</v>
      </c>
      <c r="C25" s="13">
        <v>82.695616000000001</v>
      </c>
      <c r="D25" s="13">
        <v>21.730892230000002</v>
      </c>
      <c r="E25" s="13">
        <v>30.923395404829201</v>
      </c>
      <c r="F25" s="13">
        <v>30.922999999999998</v>
      </c>
      <c r="G25" s="3"/>
      <c r="H25" s="13">
        <v>525.30604497234071</v>
      </c>
      <c r="I25" s="13">
        <v>405.505625579644</v>
      </c>
      <c r="J25" s="13">
        <v>899.1284457241502</v>
      </c>
      <c r="K25" s="13">
        <v>711.99965727100698</v>
      </c>
      <c r="L25" s="3"/>
      <c r="M25" s="13">
        <v>520.72200641103507</v>
      </c>
      <c r="N25" s="13">
        <v>1005.3636354842176</v>
      </c>
      <c r="O25" s="13">
        <v>483.87865715236387</v>
      </c>
      <c r="P25" s="13">
        <v>805.98417137812635</v>
      </c>
      <c r="Q25" s="3"/>
      <c r="R25" s="13">
        <v>1128.7236673833759</v>
      </c>
      <c r="S25" s="13">
        <v>1432.6001532938617</v>
      </c>
      <c r="T25" s="13">
        <v>1413.9304982813433</v>
      </c>
      <c r="U25" s="13">
        <v>1548.9068286491333</v>
      </c>
    </row>
    <row r="26" spans="1:21" ht="22.05" customHeight="1">
      <c r="A26" s="3"/>
      <c r="B26" s="11"/>
      <c r="C26" s="11"/>
      <c r="D26" s="11"/>
      <c r="E26" s="11"/>
      <c r="F26" s="11"/>
      <c r="G26" s="11"/>
      <c r="H26" s="11"/>
      <c r="I26" s="11"/>
      <c r="J26" s="11"/>
      <c r="K26" s="11"/>
      <c r="L26" s="11"/>
      <c r="M26" s="11"/>
      <c r="N26" s="11"/>
      <c r="O26" s="11"/>
      <c r="P26" s="11"/>
      <c r="Q26" s="11"/>
      <c r="R26" s="11"/>
      <c r="S26" s="11"/>
      <c r="T26" s="11"/>
      <c r="U26" s="11"/>
    </row>
    <row r="27" spans="1:21" ht="22.05" customHeight="1">
      <c r="A27" s="438" t="s">
        <v>204</v>
      </c>
      <c r="B27" s="80" t="s">
        <v>206</v>
      </c>
      <c r="C27" s="13">
        <v>3.3470465799999998</v>
      </c>
      <c r="D27" s="13">
        <v>3.5780889400000007</v>
      </c>
      <c r="E27" s="13">
        <v>52.233205083188679</v>
      </c>
      <c r="F27" s="13">
        <v>41.340466614054982</v>
      </c>
      <c r="G27" s="3"/>
      <c r="H27" s="13">
        <v>391.13180337272365</v>
      </c>
      <c r="I27" s="13">
        <v>311.11879427999997</v>
      </c>
      <c r="J27" s="13">
        <v>977.28878095827179</v>
      </c>
      <c r="K27" s="13">
        <v>488.35476453272508</v>
      </c>
      <c r="L27" s="3"/>
      <c r="M27" s="13">
        <v>548.57639533999998</v>
      </c>
      <c r="N27" s="13">
        <v>858.09165857284802</v>
      </c>
      <c r="O27" s="13">
        <v>679.68446900362449</v>
      </c>
      <c r="P27" s="13">
        <v>780.5710921931103</v>
      </c>
      <c r="Q27" s="3"/>
      <c r="R27" s="13">
        <v>943.05524529272361</v>
      </c>
      <c r="S27" s="13">
        <v>1172.788541792848</v>
      </c>
      <c r="T27" s="13">
        <v>1709.206455045085</v>
      </c>
      <c r="U27" s="13">
        <v>1310.2663233398903</v>
      </c>
    </row>
    <row r="28" spans="1:21" ht="22.05" customHeight="1">
      <c r="A28" s="3"/>
      <c r="B28" s="80" t="s">
        <v>207</v>
      </c>
      <c r="C28" s="13">
        <v>50.914096269999995</v>
      </c>
      <c r="D28" s="14" t="s">
        <v>119</v>
      </c>
      <c r="E28" s="13">
        <v>0.10244225</v>
      </c>
      <c r="F28" s="13">
        <v>35.446980945999996</v>
      </c>
      <c r="G28" s="3"/>
      <c r="H28" s="13">
        <v>610.83184869000002</v>
      </c>
      <c r="I28" s="13">
        <v>248.20886070909256</v>
      </c>
      <c r="J28" s="13">
        <v>1093.0760390789401</v>
      </c>
      <c r="K28" s="13">
        <v>520.41197804183469</v>
      </c>
      <c r="L28" s="3"/>
      <c r="M28" s="13">
        <v>519.13301553728422</v>
      </c>
      <c r="N28" s="13">
        <v>731.86419189893013</v>
      </c>
      <c r="O28" s="13">
        <v>643.93642765958703</v>
      </c>
      <c r="P28" s="13">
        <v>725.99502699677146</v>
      </c>
      <c r="Q28" s="3"/>
      <c r="R28" s="13">
        <v>1180.8789604972842</v>
      </c>
      <c r="S28" s="13">
        <v>980.07305260802264</v>
      </c>
      <c r="T28" s="13">
        <v>1737.1149089885271</v>
      </c>
      <c r="U28" s="13">
        <v>1281.8539859846062</v>
      </c>
    </row>
    <row r="29" spans="1:21" ht="22.05" customHeight="1">
      <c r="A29" s="3"/>
      <c r="B29" s="80" t="s">
        <v>208</v>
      </c>
      <c r="C29" s="13">
        <v>0.23063293623293096</v>
      </c>
      <c r="D29" s="14" t="s">
        <v>119</v>
      </c>
      <c r="E29" s="13">
        <v>90.787401750000001</v>
      </c>
      <c r="F29" s="14" t="s">
        <v>119</v>
      </c>
      <c r="G29" s="3"/>
      <c r="H29" s="13">
        <v>495.42391829341199</v>
      </c>
      <c r="I29" s="13">
        <v>215.20691789190494</v>
      </c>
      <c r="J29" s="13">
        <v>1225.4209152431897</v>
      </c>
      <c r="K29" s="13">
        <v>627.45369782228454</v>
      </c>
      <c r="L29" s="3"/>
      <c r="M29" s="13">
        <v>398.31485858846219</v>
      </c>
      <c r="N29" s="13">
        <v>725.53762850350029</v>
      </c>
      <c r="O29" s="13">
        <v>762.0172295148783</v>
      </c>
      <c r="P29" s="13">
        <v>804.02767303762971</v>
      </c>
      <c r="Q29" s="3"/>
      <c r="R29" s="13">
        <v>893.96940981810758</v>
      </c>
      <c r="S29" s="13">
        <v>940.74454639540522</v>
      </c>
      <c r="T29" s="13">
        <v>2078.225546508068</v>
      </c>
      <c r="U29" s="13">
        <v>1431.4898791559142</v>
      </c>
    </row>
    <row r="30" spans="1:21" ht="22.05" customHeight="1">
      <c r="A30" s="3"/>
      <c r="B30" s="80" t="s">
        <v>200</v>
      </c>
      <c r="C30" s="14" t="s">
        <v>119</v>
      </c>
      <c r="D30" s="14" t="s">
        <v>119</v>
      </c>
      <c r="E30" s="29">
        <v>63.915993350000001</v>
      </c>
      <c r="F30" s="14" t="s">
        <v>119</v>
      </c>
      <c r="G30" s="3"/>
      <c r="H30" s="13">
        <v>386.32558465176379</v>
      </c>
      <c r="I30" s="13">
        <v>275.40812317190495</v>
      </c>
      <c r="J30" s="13">
        <v>1342.2989320520207</v>
      </c>
      <c r="K30" s="13">
        <v>659.81961957977057</v>
      </c>
      <c r="L30" s="13"/>
      <c r="M30" s="13">
        <v>485.3658700984621</v>
      </c>
      <c r="N30" s="13">
        <v>694.01650389413453</v>
      </c>
      <c r="O30" s="13">
        <v>768.21170159667815</v>
      </c>
      <c r="P30" s="13">
        <v>745.17893065929559</v>
      </c>
      <c r="Q30" s="13"/>
      <c r="R30" s="13">
        <v>871.69145475022583</v>
      </c>
      <c r="S30" s="13">
        <v>969.42462706603942</v>
      </c>
      <c r="T30" s="13">
        <v>2174.4266269986988</v>
      </c>
      <c r="U30" s="13">
        <v>1405.0070585350661</v>
      </c>
    </row>
    <row r="31" spans="1:21" ht="22.05" customHeight="1">
      <c r="A31" s="3"/>
      <c r="B31" s="3"/>
      <c r="C31" s="14"/>
      <c r="D31" s="14"/>
      <c r="E31" s="3"/>
      <c r="F31" s="14"/>
      <c r="G31" s="3"/>
      <c r="H31" s="3"/>
      <c r="I31" s="3"/>
      <c r="J31" s="3"/>
      <c r="K31" s="3"/>
      <c r="L31" s="3"/>
      <c r="M31" s="3"/>
      <c r="N31" s="3"/>
      <c r="O31" s="3"/>
      <c r="P31" s="3"/>
      <c r="Q31" s="3"/>
      <c r="R31" s="3"/>
      <c r="S31" s="3"/>
      <c r="T31" s="3"/>
      <c r="U31" s="3"/>
    </row>
    <row r="32" spans="1:21" ht="22.05" customHeight="1">
      <c r="A32" s="438" t="s">
        <v>205</v>
      </c>
      <c r="B32" s="80" t="s">
        <v>206</v>
      </c>
      <c r="C32" s="14" t="s">
        <v>119</v>
      </c>
      <c r="D32" s="14" t="s">
        <v>119</v>
      </c>
      <c r="E32" s="13">
        <v>103.6774987</v>
      </c>
      <c r="F32" s="13">
        <v>1.6908020980751168</v>
      </c>
      <c r="G32" s="3"/>
      <c r="H32" s="13">
        <v>462.48704823293804</v>
      </c>
      <c r="I32" s="13">
        <v>186.49958542875098</v>
      </c>
      <c r="J32" s="13">
        <v>1283.5620060402671</v>
      </c>
      <c r="K32" s="13">
        <v>599.64758639386821</v>
      </c>
      <c r="L32" s="3"/>
      <c r="M32" s="13">
        <v>510.89913269749735</v>
      </c>
      <c r="N32" s="13">
        <v>580.48044528544813</v>
      </c>
      <c r="O32" s="13">
        <v>650.68451330999835</v>
      </c>
      <c r="P32" s="13">
        <v>843.26795794170971</v>
      </c>
      <c r="Q32" s="3"/>
      <c r="R32" s="13">
        <v>973.40316201043538</v>
      </c>
      <c r="S32" s="13">
        <v>766.98003071419907</v>
      </c>
      <c r="T32" s="13">
        <v>2037.9240180502652</v>
      </c>
      <c r="U32" s="13">
        <v>1444.606346433653</v>
      </c>
    </row>
    <row r="33" spans="1:21" ht="22.05" customHeight="1">
      <c r="A33" s="3"/>
      <c r="B33" s="80" t="s">
        <v>207</v>
      </c>
      <c r="C33" s="14" t="s">
        <v>119</v>
      </c>
      <c r="D33" s="14" t="s">
        <v>119</v>
      </c>
      <c r="E33" s="29">
        <v>27.674304530000001</v>
      </c>
      <c r="F33" s="29">
        <v>1.6908020980751168</v>
      </c>
      <c r="G33" s="3"/>
      <c r="H33" s="29">
        <v>357.63207066366704</v>
      </c>
      <c r="I33" s="29">
        <v>120.98478198821979</v>
      </c>
      <c r="J33" s="13">
        <v>1120.9116973011446</v>
      </c>
      <c r="K33" s="13">
        <v>622.35442478924153</v>
      </c>
      <c r="L33" s="381"/>
      <c r="M33" s="13">
        <v>514.93134364283776</v>
      </c>
      <c r="N33" s="13">
        <v>583.41130854513131</v>
      </c>
      <c r="O33" s="13">
        <v>582.16313494621966</v>
      </c>
      <c r="P33" s="13">
        <v>836.84819071819823</v>
      </c>
      <c r="Q33" s="381"/>
      <c r="R33" s="13">
        <v>872.56376340650479</v>
      </c>
      <c r="S33" s="13">
        <v>704.39609053335107</v>
      </c>
      <c r="T33" s="13">
        <v>1730.7491367773641</v>
      </c>
      <c r="U33" s="13">
        <v>1460.893417605515</v>
      </c>
    </row>
    <row r="34" spans="1:21" ht="22.05" customHeight="1">
      <c r="A34" s="3"/>
      <c r="B34" s="80" t="s">
        <v>208</v>
      </c>
      <c r="C34" s="14" t="s">
        <v>119</v>
      </c>
      <c r="D34" s="14" t="s">
        <v>119</v>
      </c>
      <c r="E34" s="13">
        <v>2.1097702899999997</v>
      </c>
      <c r="F34" s="13">
        <v>1.8916557704085883</v>
      </c>
      <c r="G34" s="3"/>
      <c r="H34" s="13">
        <v>500.21082663854008</v>
      </c>
      <c r="I34" s="13">
        <v>448.16583700476116</v>
      </c>
      <c r="J34" s="13">
        <v>1297.6291018102233</v>
      </c>
      <c r="K34" s="13">
        <v>782.11100865603066</v>
      </c>
      <c r="L34" s="3"/>
      <c r="M34" s="13">
        <v>511.98484969263222</v>
      </c>
      <c r="N34" s="13">
        <v>533.79651256236605</v>
      </c>
      <c r="O34" s="13">
        <v>633.10044093274473</v>
      </c>
      <c r="P34" s="13">
        <v>862.74825463307809</v>
      </c>
      <c r="Q34" s="3"/>
      <c r="R34" s="13">
        <v>1012.1956763311723</v>
      </c>
      <c r="S34" s="13">
        <v>981.96234956712715</v>
      </c>
      <c r="T34" s="13">
        <v>1932.839313032968</v>
      </c>
      <c r="U34" s="13">
        <v>1646.7509190595174</v>
      </c>
    </row>
    <row r="35" spans="1:21" ht="22.05" customHeight="1">
      <c r="A35" s="3"/>
      <c r="B35" s="80" t="s">
        <v>200</v>
      </c>
      <c r="C35" s="14" t="s">
        <v>119</v>
      </c>
      <c r="D35" s="14" t="s">
        <v>119</v>
      </c>
      <c r="E35" s="13">
        <v>2.1097702899999997</v>
      </c>
      <c r="F35" s="13">
        <v>1.8916557704085883</v>
      </c>
      <c r="G35" s="3"/>
      <c r="H35" s="13">
        <v>535.02730297000005</v>
      </c>
      <c r="I35" s="13">
        <v>413.26378852071269</v>
      </c>
      <c r="J35" s="13">
        <v>1174.7063391652216</v>
      </c>
      <c r="K35" s="13">
        <v>856.89114929624498</v>
      </c>
      <c r="L35" s="3"/>
      <c r="M35" s="13">
        <v>546.67303443380001</v>
      </c>
      <c r="N35" s="13">
        <v>556.68285107767065</v>
      </c>
      <c r="O35" s="13">
        <v>637.61992394365257</v>
      </c>
      <c r="P35" s="13">
        <v>875.97771719564935</v>
      </c>
      <c r="Q35" s="3"/>
      <c r="R35" s="13">
        <v>1081.7003374037999</v>
      </c>
      <c r="S35" s="13">
        <v>969.9466395983834</v>
      </c>
      <c r="T35" s="13">
        <v>1814.4360333988741</v>
      </c>
      <c r="U35" s="13">
        <v>1734.7605222623029</v>
      </c>
    </row>
    <row r="36" spans="1:21" ht="22.05" customHeight="1">
      <c r="A36" s="1"/>
      <c r="B36" s="3"/>
      <c r="C36" s="14"/>
      <c r="D36" s="14"/>
      <c r="E36" s="13"/>
      <c r="F36" s="13"/>
      <c r="G36" s="13"/>
      <c r="H36" s="13"/>
      <c r="I36" s="13"/>
      <c r="J36" s="13"/>
      <c r="K36" s="13"/>
      <c r="L36" s="13"/>
      <c r="M36" s="13"/>
      <c r="N36" s="13"/>
      <c r="O36" s="13"/>
      <c r="P36" s="13"/>
      <c r="Q36" s="13"/>
      <c r="R36" s="13"/>
      <c r="S36" s="13"/>
      <c r="T36" s="13"/>
      <c r="U36" s="13"/>
    </row>
    <row r="37" spans="1:21" ht="22.05" customHeight="1">
      <c r="A37" s="438" t="s">
        <v>92</v>
      </c>
      <c r="B37" s="80" t="s">
        <v>206</v>
      </c>
      <c r="C37" s="14" t="s">
        <v>119</v>
      </c>
      <c r="D37" s="14" t="s">
        <v>119</v>
      </c>
      <c r="E37" s="13">
        <v>2.0955077599999998</v>
      </c>
      <c r="F37" s="13">
        <v>1.882250978853701</v>
      </c>
      <c r="G37" s="13"/>
      <c r="H37" s="13">
        <v>445.1317281581384</v>
      </c>
      <c r="I37" s="13">
        <v>400.63681075000005</v>
      </c>
      <c r="J37" s="13">
        <v>1026.2050872789232</v>
      </c>
      <c r="K37" s="13">
        <v>859.08764328787163</v>
      </c>
      <c r="L37" s="13"/>
      <c r="M37" s="13">
        <v>571.44515269024191</v>
      </c>
      <c r="N37" s="13">
        <v>533.0180662401882</v>
      </c>
      <c r="O37" s="13">
        <v>850.78451720877217</v>
      </c>
      <c r="P37" s="13">
        <v>944.06239854930845</v>
      </c>
      <c r="Q37" s="13"/>
      <c r="R37" s="13">
        <v>1016.5768808483804</v>
      </c>
      <c r="S37" s="13">
        <v>933.65487699018831</v>
      </c>
      <c r="T37" s="13">
        <v>1879.0851122476952</v>
      </c>
      <c r="U37" s="13">
        <v>1805.0322928160338</v>
      </c>
    </row>
    <row r="38" spans="1:21" ht="22.05" customHeight="1">
      <c r="A38" s="3"/>
      <c r="B38" s="80" t="s">
        <v>207</v>
      </c>
      <c r="C38" s="14" t="s">
        <v>119</v>
      </c>
      <c r="D38" s="14" t="s">
        <v>119</v>
      </c>
      <c r="E38" s="13">
        <v>27.674304530000001</v>
      </c>
      <c r="F38" s="13">
        <v>1.6908020980751168</v>
      </c>
      <c r="G38" s="3"/>
      <c r="H38" s="13">
        <v>399.89238456373869</v>
      </c>
      <c r="I38" s="13">
        <v>171.08507752482168</v>
      </c>
      <c r="J38" s="13">
        <v>1104.9632749310645</v>
      </c>
      <c r="K38" s="13">
        <v>681.78343019031502</v>
      </c>
      <c r="L38" s="3"/>
      <c r="M38" s="13">
        <v>685.74932219224502</v>
      </c>
      <c r="N38" s="13">
        <v>569.94959122775526</v>
      </c>
      <c r="O38" s="13">
        <v>784.0436773479538</v>
      </c>
      <c r="P38" s="13">
        <v>1002.133625259735</v>
      </c>
      <c r="Q38" s="3"/>
      <c r="R38" s="13">
        <v>1085.6417067559837</v>
      </c>
      <c r="S38" s="13">
        <v>741.03466875257698</v>
      </c>
      <c r="T38" s="13">
        <v>1916.6812568090181</v>
      </c>
      <c r="U38" s="13">
        <v>1685.6078575481251</v>
      </c>
    </row>
    <row r="39" spans="1:21" ht="22.05" customHeight="1">
      <c r="A39" s="3"/>
      <c r="B39" s="80" t="s">
        <v>208</v>
      </c>
      <c r="C39" s="14" t="s">
        <v>119</v>
      </c>
      <c r="D39" s="14" t="s">
        <v>119</v>
      </c>
      <c r="E39" s="14" t="s">
        <v>119</v>
      </c>
      <c r="F39" s="14" t="s">
        <v>119</v>
      </c>
      <c r="G39" s="29"/>
      <c r="H39" s="13">
        <v>396.81085639000003</v>
      </c>
      <c r="I39" s="13">
        <v>211.57654816000061</v>
      </c>
      <c r="J39" s="13">
        <v>1076.3665151121727</v>
      </c>
      <c r="K39" s="13">
        <v>717.38568524086304</v>
      </c>
      <c r="L39" s="13"/>
      <c r="M39" s="13">
        <v>643.89571318810158</v>
      </c>
      <c r="N39" s="13">
        <v>533.50419671280042</v>
      </c>
      <c r="O39" s="13">
        <v>694.70590855759508</v>
      </c>
      <c r="P39" s="13">
        <v>901.14950995080483</v>
      </c>
      <c r="Q39" s="13"/>
      <c r="R39" s="13">
        <v>1040.7065695781016</v>
      </c>
      <c r="S39" s="13">
        <v>745.08074487280101</v>
      </c>
      <c r="T39" s="13">
        <v>1771.0724236697679</v>
      </c>
      <c r="U39" s="13">
        <v>1618.5351951916678</v>
      </c>
    </row>
    <row r="40" spans="1:21" ht="22.05" customHeight="1">
      <c r="A40" s="3"/>
      <c r="B40" s="80" t="s">
        <v>200</v>
      </c>
      <c r="C40" s="14" t="s">
        <v>119</v>
      </c>
      <c r="D40" s="14" t="s">
        <v>119</v>
      </c>
      <c r="E40" s="14" t="s">
        <v>119</v>
      </c>
      <c r="F40" s="14" t="s">
        <v>119</v>
      </c>
      <c r="G40" s="3"/>
      <c r="H40" s="16">
        <v>488.51485526317475</v>
      </c>
      <c r="I40" s="13">
        <v>195.67749574999999</v>
      </c>
      <c r="J40" s="13">
        <v>1071.3176501901125</v>
      </c>
      <c r="K40" s="13">
        <v>659.50214106665055</v>
      </c>
      <c r="L40" s="3"/>
      <c r="M40" s="13">
        <v>771.34835357633494</v>
      </c>
      <c r="N40" s="13">
        <v>597.25214170036645</v>
      </c>
      <c r="O40" s="13">
        <v>764.36895090888027</v>
      </c>
      <c r="P40" s="13">
        <v>998.37325430136002</v>
      </c>
      <c r="Q40" s="3"/>
      <c r="R40" s="13">
        <v>1259.8632088395098</v>
      </c>
      <c r="S40" s="13">
        <v>792.9296374503665</v>
      </c>
      <c r="T40" s="13">
        <v>1835.6866010989929</v>
      </c>
      <c r="U40" s="13">
        <v>1657.8848001595654</v>
      </c>
    </row>
    <row r="41" spans="1:21" ht="22.05" customHeight="1">
      <c r="A41" s="3"/>
      <c r="B41" s="3"/>
      <c r="C41" s="14"/>
      <c r="D41" s="14"/>
      <c r="E41" s="14"/>
      <c r="F41" s="14"/>
      <c r="G41" s="3"/>
      <c r="H41" s="3"/>
      <c r="I41" s="3"/>
      <c r="J41" s="3"/>
      <c r="K41" s="3"/>
      <c r="L41" s="3"/>
      <c r="M41" s="3"/>
      <c r="N41" s="3"/>
      <c r="O41" s="3"/>
      <c r="P41" s="3"/>
      <c r="Q41" s="3"/>
      <c r="R41" s="3"/>
      <c r="S41" s="3"/>
      <c r="T41" s="3"/>
      <c r="U41" s="3"/>
    </row>
    <row r="42" spans="1:21" ht="22.05" customHeight="1">
      <c r="A42" s="438" t="s">
        <v>217</v>
      </c>
      <c r="B42" s="80" t="s">
        <v>209</v>
      </c>
      <c r="C42" s="14" t="s">
        <v>119</v>
      </c>
      <c r="D42" s="14" t="s">
        <v>119</v>
      </c>
      <c r="E42" s="14" t="s">
        <v>119</v>
      </c>
      <c r="F42" s="14" t="s">
        <v>119</v>
      </c>
      <c r="G42" s="3"/>
      <c r="H42" s="13">
        <v>449.40477895788797</v>
      </c>
      <c r="I42" s="13">
        <v>176.70445412015306</v>
      </c>
      <c r="J42" s="13">
        <v>1104.082222457241</v>
      </c>
      <c r="K42" s="13">
        <v>664.6637155223741</v>
      </c>
      <c r="L42" s="3"/>
      <c r="M42" s="13">
        <v>679.16596248892824</v>
      </c>
      <c r="N42" s="13">
        <v>585.08563890156449</v>
      </c>
      <c r="O42" s="13">
        <v>770.30214197022008</v>
      </c>
      <c r="P42" s="13">
        <v>1010.3403921764665</v>
      </c>
      <c r="Q42" s="3"/>
      <c r="R42" s="13">
        <v>1128.5707414468161</v>
      </c>
      <c r="S42" s="13">
        <v>761.79009302171755</v>
      </c>
      <c r="T42" s="13">
        <v>1874.3843644274612</v>
      </c>
      <c r="U42" s="13">
        <v>1675.0041076988405</v>
      </c>
    </row>
    <row r="43" spans="1:21" ht="22.05" customHeight="1">
      <c r="A43" s="3"/>
      <c r="B43" s="80" t="s">
        <v>210</v>
      </c>
      <c r="C43" s="14" t="s">
        <v>119</v>
      </c>
      <c r="D43" s="14" t="s">
        <v>119</v>
      </c>
      <c r="E43" s="14">
        <v>5.3041749999999999E-2</v>
      </c>
      <c r="F43" s="14" t="s">
        <v>119</v>
      </c>
      <c r="G43" s="13"/>
      <c r="H43" s="13">
        <v>454.03883653000003</v>
      </c>
      <c r="I43" s="13">
        <v>219.01233916999999</v>
      </c>
      <c r="J43" s="13">
        <v>1096.8455532510002</v>
      </c>
      <c r="K43" s="13">
        <v>678.24499453985766</v>
      </c>
      <c r="L43" s="13"/>
      <c r="M43" s="13">
        <v>679.82534518859973</v>
      </c>
      <c r="N43" s="13">
        <v>582.70531096904779</v>
      </c>
      <c r="O43" s="13">
        <v>772.58604615790011</v>
      </c>
      <c r="P43" s="13">
        <v>1059.5179934884177</v>
      </c>
      <c r="Q43" s="13"/>
      <c r="R43" s="13">
        <v>1133.8641817185999</v>
      </c>
      <c r="S43" s="13">
        <v>801.71765013904781</v>
      </c>
      <c r="T43" s="13">
        <v>1869.4846411589001</v>
      </c>
      <c r="U43" s="13">
        <v>1737.7629880282752</v>
      </c>
    </row>
    <row r="44" spans="1:21" ht="22.05" customHeight="1">
      <c r="A44" s="3"/>
      <c r="B44" s="80" t="s">
        <v>206</v>
      </c>
      <c r="C44" s="14" t="s">
        <v>119</v>
      </c>
      <c r="D44" s="14" t="s">
        <v>119</v>
      </c>
      <c r="E44" s="14" t="s">
        <v>119</v>
      </c>
      <c r="F44" s="14" t="s">
        <v>119</v>
      </c>
      <c r="G44" s="3"/>
      <c r="H44" s="13">
        <v>554.00947633381895</v>
      </c>
      <c r="I44" s="13">
        <v>180.73684436915954</v>
      </c>
      <c r="J44" s="13">
        <v>1064.4729677568871</v>
      </c>
      <c r="K44" s="13">
        <v>704.62429785313691</v>
      </c>
      <c r="L44" s="3"/>
      <c r="M44" s="13">
        <v>638.85347303599724</v>
      </c>
      <c r="N44" s="13">
        <v>624.02284966833872</v>
      </c>
      <c r="O44" s="13">
        <v>766.74508525017416</v>
      </c>
      <c r="P44" s="13">
        <v>1027.7166749748151</v>
      </c>
      <c r="Q44" s="3"/>
      <c r="R44" s="13">
        <v>1192.8629493698163</v>
      </c>
      <c r="S44" s="13">
        <v>804.75969403749832</v>
      </c>
      <c r="T44" s="13">
        <v>1831.2180530070614</v>
      </c>
      <c r="U44" s="13">
        <v>1732.3409728279521</v>
      </c>
    </row>
    <row r="45" spans="1:21" ht="22.05" customHeight="1">
      <c r="A45" s="3"/>
      <c r="B45" s="80" t="s">
        <v>211</v>
      </c>
      <c r="C45" s="14" t="s">
        <v>119</v>
      </c>
      <c r="D45" s="14" t="s">
        <v>119</v>
      </c>
      <c r="E45" s="14" t="s">
        <v>119</v>
      </c>
      <c r="F45" s="14" t="s">
        <v>119</v>
      </c>
      <c r="G45" s="3"/>
      <c r="H45" s="13">
        <v>496.08930255551564</v>
      </c>
      <c r="I45" s="13">
        <v>177.32039669</v>
      </c>
      <c r="J45" s="13">
        <v>1099.8438304977237</v>
      </c>
      <c r="K45" s="13">
        <v>675.14241415958054</v>
      </c>
      <c r="L45" s="3"/>
      <c r="M45" s="13">
        <v>548.77790227472155</v>
      </c>
      <c r="N45" s="13">
        <v>610.77902827145317</v>
      </c>
      <c r="O45" s="13">
        <v>761.64078574903249</v>
      </c>
      <c r="P45" s="13">
        <v>1001.0090020099916</v>
      </c>
      <c r="Q45" s="3"/>
      <c r="R45" s="13">
        <v>1044.8672048302371</v>
      </c>
      <c r="S45" s="13">
        <v>788.09942496145322</v>
      </c>
      <c r="T45" s="13">
        <v>1861.4846162467561</v>
      </c>
      <c r="U45" s="13">
        <v>1676.1514161695723</v>
      </c>
    </row>
    <row r="46" spans="1:21" ht="22.05" customHeight="1">
      <c r="A46" s="3"/>
      <c r="B46" s="80" t="s">
        <v>212</v>
      </c>
      <c r="C46" s="14" t="s">
        <v>119</v>
      </c>
      <c r="D46" s="14" t="s">
        <v>119</v>
      </c>
      <c r="E46" s="14" t="s">
        <v>119</v>
      </c>
      <c r="F46" s="14" t="s">
        <v>119</v>
      </c>
      <c r="G46" s="3"/>
      <c r="H46" s="13">
        <v>419.40587574852441</v>
      </c>
      <c r="I46" s="13">
        <v>219.19925946000004</v>
      </c>
      <c r="J46" s="13">
        <v>985.40898876871904</v>
      </c>
      <c r="K46" s="13">
        <v>571.75993461880876</v>
      </c>
      <c r="L46" s="3"/>
      <c r="M46" s="13">
        <v>553.49201308577858</v>
      </c>
      <c r="N46" s="13">
        <v>619.91280888018832</v>
      </c>
      <c r="O46" s="13">
        <v>742.16952150065799</v>
      </c>
      <c r="P46" s="13">
        <v>1001.7705616064248</v>
      </c>
      <c r="Q46" s="3"/>
      <c r="R46" s="13">
        <v>972.89797831430292</v>
      </c>
      <c r="S46" s="13">
        <v>839.11206834018833</v>
      </c>
      <c r="T46" s="13">
        <v>1727.5785102693771</v>
      </c>
      <c r="U46" s="13">
        <v>1573.5304962252335</v>
      </c>
    </row>
    <row r="47" spans="1:21" ht="22.05" customHeight="1">
      <c r="A47" s="3"/>
      <c r="B47" s="80" t="s">
        <v>207</v>
      </c>
      <c r="C47" s="14" t="s">
        <v>119</v>
      </c>
      <c r="D47" s="14" t="s">
        <v>119</v>
      </c>
      <c r="E47" s="14" t="s">
        <v>119</v>
      </c>
      <c r="F47" s="14" t="s">
        <v>119</v>
      </c>
      <c r="G47" s="3"/>
      <c r="H47" s="13">
        <v>386.34266652753053</v>
      </c>
      <c r="I47" s="13">
        <v>544.3964940300001</v>
      </c>
      <c r="J47" s="13">
        <v>652.75844367004356</v>
      </c>
      <c r="K47" s="13">
        <v>589.53080906916284</v>
      </c>
      <c r="L47" s="3"/>
      <c r="M47" s="13">
        <v>542.29386100063732</v>
      </c>
      <c r="N47" s="13">
        <v>622.97643100917617</v>
      </c>
      <c r="O47" s="13">
        <v>715.04726818120423</v>
      </c>
      <c r="P47" s="13">
        <v>970.09340118516491</v>
      </c>
      <c r="Q47" s="3"/>
      <c r="R47" s="13">
        <v>928.63661859816784</v>
      </c>
      <c r="S47" s="13">
        <v>1167.3729250391762</v>
      </c>
      <c r="T47" s="13">
        <v>1367.8057118512479</v>
      </c>
      <c r="U47" s="13">
        <v>1559.6242102543279</v>
      </c>
    </row>
    <row r="48" spans="1:21" ht="22.05" customHeight="1">
      <c r="A48" s="3"/>
      <c r="B48" s="80" t="s">
        <v>213</v>
      </c>
      <c r="C48" s="14" t="s">
        <v>119</v>
      </c>
      <c r="D48" s="14" t="s">
        <v>119</v>
      </c>
      <c r="E48" s="14" t="s">
        <v>119</v>
      </c>
      <c r="F48" s="14" t="s">
        <v>119</v>
      </c>
      <c r="G48" s="3"/>
      <c r="H48" s="13">
        <v>524.70472468753053</v>
      </c>
      <c r="I48" s="13">
        <v>269.77443163318901</v>
      </c>
      <c r="J48" s="13">
        <v>976.58228239889183</v>
      </c>
      <c r="K48" s="13">
        <v>600.39397134377805</v>
      </c>
      <c r="L48" s="3"/>
      <c r="M48" s="13">
        <v>578.69585338063746</v>
      </c>
      <c r="N48" s="13">
        <v>644.46933881248469</v>
      </c>
      <c r="O48" s="13">
        <v>718.28355584502935</v>
      </c>
      <c r="P48" s="13">
        <v>958.93879065780345</v>
      </c>
      <c r="Q48" s="3"/>
      <c r="R48" s="13">
        <v>1103.4006708281681</v>
      </c>
      <c r="S48" s="13">
        <v>914.2437704456737</v>
      </c>
      <c r="T48" s="13">
        <v>1694.8658382439212</v>
      </c>
      <c r="U48" s="13">
        <v>1559.3327620015816</v>
      </c>
    </row>
    <row r="49" spans="1:21" ht="22.05" customHeight="1">
      <c r="A49" s="3"/>
      <c r="B49" s="80" t="s">
        <v>214</v>
      </c>
      <c r="C49" s="14" t="s">
        <v>119</v>
      </c>
      <c r="D49" s="14" t="s">
        <v>119</v>
      </c>
      <c r="E49" s="14" t="s">
        <v>119</v>
      </c>
      <c r="F49" s="14" t="s">
        <v>119</v>
      </c>
      <c r="G49" s="29"/>
      <c r="H49" s="13">
        <v>634.93530261753062</v>
      </c>
      <c r="I49" s="13">
        <v>244.55716708555735</v>
      </c>
      <c r="J49" s="13">
        <v>1008.6498902984885</v>
      </c>
      <c r="K49" s="13">
        <v>650.13148623024676</v>
      </c>
      <c r="L49" s="13"/>
      <c r="M49" s="13">
        <v>570.39220730053751</v>
      </c>
      <c r="N49" s="13">
        <v>665.590281641601</v>
      </c>
      <c r="O49" s="13">
        <v>729.1732033108633</v>
      </c>
      <c r="P49" s="13">
        <v>985.80639551592583</v>
      </c>
      <c r="Q49" s="13"/>
      <c r="R49" s="13">
        <v>1205.3276026780682</v>
      </c>
      <c r="S49" s="13">
        <v>910.14744872715835</v>
      </c>
      <c r="T49" s="13">
        <v>1737.8230936093519</v>
      </c>
      <c r="U49" s="13">
        <v>1635.9378817461725</v>
      </c>
    </row>
    <row r="50" spans="1:21" ht="22.05" customHeight="1">
      <c r="A50" s="3"/>
      <c r="B50" s="80" t="s">
        <v>208</v>
      </c>
      <c r="C50" s="14" t="s">
        <v>119</v>
      </c>
      <c r="D50" s="14" t="s">
        <v>119</v>
      </c>
      <c r="E50" s="14" t="s">
        <v>119</v>
      </c>
      <c r="F50" s="14" t="s">
        <v>119</v>
      </c>
      <c r="G50" s="3"/>
      <c r="H50" s="13">
        <v>491.30067836155894</v>
      </c>
      <c r="I50" s="13">
        <v>317.14234527999997</v>
      </c>
      <c r="J50" s="13">
        <v>1053.6744285869056</v>
      </c>
      <c r="K50" s="13">
        <v>687.41140759333337</v>
      </c>
      <c r="L50" s="3"/>
      <c r="M50" s="13">
        <v>582.62860204989693</v>
      </c>
      <c r="N50" s="13">
        <v>651.51551531198584</v>
      </c>
      <c r="O50" s="13">
        <v>666.36461521048886</v>
      </c>
      <c r="P50" s="13">
        <v>997.97854170526568</v>
      </c>
      <c r="Q50" s="3"/>
      <c r="R50" s="13">
        <v>1073.9293765714558</v>
      </c>
      <c r="S50" s="13">
        <v>968.65786059198581</v>
      </c>
      <c r="T50" s="13">
        <v>1720.0390437973945</v>
      </c>
      <c r="U50" s="13">
        <v>1685.389949298599</v>
      </c>
    </row>
    <row r="51" spans="1:21" ht="22.05" customHeight="1">
      <c r="A51" s="3"/>
      <c r="B51" s="80" t="s">
        <v>215</v>
      </c>
      <c r="C51" s="14" t="s">
        <v>119</v>
      </c>
      <c r="D51" s="14" t="s">
        <v>119</v>
      </c>
      <c r="E51" s="14" t="s">
        <v>119</v>
      </c>
      <c r="F51" s="14" t="s">
        <v>119</v>
      </c>
      <c r="G51" s="3"/>
      <c r="H51" s="16">
        <v>481.69551936742596</v>
      </c>
      <c r="I51" s="16">
        <v>350.50894172999995</v>
      </c>
      <c r="J51" s="16">
        <v>1051.1598643980278</v>
      </c>
      <c r="K51" s="16">
        <v>695.95469106997689</v>
      </c>
      <c r="L51" s="3"/>
      <c r="M51" s="16">
        <v>577.08703098857768</v>
      </c>
      <c r="N51" s="16">
        <v>632.91649967978731</v>
      </c>
      <c r="O51" s="16">
        <v>674.32947881621863</v>
      </c>
      <c r="P51" s="16">
        <v>1022.8142842045619</v>
      </c>
      <c r="Q51" s="3"/>
      <c r="R51" s="16">
        <v>1058.7830228760035</v>
      </c>
      <c r="S51" s="16">
        <v>983.42544140978725</v>
      </c>
      <c r="T51" s="16">
        <v>1725.4893432142464</v>
      </c>
      <c r="U51" s="16">
        <v>1718.7689752745387</v>
      </c>
    </row>
    <row r="52" spans="1:21" ht="22.05" customHeight="1">
      <c r="A52" s="3"/>
      <c r="B52" s="80" t="s">
        <v>216</v>
      </c>
      <c r="C52" s="14" t="s">
        <v>119</v>
      </c>
      <c r="D52" s="14" t="s">
        <v>119</v>
      </c>
      <c r="E52" s="14" t="s">
        <v>119</v>
      </c>
      <c r="F52" s="14" t="s">
        <v>119</v>
      </c>
      <c r="G52" s="3"/>
      <c r="H52" s="13">
        <v>314.54604756000003</v>
      </c>
      <c r="I52" s="13">
        <v>322.33895849000004</v>
      </c>
      <c r="J52" s="13">
        <v>947.53973172019664</v>
      </c>
      <c r="K52" s="13">
        <v>634.8175499204234</v>
      </c>
      <c r="L52" s="3"/>
      <c r="M52" s="13">
        <v>501.92390273483403</v>
      </c>
      <c r="N52" s="13">
        <v>650.77885203799974</v>
      </c>
      <c r="O52" s="13">
        <v>698.63758755476169</v>
      </c>
      <c r="P52" s="13">
        <v>1060.5346806824593</v>
      </c>
      <c r="Q52" s="3"/>
      <c r="R52" s="13">
        <v>816.47004998483408</v>
      </c>
      <c r="S52" s="13">
        <v>973.11781052799984</v>
      </c>
      <c r="T52" s="13">
        <v>1646.1773192749583</v>
      </c>
      <c r="U52" s="13">
        <v>1695.3522306028826</v>
      </c>
    </row>
    <row r="53" spans="1:21" ht="22.05" customHeight="1">
      <c r="A53" s="3"/>
      <c r="B53" s="80" t="s">
        <v>200</v>
      </c>
      <c r="C53" s="14" t="s">
        <v>119</v>
      </c>
      <c r="D53" s="14" t="s">
        <v>119</v>
      </c>
      <c r="E53" s="14" t="s">
        <v>119</v>
      </c>
      <c r="F53" s="14" t="s">
        <v>119</v>
      </c>
      <c r="G53" s="3"/>
      <c r="H53" s="29">
        <v>391.84345851000006</v>
      </c>
      <c r="I53" s="29">
        <v>318.44546532000072</v>
      </c>
      <c r="J53" s="13">
        <v>1029.1212986900855</v>
      </c>
      <c r="K53" s="13">
        <v>588.71114175536388</v>
      </c>
      <c r="L53" s="13"/>
      <c r="M53" s="13">
        <v>532.70295799640087</v>
      </c>
      <c r="N53" s="13">
        <v>652.41503406800041</v>
      </c>
      <c r="O53" s="13">
        <v>660.55832687290911</v>
      </c>
      <c r="P53" s="13">
        <v>1055.7560155382514</v>
      </c>
      <c r="Q53" s="381"/>
      <c r="R53" s="13">
        <v>924.54651803640093</v>
      </c>
      <c r="S53" s="13">
        <v>970.86049938800113</v>
      </c>
      <c r="T53" s="13">
        <v>1689.6796255629947</v>
      </c>
      <c r="U53" s="13">
        <v>1644.4671572936154</v>
      </c>
    </row>
    <row r="54" spans="1:21" ht="22.05" customHeight="1">
      <c r="A54" s="3"/>
      <c r="B54" s="3"/>
      <c r="C54" s="14"/>
      <c r="D54" s="14"/>
      <c r="E54" s="14"/>
      <c r="F54" s="14"/>
      <c r="G54" s="3"/>
      <c r="H54" s="3"/>
      <c r="I54" s="3"/>
      <c r="J54" s="3"/>
      <c r="K54" s="3"/>
      <c r="L54" s="3"/>
      <c r="M54" s="3"/>
      <c r="N54" s="3"/>
      <c r="O54" s="3"/>
      <c r="P54" s="3"/>
      <c r="Q54" s="3"/>
      <c r="R54" s="3"/>
      <c r="S54" s="3"/>
      <c r="T54" s="3"/>
      <c r="U54" s="3"/>
    </row>
    <row r="55" spans="1:21" ht="22.05" customHeight="1">
      <c r="A55" s="438" t="s">
        <v>218</v>
      </c>
      <c r="B55" s="80" t="s">
        <v>209</v>
      </c>
      <c r="C55" s="14" t="s">
        <v>119</v>
      </c>
      <c r="D55" s="14" t="s">
        <v>119</v>
      </c>
      <c r="E55" s="14" t="s">
        <v>119</v>
      </c>
      <c r="F55" s="14" t="s">
        <v>119</v>
      </c>
      <c r="G55" s="29"/>
      <c r="H55" s="13">
        <v>591.54968530097028</v>
      </c>
      <c r="I55" s="13">
        <v>256.37170155000001</v>
      </c>
      <c r="J55" s="13">
        <v>1003.2411221465491</v>
      </c>
      <c r="K55" s="13">
        <v>602.81902884053716</v>
      </c>
      <c r="L55" s="381"/>
      <c r="M55" s="13">
        <v>568.42130864000001</v>
      </c>
      <c r="N55" s="13">
        <v>667.58272450716629</v>
      </c>
      <c r="O55" s="13">
        <v>686.47297343325693</v>
      </c>
      <c r="P55" s="13">
        <v>1093.7424158933059</v>
      </c>
      <c r="Q55" s="381"/>
      <c r="R55" s="13">
        <v>1159.9710957109703</v>
      </c>
      <c r="S55" s="13">
        <v>923.9544260571663</v>
      </c>
      <c r="T55" s="13">
        <v>1689.7140955798059</v>
      </c>
      <c r="U55" s="13">
        <v>1696.561444733843</v>
      </c>
    </row>
    <row r="56" spans="1:21" ht="22.05" customHeight="1">
      <c r="A56" s="3"/>
      <c r="B56" s="80" t="s">
        <v>210</v>
      </c>
      <c r="C56" s="14" t="s">
        <v>119</v>
      </c>
      <c r="D56" s="14" t="s">
        <v>119</v>
      </c>
      <c r="E56" s="14" t="s">
        <v>119</v>
      </c>
      <c r="F56" s="14" t="s">
        <v>119</v>
      </c>
      <c r="G56" s="29"/>
      <c r="H56" s="13">
        <v>436.11628269691499</v>
      </c>
      <c r="I56" s="13">
        <v>313.43580566999992</v>
      </c>
      <c r="J56" s="13">
        <v>1084.7260816085902</v>
      </c>
      <c r="K56" s="13">
        <v>561.14641685488948</v>
      </c>
      <c r="L56" s="381"/>
      <c r="M56" s="13">
        <v>595.02033460026985</v>
      </c>
      <c r="N56" s="13">
        <v>662.36145225007351</v>
      </c>
      <c r="O56" s="13">
        <v>709.7278237564185</v>
      </c>
      <c r="P56" s="13">
        <v>1106.3383501977221</v>
      </c>
      <c r="Q56" s="381"/>
      <c r="R56" s="13">
        <v>1031.1367208271849</v>
      </c>
      <c r="S56" s="13">
        <v>975.79725792007343</v>
      </c>
      <c r="T56" s="13">
        <v>1794.4539053650087</v>
      </c>
      <c r="U56" s="13">
        <v>1667.4847670526115</v>
      </c>
    </row>
    <row r="57" spans="1:21" ht="22.05" customHeight="1">
      <c r="A57" s="133"/>
      <c r="B57" s="80" t="s">
        <v>206</v>
      </c>
      <c r="C57" s="14" t="s">
        <v>119</v>
      </c>
      <c r="D57" s="14" t="s">
        <v>119</v>
      </c>
      <c r="E57" s="14" t="s">
        <v>119</v>
      </c>
      <c r="F57" s="14" t="s">
        <v>119</v>
      </c>
      <c r="G57" s="3"/>
      <c r="H57" s="13">
        <v>441.03266327337701</v>
      </c>
      <c r="I57" s="13">
        <v>309.74197368</v>
      </c>
      <c r="J57" s="13">
        <v>1067.8496820592591</v>
      </c>
      <c r="K57" s="13">
        <v>595.32437573744767</v>
      </c>
      <c r="L57" s="381"/>
      <c r="M57" s="13">
        <v>631.63919224101016</v>
      </c>
      <c r="N57" s="13">
        <v>659.20930615259181</v>
      </c>
      <c r="O57" s="13">
        <v>670.2217734536714</v>
      </c>
      <c r="P57" s="13">
        <v>1047.9644040536627</v>
      </c>
      <c r="Q57" s="381"/>
      <c r="R57" s="13">
        <v>1072.6718555143871</v>
      </c>
      <c r="S57" s="13">
        <v>968.95127983259181</v>
      </c>
      <c r="T57" s="13">
        <v>1738.0714555129305</v>
      </c>
      <c r="U57" s="13">
        <v>1643.2887797911103</v>
      </c>
    </row>
    <row r="58" spans="1:21" ht="22.05" customHeight="1">
      <c r="A58" s="3"/>
      <c r="B58" s="80" t="s">
        <v>211</v>
      </c>
      <c r="C58" s="14" t="s">
        <v>119</v>
      </c>
      <c r="D58" s="14" t="s">
        <v>119</v>
      </c>
      <c r="E58" s="14" t="s">
        <v>119</v>
      </c>
      <c r="F58" s="14" t="s">
        <v>119</v>
      </c>
      <c r="G58" s="29"/>
      <c r="H58" s="13">
        <v>408.47750073831753</v>
      </c>
      <c r="I58" s="13">
        <v>229.01914815000004</v>
      </c>
      <c r="J58" s="13">
        <v>1092.4586681499277</v>
      </c>
      <c r="K58" s="13">
        <v>557.91484649071015</v>
      </c>
      <c r="L58" s="381"/>
      <c r="M58" s="13">
        <v>673.05287005111995</v>
      </c>
      <c r="N58" s="13">
        <v>648.42486867184573</v>
      </c>
      <c r="O58" s="13">
        <v>701.42449709481286</v>
      </c>
      <c r="P58" s="13">
        <v>1020.046185947955</v>
      </c>
      <c r="Q58" s="381"/>
      <c r="R58" s="13">
        <v>1081.5303707894375</v>
      </c>
      <c r="S58" s="13">
        <v>877.44401682184571</v>
      </c>
      <c r="T58" s="13">
        <v>1793.8831652447407</v>
      </c>
      <c r="U58" s="13">
        <v>1577.9610324386651</v>
      </c>
    </row>
    <row r="59" spans="1:21" ht="22.05" customHeight="1">
      <c r="A59" s="3"/>
      <c r="B59" s="80" t="s">
        <v>212</v>
      </c>
      <c r="C59" s="14" t="s">
        <v>119</v>
      </c>
      <c r="D59" s="14" t="s">
        <v>119</v>
      </c>
      <c r="E59" s="14" t="s">
        <v>119</v>
      </c>
      <c r="F59" s="14" t="s">
        <v>119</v>
      </c>
      <c r="G59" s="3"/>
      <c r="H59" s="13">
        <v>416.95160052998671</v>
      </c>
      <c r="I59" s="13">
        <v>233.55873558997192</v>
      </c>
      <c r="J59" s="13">
        <v>1077.1211105506256</v>
      </c>
      <c r="K59" s="13">
        <v>560.09529883461221</v>
      </c>
      <c r="L59" s="381"/>
      <c r="M59" s="13">
        <v>780.14943210090109</v>
      </c>
      <c r="N59" s="13">
        <v>651.98635466594396</v>
      </c>
      <c r="O59" s="13">
        <v>718.98987053405745</v>
      </c>
      <c r="P59" s="13">
        <v>1033.8823312616837</v>
      </c>
      <c r="Q59" s="381"/>
      <c r="R59" s="13">
        <v>1197.1011812008878</v>
      </c>
      <c r="S59" s="13">
        <v>885.54509025591585</v>
      </c>
      <c r="T59" s="13">
        <v>1796.1109810846831</v>
      </c>
      <c r="U59" s="13">
        <v>1593.9776300962958</v>
      </c>
    </row>
    <row r="60" spans="1:21" ht="22.05" customHeight="1">
      <c r="A60" s="3"/>
      <c r="B60" s="80" t="s">
        <v>207</v>
      </c>
      <c r="C60" s="14" t="s">
        <v>119</v>
      </c>
      <c r="D60" s="14" t="s">
        <v>119</v>
      </c>
      <c r="E60" s="14" t="s">
        <v>119</v>
      </c>
      <c r="F60" s="14" t="s">
        <v>119</v>
      </c>
      <c r="G60" s="13"/>
      <c r="H60" s="13">
        <v>390.08314780143678</v>
      </c>
      <c r="I60" s="13">
        <v>231.90012565000032</v>
      </c>
      <c r="J60" s="13">
        <v>1046.9791740710314</v>
      </c>
      <c r="K60" s="13">
        <v>560.61578794229501</v>
      </c>
      <c r="L60" s="3"/>
      <c r="M60" s="13">
        <v>819.991417148751</v>
      </c>
      <c r="N60" s="13">
        <v>654.00845484540082</v>
      </c>
      <c r="O60" s="13">
        <v>690.79209146424671</v>
      </c>
      <c r="P60" s="13">
        <v>1012.3484751192856</v>
      </c>
      <c r="Q60" s="3"/>
      <c r="R60" s="13">
        <v>1210.0745649501878</v>
      </c>
      <c r="S60" s="13">
        <v>885.90858049540111</v>
      </c>
      <c r="T60" s="13">
        <v>1737.771265535278</v>
      </c>
      <c r="U60" s="13">
        <v>1572.9642630615806</v>
      </c>
    </row>
    <row r="61" spans="1:21" ht="22.05" customHeight="1">
      <c r="A61" s="3"/>
      <c r="B61" s="80" t="s">
        <v>213</v>
      </c>
      <c r="C61" s="14" t="s">
        <v>119</v>
      </c>
      <c r="D61" s="14" t="s">
        <v>119</v>
      </c>
      <c r="E61" s="14" t="s">
        <v>119</v>
      </c>
      <c r="F61" s="14" t="s">
        <v>119</v>
      </c>
      <c r="G61" s="13"/>
      <c r="H61" s="13">
        <v>421.06598779918897</v>
      </c>
      <c r="I61" s="13">
        <v>131.644188890002</v>
      </c>
      <c r="J61" s="13">
        <v>916.85219486512062</v>
      </c>
      <c r="K61" s="13">
        <v>465.10725477177778</v>
      </c>
      <c r="L61" s="3"/>
      <c r="M61" s="13">
        <v>781.14488533817507</v>
      </c>
      <c r="N61" s="13">
        <v>652.37729018961284</v>
      </c>
      <c r="O61" s="13">
        <v>728.29437776460531</v>
      </c>
      <c r="P61" s="13">
        <v>1021.3173788631774</v>
      </c>
      <c r="Q61" s="3"/>
      <c r="R61" s="13">
        <v>1202.2108731373642</v>
      </c>
      <c r="S61" s="13">
        <v>784.02147907961489</v>
      </c>
      <c r="T61" s="13">
        <v>1645.1465726297261</v>
      </c>
      <c r="U61" s="13">
        <v>1486.4246336349552</v>
      </c>
    </row>
    <row r="62" spans="1:21" ht="22.05" customHeight="1">
      <c r="A62" s="3"/>
      <c r="B62" s="80" t="s">
        <v>214</v>
      </c>
      <c r="C62" s="14" t="s">
        <v>119</v>
      </c>
      <c r="D62" s="14" t="s">
        <v>119</v>
      </c>
      <c r="E62" s="14" t="s">
        <v>119</v>
      </c>
      <c r="F62" s="14" t="s">
        <v>119</v>
      </c>
      <c r="G62" s="11"/>
      <c r="H62" s="13">
        <v>403.55146224969229</v>
      </c>
      <c r="I62" s="13">
        <v>115.73007751848208</v>
      </c>
      <c r="J62" s="13">
        <v>924.54395905603769</v>
      </c>
      <c r="K62" s="13">
        <v>449.95850233062077</v>
      </c>
      <c r="L62" s="3"/>
      <c r="M62" s="13">
        <v>821.36923419925665</v>
      </c>
      <c r="N62" s="13">
        <v>640.22535838067415</v>
      </c>
      <c r="O62" s="13">
        <v>766.69678750435139</v>
      </c>
      <c r="P62" s="13">
        <v>1045.0070959450657</v>
      </c>
      <c r="Q62" s="3"/>
      <c r="R62" s="13">
        <v>1224.920696448949</v>
      </c>
      <c r="S62" s="13">
        <v>755.95543589915621</v>
      </c>
      <c r="T62" s="13">
        <v>1691.2407465603892</v>
      </c>
      <c r="U62" s="13">
        <v>1494.9655982756865</v>
      </c>
    </row>
    <row r="63" spans="1:21" ht="22.05" customHeight="1">
      <c r="A63" s="3"/>
      <c r="B63" s="80" t="s">
        <v>208</v>
      </c>
      <c r="C63" s="14" t="s">
        <v>119</v>
      </c>
      <c r="D63" s="14" t="s">
        <v>119</v>
      </c>
      <c r="E63" s="14" t="s">
        <v>119</v>
      </c>
      <c r="F63" s="14" t="s">
        <v>119</v>
      </c>
      <c r="G63" s="13"/>
      <c r="H63" s="13">
        <v>538.17859987820509</v>
      </c>
      <c r="I63" s="13">
        <v>129.11181496515522</v>
      </c>
      <c r="J63" s="13">
        <v>901.21766642284854</v>
      </c>
      <c r="K63" s="13">
        <v>455.85181575351567</v>
      </c>
      <c r="L63" s="3"/>
      <c r="M63" s="13">
        <v>759.67728883986831</v>
      </c>
      <c r="N63" s="13">
        <v>652.30957205364666</v>
      </c>
      <c r="O63" s="13">
        <v>751.88573468389109</v>
      </c>
      <c r="P63" s="13">
        <v>1047.3082584248816</v>
      </c>
      <c r="Q63" s="3"/>
      <c r="R63" s="13">
        <v>1297.8558887180734</v>
      </c>
      <c r="S63" s="13">
        <v>781.42138701880185</v>
      </c>
      <c r="T63" s="13">
        <v>1654.1034011067395</v>
      </c>
      <c r="U63" s="13">
        <v>1503.1600741783973</v>
      </c>
    </row>
    <row r="64" spans="1:21" ht="22.05" customHeight="1">
      <c r="A64" s="3"/>
      <c r="B64" s="80" t="s">
        <v>215</v>
      </c>
      <c r="C64" s="14">
        <v>55.186749330000076</v>
      </c>
      <c r="D64" s="14" t="s">
        <v>119</v>
      </c>
      <c r="E64" s="14" t="s">
        <v>119</v>
      </c>
      <c r="F64" s="14" t="s">
        <v>119</v>
      </c>
      <c r="G64" s="381"/>
      <c r="H64" s="13">
        <v>489.39591718739638</v>
      </c>
      <c r="I64" s="13">
        <v>169.18326224998816</v>
      </c>
      <c r="J64" s="13">
        <v>873.37641512538107</v>
      </c>
      <c r="K64" s="13">
        <v>447.51542948499548</v>
      </c>
      <c r="L64" s="381"/>
      <c r="M64" s="13">
        <v>800.06690473871674</v>
      </c>
      <c r="N64" s="13">
        <v>677.29795801072055</v>
      </c>
      <c r="O64" s="13">
        <v>734.5255216780771</v>
      </c>
      <c r="P64" s="13">
        <v>1022.1449290518482</v>
      </c>
      <c r="Q64" s="13"/>
      <c r="R64" s="13">
        <v>1344.6495712561132</v>
      </c>
      <c r="S64" s="13">
        <v>846.48122026070871</v>
      </c>
      <c r="T64" s="13">
        <v>1607.9019368034583</v>
      </c>
      <c r="U64" s="13">
        <v>1469.6603585368437</v>
      </c>
    </row>
    <row r="65" spans="1:21" ht="22.05" customHeight="1">
      <c r="A65" s="3"/>
      <c r="B65" s="80" t="s">
        <v>216</v>
      </c>
      <c r="C65" s="14" t="s">
        <v>119</v>
      </c>
      <c r="D65" s="13">
        <v>5.0180383600000003</v>
      </c>
      <c r="E65" s="14" t="s">
        <v>119</v>
      </c>
      <c r="F65" s="14" t="s">
        <v>119</v>
      </c>
      <c r="G65" s="381"/>
      <c r="H65" s="13">
        <v>319.93679084884997</v>
      </c>
      <c r="I65" s="13">
        <v>224.25866155337002</v>
      </c>
      <c r="J65" s="13">
        <v>852.60168430581666</v>
      </c>
      <c r="K65" s="13">
        <v>454.60563963479268</v>
      </c>
      <c r="L65" s="381"/>
      <c r="M65" s="13">
        <v>800.29609769020681</v>
      </c>
      <c r="N65" s="13">
        <v>676.32089164460217</v>
      </c>
      <c r="O65" s="13">
        <v>678.6000547919549</v>
      </c>
      <c r="P65" s="13">
        <v>935.35847419142874</v>
      </c>
      <c r="Q65" s="381"/>
      <c r="R65" s="13">
        <v>1120.2328885390568</v>
      </c>
      <c r="S65" s="13">
        <v>905.59759155797224</v>
      </c>
      <c r="T65" s="13">
        <v>1531.2017390977717</v>
      </c>
      <c r="U65" s="13">
        <v>1389.9641138262214</v>
      </c>
    </row>
    <row r="66" spans="1:21" ht="22.05" customHeight="1">
      <c r="A66" s="3"/>
      <c r="B66" s="80" t="s">
        <v>200</v>
      </c>
      <c r="C66" s="13">
        <v>50.158230859999996</v>
      </c>
      <c r="D66" s="14" t="s">
        <v>119</v>
      </c>
      <c r="E66" s="14" t="s">
        <v>119</v>
      </c>
      <c r="F66" s="14" t="s">
        <v>119</v>
      </c>
      <c r="G66" s="13"/>
      <c r="H66" s="13">
        <v>409.33116350957175</v>
      </c>
      <c r="I66" s="13">
        <v>228.53591780305064</v>
      </c>
      <c r="J66" s="13">
        <v>852.74067684118074</v>
      </c>
      <c r="K66" s="13">
        <v>449.92973131970348</v>
      </c>
      <c r="L66" s="3"/>
      <c r="M66" s="13">
        <v>761.24850394204896</v>
      </c>
      <c r="N66" s="13">
        <v>677.07503510375227</v>
      </c>
      <c r="O66" s="13">
        <v>655.38942322091384</v>
      </c>
      <c r="P66" s="13">
        <v>958.9157740712418</v>
      </c>
      <c r="Q66" s="3"/>
      <c r="R66" s="13">
        <v>1220.7378983116207</v>
      </c>
      <c r="S66" s="13">
        <v>905.61095290680294</v>
      </c>
      <c r="T66" s="13">
        <v>1508.1301000620947</v>
      </c>
      <c r="U66" s="13">
        <v>1408.8455053909452</v>
      </c>
    </row>
    <row r="67" spans="1:21" ht="22.05" customHeight="1">
      <c r="A67" s="3"/>
      <c r="B67" s="3"/>
      <c r="C67" s="29"/>
      <c r="D67" s="14"/>
      <c r="E67" s="14"/>
      <c r="F67" s="14"/>
      <c r="G67" s="29"/>
      <c r="H67" s="29"/>
      <c r="I67" s="29"/>
      <c r="J67" s="29"/>
      <c r="K67" s="29"/>
      <c r="L67" s="29"/>
      <c r="M67" s="29"/>
      <c r="N67" s="29"/>
      <c r="O67" s="29"/>
      <c r="P67" s="29"/>
      <c r="Q67" s="29"/>
      <c r="R67" s="29"/>
      <c r="S67" s="29"/>
      <c r="T67" s="29"/>
      <c r="U67" s="29"/>
    </row>
    <row r="68" spans="1:21" ht="22.05" customHeight="1">
      <c r="A68" s="438" t="s">
        <v>219</v>
      </c>
      <c r="B68" s="80" t="s">
        <v>209</v>
      </c>
      <c r="C68" s="29">
        <v>50.158402560000027</v>
      </c>
      <c r="D68" s="14" t="s">
        <v>119</v>
      </c>
      <c r="E68" s="14" t="s">
        <v>119</v>
      </c>
      <c r="F68" s="14" t="s">
        <v>119</v>
      </c>
      <c r="G68" s="3"/>
      <c r="H68" s="13">
        <v>631.88407937850195</v>
      </c>
      <c r="I68" s="13">
        <v>248.55253420016444</v>
      </c>
      <c r="J68" s="13">
        <v>874.99036717222941</v>
      </c>
      <c r="K68" s="13">
        <v>459.62406269635733</v>
      </c>
      <c r="L68" s="381"/>
      <c r="M68" s="13">
        <v>1068.0683465394643</v>
      </c>
      <c r="N68" s="13">
        <v>790.84811222356359</v>
      </c>
      <c r="O68" s="13">
        <v>809.32133568743939</v>
      </c>
      <c r="P68" s="13">
        <v>1033.4377581143435</v>
      </c>
      <c r="Q68" s="13"/>
      <c r="R68" s="13">
        <v>1750.1108284779662</v>
      </c>
      <c r="S68" s="13">
        <v>1039.4006464237279</v>
      </c>
      <c r="T68" s="13">
        <v>1684.3117028596689</v>
      </c>
      <c r="U68" s="13">
        <v>1493.0618208107007</v>
      </c>
    </row>
    <row r="69" spans="1:21" ht="22.05" customHeight="1">
      <c r="A69" s="3"/>
      <c r="B69" s="80" t="s">
        <v>210</v>
      </c>
      <c r="C69" s="14" t="s">
        <v>119</v>
      </c>
      <c r="D69" s="14" t="s">
        <v>119</v>
      </c>
      <c r="E69" s="14" t="s">
        <v>119</v>
      </c>
      <c r="F69" s="14" t="s">
        <v>119</v>
      </c>
      <c r="G69" s="29"/>
      <c r="H69" s="13">
        <v>631.06100901450577</v>
      </c>
      <c r="I69" s="13">
        <v>225.48919824001217</v>
      </c>
      <c r="J69" s="13">
        <v>885.00063320164077</v>
      </c>
      <c r="K69" s="13">
        <v>445.85210370960874</v>
      </c>
      <c r="L69" s="381"/>
      <c r="M69" s="13">
        <v>1025.2458069702825</v>
      </c>
      <c r="N69" s="13">
        <v>806.50794174802252</v>
      </c>
      <c r="O69" s="13">
        <v>810.98282559563665</v>
      </c>
      <c r="P69" s="13">
        <v>1036.6577365032929</v>
      </c>
      <c r="Q69" s="13"/>
      <c r="R69" s="13">
        <v>1656.3069905447883</v>
      </c>
      <c r="S69" s="13">
        <v>1031.9971399880346</v>
      </c>
      <c r="T69" s="13">
        <v>1695.9834587972773</v>
      </c>
      <c r="U69" s="13">
        <v>1482.5098402129015</v>
      </c>
    </row>
    <row r="70" spans="1:21" ht="22.05" customHeight="1">
      <c r="A70" s="3"/>
      <c r="B70" s="80" t="s">
        <v>206</v>
      </c>
      <c r="C70" s="29">
        <v>45.042881200000103</v>
      </c>
      <c r="D70" s="14" t="s">
        <v>119</v>
      </c>
      <c r="E70" s="14" t="s">
        <v>119</v>
      </c>
      <c r="F70" s="14" t="s">
        <v>119</v>
      </c>
      <c r="G70" s="3"/>
      <c r="H70" s="13">
        <v>510.14883975654169</v>
      </c>
      <c r="I70" s="13">
        <v>250.34010880251017</v>
      </c>
      <c r="J70" s="13">
        <v>866.2598971911508</v>
      </c>
      <c r="K70" s="13">
        <v>437.93874946768784</v>
      </c>
      <c r="L70" s="381"/>
      <c r="M70" s="13">
        <v>925.9735367631655</v>
      </c>
      <c r="N70" s="13">
        <v>802.16911624166744</v>
      </c>
      <c r="O70" s="13">
        <v>834.56226635638779</v>
      </c>
      <c r="P70" s="13">
        <v>1012.8103621343189</v>
      </c>
      <c r="Q70" s="381"/>
      <c r="R70" s="13">
        <v>1481.1652577197074</v>
      </c>
      <c r="S70" s="13">
        <v>1052.5092250441776</v>
      </c>
      <c r="T70" s="13">
        <v>1700.8221635475386</v>
      </c>
      <c r="U70" s="13">
        <v>1450.7491116020067</v>
      </c>
    </row>
    <row r="71" spans="1:21" ht="22.05" customHeight="1">
      <c r="A71" s="3"/>
      <c r="B71" s="80" t="s">
        <v>211</v>
      </c>
      <c r="C71" s="29">
        <v>45.130582829999923</v>
      </c>
      <c r="D71" s="14" t="s">
        <v>119</v>
      </c>
      <c r="E71" s="14" t="s">
        <v>119</v>
      </c>
      <c r="F71" s="14" t="s">
        <v>119</v>
      </c>
      <c r="G71" s="3"/>
      <c r="H71" s="13">
        <v>531.91761613000551</v>
      </c>
      <c r="I71" s="13">
        <v>254.49691343000703</v>
      </c>
      <c r="J71" s="13">
        <v>819.26425680008492</v>
      </c>
      <c r="K71" s="13">
        <v>381.22312351650709</v>
      </c>
      <c r="L71" s="381"/>
      <c r="M71" s="13">
        <v>869.82960406893972</v>
      </c>
      <c r="N71" s="13">
        <v>796.9073372794835</v>
      </c>
      <c r="O71" s="13">
        <v>826.07775337536737</v>
      </c>
      <c r="P71" s="13">
        <v>1046.1466751165415</v>
      </c>
      <c r="Q71" s="381"/>
      <c r="R71" s="13">
        <v>1446.8778030289452</v>
      </c>
      <c r="S71" s="13">
        <v>1051.4042507094905</v>
      </c>
      <c r="T71" s="13">
        <v>1645.3420101754523</v>
      </c>
      <c r="U71" s="13">
        <v>1427.3697986330485</v>
      </c>
    </row>
    <row r="72" spans="1:21" ht="22.05" customHeight="1">
      <c r="A72" s="3"/>
      <c r="B72" s="80" t="s">
        <v>212</v>
      </c>
      <c r="C72" s="29">
        <v>40.036443709999972</v>
      </c>
      <c r="D72" s="14" t="s">
        <v>119</v>
      </c>
      <c r="E72" s="14" t="s">
        <v>119</v>
      </c>
      <c r="F72" s="29">
        <v>5.5568050000000001E-2</v>
      </c>
      <c r="G72" s="3"/>
      <c r="H72" s="13">
        <v>591.83928198001297</v>
      </c>
      <c r="I72" s="13">
        <v>297.76169791999979</v>
      </c>
      <c r="J72" s="13">
        <v>882.45599829001605</v>
      </c>
      <c r="K72" s="13">
        <v>432.28329174612827</v>
      </c>
      <c r="L72" s="381"/>
      <c r="M72" s="13">
        <v>858.05622894988517</v>
      </c>
      <c r="N72" s="13">
        <v>800.37813892004294</v>
      </c>
      <c r="O72" s="13">
        <v>807.43622557082529</v>
      </c>
      <c r="P72" s="13">
        <v>1002.6429133840094</v>
      </c>
      <c r="Q72" s="381"/>
      <c r="R72" s="13">
        <v>1489.9319546398981</v>
      </c>
      <c r="S72" s="13">
        <v>1098.1398368400428</v>
      </c>
      <c r="T72" s="13">
        <v>1689.8922238608413</v>
      </c>
      <c r="U72" s="13">
        <v>1434.9817731801377</v>
      </c>
    </row>
    <row r="73" spans="1:21" ht="22.05" customHeight="1">
      <c r="A73" s="3"/>
      <c r="B73" s="80" t="s">
        <v>207</v>
      </c>
      <c r="C73" s="14">
        <v>0.14401054000000005</v>
      </c>
      <c r="D73" s="14" t="s">
        <v>119</v>
      </c>
      <c r="E73" s="14" t="s">
        <v>119</v>
      </c>
      <c r="F73" s="14" t="s">
        <v>119</v>
      </c>
      <c r="G73" s="3"/>
      <c r="H73" s="13">
        <v>477.20872083840595</v>
      </c>
      <c r="I73" s="13">
        <v>194.26365267</v>
      </c>
      <c r="J73" s="13">
        <v>891.96938237000006</v>
      </c>
      <c r="K73" s="13">
        <v>431.45840212813675</v>
      </c>
      <c r="L73" s="381"/>
      <c r="M73" s="13">
        <v>819.35861837000016</v>
      </c>
      <c r="N73" s="13">
        <v>755.19171326999981</v>
      </c>
      <c r="O73" s="13">
        <v>824.76480024639341</v>
      </c>
      <c r="P73" s="13">
        <v>978.01158111600694</v>
      </c>
      <c r="Q73" s="381"/>
      <c r="R73" s="13">
        <v>1296.7113497484061</v>
      </c>
      <c r="S73" s="13">
        <v>949.45536593999987</v>
      </c>
      <c r="T73" s="13">
        <v>1716.7341826163934</v>
      </c>
      <c r="U73" s="13">
        <v>1409.4702855841438</v>
      </c>
    </row>
    <row r="74" spans="1:21" ht="22.05" customHeight="1">
      <c r="A74" s="3"/>
      <c r="B74" s="80" t="s">
        <v>213</v>
      </c>
      <c r="C74" s="14">
        <v>0.14323019999997288</v>
      </c>
      <c r="D74" s="14" t="s">
        <v>119</v>
      </c>
      <c r="E74" s="14" t="s">
        <v>119</v>
      </c>
      <c r="F74" s="14" t="s">
        <v>119</v>
      </c>
      <c r="G74" s="3"/>
      <c r="H74" s="13">
        <v>557.3021199176743</v>
      </c>
      <c r="I74" s="13">
        <v>231.86798008001406</v>
      </c>
      <c r="J74" s="13">
        <v>875.9855832701088</v>
      </c>
      <c r="K74" s="13">
        <v>396.69868529664643</v>
      </c>
      <c r="L74" s="381"/>
      <c r="M74" s="13">
        <v>883.3065319640732</v>
      </c>
      <c r="N74" s="13">
        <v>754.11271156001692</v>
      </c>
      <c r="O74" s="13">
        <v>828.56767238187524</v>
      </c>
      <c r="P74" s="13">
        <v>968.34278781549619</v>
      </c>
      <c r="Q74" s="381"/>
      <c r="R74" s="13">
        <v>1440.7518820817475</v>
      </c>
      <c r="S74" s="13">
        <v>985.982266550031</v>
      </c>
      <c r="T74" s="13">
        <v>1704.553255651984</v>
      </c>
      <c r="U74" s="13">
        <v>1365.0425889421426</v>
      </c>
    </row>
    <row r="75" spans="1:21" ht="22.05" customHeight="1">
      <c r="A75" s="3"/>
      <c r="B75" s="80" t="s">
        <v>214</v>
      </c>
      <c r="C75" s="14" t="s">
        <v>119</v>
      </c>
      <c r="D75" s="14" t="s">
        <v>119</v>
      </c>
      <c r="E75" s="14" t="s">
        <v>119</v>
      </c>
      <c r="F75" s="14" t="s">
        <v>119</v>
      </c>
      <c r="G75" s="3"/>
      <c r="H75" s="13">
        <v>488.63709509999705</v>
      </c>
      <c r="I75" s="13">
        <v>177.98302774000868</v>
      </c>
      <c r="J75" s="13">
        <v>872.37500929020644</v>
      </c>
      <c r="K75" s="13">
        <v>409.91927505579565</v>
      </c>
      <c r="L75" s="381"/>
      <c r="M75" s="13">
        <v>797.32812475001435</v>
      </c>
      <c r="N75" s="13">
        <v>702.23702683002216</v>
      </c>
      <c r="O75" s="13">
        <v>843.13813375035147</v>
      </c>
      <c r="P75" s="13">
        <v>957.85856496874101</v>
      </c>
      <c r="Q75" s="381"/>
      <c r="R75" s="13">
        <v>1286.0106822500115</v>
      </c>
      <c r="S75" s="13">
        <v>880.22106974003077</v>
      </c>
      <c r="T75" s="13">
        <v>1715.5131430405579</v>
      </c>
      <c r="U75" s="13">
        <v>1367.7778400245365</v>
      </c>
    </row>
    <row r="76" spans="1:21" ht="22.05" customHeight="1">
      <c r="A76" s="3"/>
      <c r="B76" s="80" t="s">
        <v>208</v>
      </c>
      <c r="C76" s="14" t="s">
        <v>119</v>
      </c>
      <c r="D76" s="14" t="s">
        <v>119</v>
      </c>
      <c r="E76" s="14" t="s">
        <v>119</v>
      </c>
      <c r="F76" s="14" t="s">
        <v>119</v>
      </c>
      <c r="G76" s="3"/>
      <c r="H76" s="13">
        <v>395.76820123994662</v>
      </c>
      <c r="I76" s="13">
        <v>371.68243872000761</v>
      </c>
      <c r="J76" s="13">
        <v>858.24213694001071</v>
      </c>
      <c r="K76" s="13">
        <v>477.63544578621054</v>
      </c>
      <c r="L76" s="381"/>
      <c r="M76" s="13">
        <v>801.73832351985232</v>
      </c>
      <c r="N76" s="13">
        <v>702.25219580999726</v>
      </c>
      <c r="O76" s="13">
        <v>826.78534161223445</v>
      </c>
      <c r="P76" s="13">
        <v>966.0547168608191</v>
      </c>
      <c r="Q76" s="381"/>
      <c r="R76" s="13">
        <v>1197.5221548297989</v>
      </c>
      <c r="S76" s="13">
        <v>1073.9359789200048</v>
      </c>
      <c r="T76" s="13">
        <v>1685.0274785522452</v>
      </c>
      <c r="U76" s="13">
        <v>1443.6978466468795</v>
      </c>
    </row>
    <row r="77" spans="1:21" ht="22.05" customHeight="1">
      <c r="A77" s="3"/>
      <c r="B77" s="80" t="s">
        <v>215</v>
      </c>
      <c r="C77" s="32" t="s">
        <v>119</v>
      </c>
      <c r="D77" s="32" t="s">
        <v>119</v>
      </c>
      <c r="E77" s="32" t="s">
        <v>119</v>
      </c>
      <c r="F77" s="32" t="s">
        <v>119</v>
      </c>
      <c r="G77" s="29"/>
      <c r="H77" s="13">
        <v>404.47010077000363</v>
      </c>
      <c r="I77" s="13">
        <v>313.71868246001753</v>
      </c>
      <c r="J77" s="13">
        <v>889.79844741976126</v>
      </c>
      <c r="K77" s="13">
        <v>480.28975583753765</v>
      </c>
      <c r="L77" s="381"/>
      <c r="M77" s="13">
        <v>817.8315292002228</v>
      </c>
      <c r="N77" s="13">
        <v>721.10886604474399</v>
      </c>
      <c r="O77" s="13">
        <v>824.94695024148928</v>
      </c>
      <c r="P77" s="13">
        <v>968.16723733970605</v>
      </c>
      <c r="Q77" s="381"/>
      <c r="R77" s="13">
        <v>1222.3391165602263</v>
      </c>
      <c r="S77" s="13">
        <v>1034.8286317347615</v>
      </c>
      <c r="T77" s="13">
        <v>1714.7453976612505</v>
      </c>
      <c r="U77" s="13">
        <v>1448.4575862272336</v>
      </c>
    </row>
    <row r="78" spans="1:21" ht="22.05" customHeight="1">
      <c r="A78" s="3"/>
      <c r="B78" s="80" t="s">
        <v>216</v>
      </c>
      <c r="C78" s="32" t="s">
        <v>119</v>
      </c>
      <c r="D78" s="32" t="s">
        <v>119</v>
      </c>
      <c r="E78" s="32" t="s">
        <v>119</v>
      </c>
      <c r="F78" s="32" t="s">
        <v>119</v>
      </c>
      <c r="G78" s="3"/>
      <c r="H78" s="13">
        <v>464.91166967000834</v>
      </c>
      <c r="I78" s="13">
        <v>362.7997646599834</v>
      </c>
      <c r="J78" s="13">
        <v>894.90170733997263</v>
      </c>
      <c r="K78" s="13">
        <v>470.87831394985989</v>
      </c>
      <c r="L78" s="381"/>
      <c r="M78" s="13">
        <v>973.17423610018773</v>
      </c>
      <c r="N78" s="13">
        <v>737.47059762314359</v>
      </c>
      <c r="O78" s="13">
        <v>808.08379039153476</v>
      </c>
      <c r="P78" s="13">
        <v>982.07094202693349</v>
      </c>
      <c r="Q78" s="381"/>
      <c r="R78" s="13">
        <v>1438.1337744601963</v>
      </c>
      <c r="S78" s="13">
        <v>1100.2707302131271</v>
      </c>
      <c r="T78" s="13">
        <v>1702.9854977315074</v>
      </c>
      <c r="U78" s="13">
        <v>1452.9496237667734</v>
      </c>
    </row>
    <row r="79" spans="1:21" ht="22.05" customHeight="1">
      <c r="A79" s="3"/>
      <c r="B79" s="80" t="s">
        <v>200</v>
      </c>
      <c r="C79" s="16">
        <v>6.2187349999904662E-2</v>
      </c>
      <c r="D79" s="32" t="s">
        <v>119</v>
      </c>
      <c r="E79" s="32" t="s">
        <v>119</v>
      </c>
      <c r="F79" s="32" t="s">
        <v>119</v>
      </c>
      <c r="G79" s="3"/>
      <c r="H79" s="13">
        <v>533.94655018469655</v>
      </c>
      <c r="I79" s="13">
        <v>245.42981915000166</v>
      </c>
      <c r="J79" s="13">
        <v>949.57796143249823</v>
      </c>
      <c r="K79" s="13">
        <v>511.1176334496252</v>
      </c>
      <c r="L79" s="381"/>
      <c r="M79" s="13">
        <v>952.31768639726795</v>
      </c>
      <c r="N79" s="13">
        <v>732.22798147003562</v>
      </c>
      <c r="O79" s="13">
        <v>815.89220713089708</v>
      </c>
      <c r="P79" s="13">
        <v>929.92049306004105</v>
      </c>
      <c r="Q79" s="381"/>
      <c r="R79" s="13">
        <v>1486.3264239319644</v>
      </c>
      <c r="S79" s="13">
        <v>977.65780062003728</v>
      </c>
      <c r="T79" s="13">
        <v>1765.4701685633954</v>
      </c>
      <c r="U79" s="13">
        <v>1441.0381265096662</v>
      </c>
    </row>
    <row r="80" spans="1:21" ht="22.05" customHeight="1">
      <c r="A80" s="3"/>
      <c r="B80" s="3"/>
      <c r="C80" s="3"/>
      <c r="D80" s="32"/>
      <c r="E80" s="32"/>
      <c r="F80" s="32"/>
      <c r="G80" s="3"/>
      <c r="H80" s="381"/>
      <c r="I80" s="381"/>
      <c r="J80" s="381"/>
      <c r="K80" s="381"/>
      <c r="L80" s="381"/>
      <c r="M80" s="381"/>
      <c r="N80" s="381"/>
      <c r="O80" s="381"/>
      <c r="P80" s="381"/>
      <c r="Q80" s="381"/>
      <c r="R80" s="381"/>
      <c r="S80" s="381"/>
      <c r="T80" s="381"/>
      <c r="U80" s="381"/>
    </row>
    <row r="81" spans="1:21" ht="22.05" customHeight="1">
      <c r="A81" s="438" t="s">
        <v>220</v>
      </c>
      <c r="B81" s="80" t="s">
        <v>209</v>
      </c>
      <c r="C81" s="32" t="s">
        <v>119</v>
      </c>
      <c r="D81" s="32" t="s">
        <v>119</v>
      </c>
      <c r="E81" s="32" t="s">
        <v>119</v>
      </c>
      <c r="F81" s="32" t="s">
        <v>119</v>
      </c>
      <c r="G81" s="3"/>
      <c r="H81" s="13">
        <v>549.0822702199863</v>
      </c>
      <c r="I81" s="13">
        <v>247.01196659999681</v>
      </c>
      <c r="J81" s="13">
        <v>952.72493656687755</v>
      </c>
      <c r="K81" s="13">
        <v>513.40645812337164</v>
      </c>
      <c r="L81" s="381"/>
      <c r="M81" s="13">
        <v>1024.2456987098551</v>
      </c>
      <c r="N81" s="13">
        <v>753.3847002300015</v>
      </c>
      <c r="O81" s="13">
        <v>847.7330099486752</v>
      </c>
      <c r="P81" s="13">
        <v>999.73296067256183</v>
      </c>
      <c r="Q81" s="381"/>
      <c r="R81" s="13">
        <v>1573.3574451998411</v>
      </c>
      <c r="S81" s="13">
        <v>1000.3966668299984</v>
      </c>
      <c r="T81" s="13">
        <v>1800.4579465155527</v>
      </c>
      <c r="U81" s="13">
        <v>1513.1396560459334</v>
      </c>
    </row>
    <row r="82" spans="1:21" ht="22.05" customHeight="1">
      <c r="A82" s="3"/>
      <c r="B82" s="80" t="s">
        <v>210</v>
      </c>
      <c r="C82" s="32" t="s">
        <v>119</v>
      </c>
      <c r="D82" s="32" t="s">
        <v>119</v>
      </c>
      <c r="E82" s="32" t="s">
        <v>119</v>
      </c>
      <c r="F82" s="32" t="s">
        <v>119</v>
      </c>
      <c r="G82" s="29"/>
      <c r="H82" s="13">
        <v>456.69469185999543</v>
      </c>
      <c r="I82" s="13">
        <v>257.05499223999425</v>
      </c>
      <c r="J82" s="13">
        <v>996.59641368720293</v>
      </c>
      <c r="K82" s="13">
        <v>511.58291140388337</v>
      </c>
      <c r="L82" s="381"/>
      <c r="M82" s="13">
        <v>856.93645652008558</v>
      </c>
      <c r="N82" s="13">
        <v>742.80040287003476</v>
      </c>
      <c r="O82" s="13">
        <v>840.5792419893819</v>
      </c>
      <c r="P82" s="13">
        <v>1016.1888639951367</v>
      </c>
      <c r="Q82" s="381"/>
      <c r="R82" s="13">
        <v>1313.6318090200809</v>
      </c>
      <c r="S82" s="13">
        <v>999.85539511002901</v>
      </c>
      <c r="T82" s="13">
        <v>1837.1756556765849</v>
      </c>
      <c r="U82" s="13">
        <v>1527.77177539902</v>
      </c>
    </row>
    <row r="83" spans="1:21" ht="22.05" customHeight="1">
      <c r="A83" s="3"/>
      <c r="B83" s="80" t="s">
        <v>206</v>
      </c>
      <c r="C83" s="32" t="s">
        <v>119</v>
      </c>
      <c r="D83" s="32" t="s">
        <v>119</v>
      </c>
      <c r="E83" s="32" t="s">
        <v>119</v>
      </c>
      <c r="F83" s="32" t="s">
        <v>119</v>
      </c>
      <c r="G83" s="3"/>
      <c r="H83" s="13">
        <v>505.1389221099796</v>
      </c>
      <c r="I83" s="13">
        <v>233.93617252998715</v>
      </c>
      <c r="J83" s="13">
        <v>1074.8568434774297</v>
      </c>
      <c r="K83" s="13">
        <v>483.27431319962051</v>
      </c>
      <c r="L83" s="381"/>
      <c r="M83" s="13">
        <v>746.6438959802199</v>
      </c>
      <c r="N83" s="13">
        <v>732.13388835997557</v>
      </c>
      <c r="O83" s="13">
        <v>817.98689409081487</v>
      </c>
      <c r="P83" s="13">
        <v>1072.9081711345136</v>
      </c>
      <c r="Q83" s="381"/>
      <c r="R83" s="13">
        <v>1251.8166574001996</v>
      </c>
      <c r="S83" s="13">
        <v>966.07006088996275</v>
      </c>
      <c r="T83" s="13">
        <v>1892.8437375682447</v>
      </c>
      <c r="U83" s="13">
        <v>1556.1824843341342</v>
      </c>
    </row>
    <row r="84" spans="1:21" ht="22.05" customHeight="1">
      <c r="A84" s="3"/>
      <c r="B84" s="80" t="s">
        <v>211</v>
      </c>
      <c r="C84" s="32" t="s">
        <v>119</v>
      </c>
      <c r="D84" s="32" t="s">
        <v>119</v>
      </c>
      <c r="E84" s="32">
        <v>8.7973838900000008</v>
      </c>
      <c r="F84" s="32">
        <v>3.9745749335205396</v>
      </c>
      <c r="G84" s="3"/>
      <c r="H84" s="13">
        <v>770.21967795998819</v>
      </c>
      <c r="I84" s="13">
        <v>343.88448911001012</v>
      </c>
      <c r="J84" s="13">
        <v>1012.3866577679007</v>
      </c>
      <c r="K84" s="13">
        <v>558.24448916255938</v>
      </c>
      <c r="L84" s="381"/>
      <c r="M84" s="13">
        <v>941.18266835018517</v>
      </c>
      <c r="N84" s="13">
        <v>664.56019134005066</v>
      </c>
      <c r="O84" s="13">
        <v>830.95235446390939</v>
      </c>
      <c r="P84" s="13">
        <v>1007.6111869885756</v>
      </c>
      <c r="Q84" s="381"/>
      <c r="R84" s="13">
        <v>1711.4328272701737</v>
      </c>
      <c r="S84" s="13">
        <v>1008.4448674600608</v>
      </c>
      <c r="T84" s="13">
        <v>1852.1363961218101</v>
      </c>
      <c r="U84" s="13">
        <v>1569.8302510846556</v>
      </c>
    </row>
    <row r="85" spans="1:21" ht="22.05" customHeight="1">
      <c r="A85" s="3"/>
      <c r="B85" s="80" t="s">
        <v>212</v>
      </c>
      <c r="C85" s="29">
        <v>5.2980759998664868E-2</v>
      </c>
      <c r="D85" s="32" t="s">
        <v>119</v>
      </c>
      <c r="E85" s="32" t="s">
        <v>119</v>
      </c>
      <c r="F85" s="32" t="s">
        <v>119</v>
      </c>
      <c r="G85" s="3"/>
      <c r="H85" s="13">
        <v>558.99741676998724</v>
      </c>
      <c r="I85" s="13">
        <v>245.94062574999003</v>
      </c>
      <c r="J85" s="13">
        <v>994.76709718588847</v>
      </c>
      <c r="K85" s="13">
        <v>553.08061462112369</v>
      </c>
      <c r="L85" s="381"/>
      <c r="M85" s="13">
        <v>885.61315279009716</v>
      </c>
      <c r="N85" s="13">
        <v>720.24146066994683</v>
      </c>
      <c r="O85" s="13">
        <v>827.37288860368312</v>
      </c>
      <c r="P85" s="13">
        <v>1004.4191327912765</v>
      </c>
      <c r="Q85" s="381"/>
      <c r="R85" s="13">
        <v>1444.6635503200832</v>
      </c>
      <c r="S85" s="13">
        <v>966.18220801993687</v>
      </c>
      <c r="T85" s="13">
        <v>1822.1399857895717</v>
      </c>
      <c r="U85" s="13">
        <v>1557.4997474124002</v>
      </c>
    </row>
    <row r="86" spans="1:21" ht="22.05" customHeight="1">
      <c r="A86" s="3"/>
      <c r="B86" s="80" t="s">
        <v>207</v>
      </c>
      <c r="C86" s="29">
        <v>6.4495669999637559E-2</v>
      </c>
      <c r="D86" s="32" t="s">
        <v>119</v>
      </c>
      <c r="E86" s="32" t="s">
        <v>119</v>
      </c>
      <c r="F86" s="32" t="s">
        <v>119</v>
      </c>
      <c r="G86" s="3"/>
      <c r="H86" s="13">
        <v>502.42697540002189</v>
      </c>
      <c r="I86" s="13">
        <v>225.26927914999138</v>
      </c>
      <c r="J86" s="13">
        <v>951.81330074004143</v>
      </c>
      <c r="K86" s="13">
        <v>553.03011383754904</v>
      </c>
      <c r="L86" s="381"/>
      <c r="M86" s="13">
        <v>741.62264631973835</v>
      </c>
      <c r="N86" s="13">
        <v>726.63786718000631</v>
      </c>
      <c r="O86" s="13">
        <v>807.34707407829512</v>
      </c>
      <c r="P86" s="13">
        <v>981.45206796015839</v>
      </c>
      <c r="Q86" s="381"/>
      <c r="R86" s="13">
        <v>1244.1141173897599</v>
      </c>
      <c r="S86" s="13">
        <v>951.90714632999766</v>
      </c>
      <c r="T86" s="13">
        <v>1759.1603748183365</v>
      </c>
      <c r="U86" s="13">
        <v>1534.4835443676975</v>
      </c>
    </row>
    <row r="87" spans="1:21" ht="22.05" customHeight="1">
      <c r="A87" s="3"/>
      <c r="B87" s="80" t="s">
        <v>213</v>
      </c>
      <c r="C87" s="32" t="s">
        <v>119</v>
      </c>
      <c r="D87" s="32" t="s">
        <v>119</v>
      </c>
      <c r="E87" s="32" t="s">
        <v>119</v>
      </c>
      <c r="F87" s="32" t="s">
        <v>119</v>
      </c>
      <c r="G87" s="3"/>
      <c r="H87" s="13">
        <v>490.15703743002871</v>
      </c>
      <c r="I87" s="13">
        <v>304.1550110499636</v>
      </c>
      <c r="J87" s="13">
        <v>962.9003366173531</v>
      </c>
      <c r="K87" s="13">
        <v>579.50129755616331</v>
      </c>
      <c r="L87" s="381"/>
      <c r="M87" s="13">
        <v>834.05482623025046</v>
      </c>
      <c r="N87" s="13">
        <v>762.58745327001179</v>
      </c>
      <c r="O87" s="13">
        <v>818.66315485479481</v>
      </c>
      <c r="P87" s="13">
        <v>983.59288159742653</v>
      </c>
      <c r="Q87" s="381"/>
      <c r="R87" s="13">
        <v>1324.2292779402792</v>
      </c>
      <c r="S87" s="13">
        <v>1066.7424643199754</v>
      </c>
      <c r="T87" s="13">
        <v>1781.5634914721479</v>
      </c>
      <c r="U87" s="13">
        <v>1563.0943883154398</v>
      </c>
    </row>
    <row r="88" spans="1:21" ht="22.05" customHeight="1">
      <c r="A88" s="1"/>
      <c r="B88" s="80" t="s">
        <v>214</v>
      </c>
      <c r="C88" s="29">
        <v>0.43383232999984739</v>
      </c>
      <c r="D88" s="32" t="s">
        <v>119</v>
      </c>
      <c r="E88" s="32" t="s">
        <v>119</v>
      </c>
      <c r="F88" s="32" t="s">
        <v>119</v>
      </c>
      <c r="G88" s="1"/>
      <c r="H88" s="13">
        <v>509.16369401998469</v>
      </c>
      <c r="I88" s="13">
        <v>319.39474810998399</v>
      </c>
      <c r="J88" s="13">
        <v>975.81848265054623</v>
      </c>
      <c r="K88" s="13">
        <v>556.90322010251862</v>
      </c>
      <c r="L88" s="90"/>
      <c r="M88" s="13">
        <v>755.47589404012524</v>
      </c>
      <c r="N88" s="13">
        <v>719.0388857500111</v>
      </c>
      <c r="O88" s="13">
        <v>822.74953967468389</v>
      </c>
      <c r="P88" s="13">
        <v>989.5871041422015</v>
      </c>
      <c r="Q88" s="90"/>
      <c r="R88" s="13">
        <v>1265.0734203901097</v>
      </c>
      <c r="S88" s="13">
        <v>1038.4336338599951</v>
      </c>
      <c r="T88" s="13">
        <v>1798.5680223252302</v>
      </c>
      <c r="U88" s="13">
        <v>1546.4905370347101</v>
      </c>
    </row>
    <row r="89" spans="1:21" ht="22.05" customHeight="1">
      <c r="A89" s="1"/>
      <c r="B89" s="80" t="s">
        <v>208</v>
      </c>
      <c r="C89" s="32" t="s">
        <v>119</v>
      </c>
      <c r="D89" s="32" t="s">
        <v>119</v>
      </c>
      <c r="E89" s="32" t="s">
        <v>119</v>
      </c>
      <c r="F89" s="32" t="s">
        <v>119</v>
      </c>
      <c r="G89" s="29"/>
      <c r="H89" s="13">
        <v>455.10487253000269</v>
      </c>
      <c r="I89" s="13">
        <v>346.07550019000257</v>
      </c>
      <c r="J89" s="13">
        <v>982.44162210039394</v>
      </c>
      <c r="K89" s="13">
        <v>559.58366365375264</v>
      </c>
      <c r="L89" s="13"/>
      <c r="M89" s="13">
        <v>725.00681152001823</v>
      </c>
      <c r="N89" s="13">
        <v>708.98709392999137</v>
      </c>
      <c r="O89" s="13">
        <v>800.29278070532098</v>
      </c>
      <c r="P89" s="13">
        <v>952.55267242869138</v>
      </c>
      <c r="Q89" s="13"/>
      <c r="R89" s="13">
        <v>1180.1186786700212</v>
      </c>
      <c r="S89" s="13">
        <v>1055.0625941199939</v>
      </c>
      <c r="T89" s="13">
        <v>1782.734402805715</v>
      </c>
      <c r="U89" s="13">
        <v>1512.1363360824439</v>
      </c>
    </row>
    <row r="90" spans="1:21" ht="22.05" customHeight="1">
      <c r="A90" s="1"/>
      <c r="B90" s="80" t="s">
        <v>215</v>
      </c>
      <c r="C90" s="32" t="s">
        <v>119</v>
      </c>
      <c r="D90" s="32" t="s">
        <v>119</v>
      </c>
      <c r="E90" s="32" t="s">
        <v>119</v>
      </c>
      <c r="F90" s="32" t="s">
        <v>119</v>
      </c>
      <c r="G90" s="1"/>
      <c r="H90" s="13">
        <v>468.18361524001216</v>
      </c>
      <c r="I90" s="13">
        <v>292.79567442998865</v>
      </c>
      <c r="J90" s="13">
        <v>990.53048973823786</v>
      </c>
      <c r="K90" s="13">
        <v>569.24564635812658</v>
      </c>
      <c r="L90" s="90"/>
      <c r="M90" s="13">
        <v>851.42681863972621</v>
      </c>
      <c r="N90" s="13">
        <v>710.17387685998665</v>
      </c>
      <c r="O90" s="13">
        <v>800.83006431315539</v>
      </c>
      <c r="P90" s="13">
        <v>907.02689684112909</v>
      </c>
      <c r="Q90" s="90"/>
      <c r="R90" s="13">
        <v>1319.6204651697383</v>
      </c>
      <c r="S90" s="13">
        <v>1002.9695512899752</v>
      </c>
      <c r="T90" s="13">
        <v>1791.3605540513931</v>
      </c>
      <c r="U90" s="13">
        <v>1476.2739057692456</v>
      </c>
    </row>
    <row r="91" spans="1:21" ht="22.05" customHeight="1">
      <c r="A91" s="1"/>
      <c r="B91" s="80" t="s">
        <v>216</v>
      </c>
      <c r="C91" s="32" t="s">
        <v>119</v>
      </c>
      <c r="D91" s="32" t="s">
        <v>119</v>
      </c>
      <c r="E91" s="32" t="s">
        <v>119</v>
      </c>
      <c r="F91" s="32" t="s">
        <v>119</v>
      </c>
      <c r="G91" s="1"/>
      <c r="H91" s="13">
        <v>486.32245399998641</v>
      </c>
      <c r="I91" s="13">
        <v>367.56741489000257</v>
      </c>
      <c r="J91" s="13">
        <v>925.03619832310744</v>
      </c>
      <c r="K91" s="13">
        <v>588.02637926994953</v>
      </c>
      <c r="L91" s="90"/>
      <c r="M91" s="13">
        <v>787.5252542997282</v>
      </c>
      <c r="N91" s="13">
        <v>714.46570906001614</v>
      </c>
      <c r="O91" s="13">
        <v>811.79111561817786</v>
      </c>
      <c r="P91" s="13">
        <v>968.17631630453025</v>
      </c>
      <c r="Q91" s="90"/>
      <c r="R91" s="13">
        <v>1273.8778313597143</v>
      </c>
      <c r="S91" s="13">
        <v>1082.0331239500188</v>
      </c>
      <c r="T91" s="13">
        <v>1736.8273139412854</v>
      </c>
      <c r="U91" s="13">
        <v>1556.2040581444699</v>
      </c>
    </row>
    <row r="92" spans="1:21" ht="22.05" customHeight="1">
      <c r="A92" s="1"/>
      <c r="B92" s="80" t="s">
        <v>200</v>
      </c>
      <c r="C92" s="32" t="s">
        <v>119</v>
      </c>
      <c r="D92" s="32" t="s">
        <v>119</v>
      </c>
      <c r="E92" s="32" t="s">
        <v>119</v>
      </c>
      <c r="F92" s="32" t="s">
        <v>119</v>
      </c>
      <c r="G92" s="13"/>
      <c r="H92" s="13">
        <v>498.78000896999998</v>
      </c>
      <c r="I92" s="13">
        <v>247.20682074999809</v>
      </c>
      <c r="J92" s="13">
        <v>1022.0719854974114</v>
      </c>
      <c r="K92" s="13">
        <v>501.2656082883264</v>
      </c>
      <c r="L92" s="90"/>
      <c r="M92" s="13">
        <v>824.8328515799999</v>
      </c>
      <c r="N92" s="13">
        <v>725.72256334999975</v>
      </c>
      <c r="O92" s="13">
        <v>836.53159319311362</v>
      </c>
      <c r="P92" s="13">
        <v>958.7220109042479</v>
      </c>
      <c r="Q92" s="90"/>
      <c r="R92" s="13">
        <v>1323.6476379299997</v>
      </c>
      <c r="S92" s="13">
        <v>972.92938409999783</v>
      </c>
      <c r="T92" s="13">
        <v>1858.603578690525</v>
      </c>
      <c r="U92" s="13">
        <v>1459.9889817625644</v>
      </c>
    </row>
    <row r="93" spans="1:21" ht="22.05" customHeight="1">
      <c r="A93" s="1"/>
      <c r="B93" s="1"/>
      <c r="C93" s="1"/>
      <c r="D93" s="1"/>
      <c r="E93" s="1"/>
      <c r="F93" s="1"/>
      <c r="G93" s="1"/>
      <c r="H93" s="29"/>
      <c r="I93" s="29"/>
      <c r="J93" s="29"/>
      <c r="K93" s="29"/>
      <c r="L93" s="29"/>
      <c r="M93" s="29"/>
      <c r="N93" s="29"/>
      <c r="O93" s="29"/>
      <c r="P93" s="29"/>
      <c r="Q93" s="29"/>
      <c r="R93" s="29"/>
      <c r="S93" s="29"/>
      <c r="T93" s="29"/>
      <c r="U93" s="29"/>
    </row>
    <row r="94" spans="1:21" ht="22.05" customHeight="1">
      <c r="A94" s="438" t="s">
        <v>221</v>
      </c>
      <c r="B94" s="80" t="s">
        <v>209</v>
      </c>
      <c r="C94" s="32">
        <v>14.136008479999772</v>
      </c>
      <c r="D94" s="441" t="s">
        <v>119</v>
      </c>
      <c r="E94" s="441" t="s">
        <v>119</v>
      </c>
      <c r="F94" s="441" t="s">
        <v>119</v>
      </c>
      <c r="G94" s="1"/>
      <c r="H94" s="29">
        <v>477.30092853992761</v>
      </c>
      <c r="I94" s="29">
        <v>234.91535594001112</v>
      </c>
      <c r="J94" s="13">
        <v>1038.2703342775342</v>
      </c>
      <c r="K94" s="29">
        <v>580.05839352802616</v>
      </c>
      <c r="L94" s="1"/>
      <c r="M94" s="29">
        <v>844.87653806027208</v>
      </c>
      <c r="N94" s="29">
        <v>755.93324432005306</v>
      </c>
      <c r="O94" s="29">
        <v>812.17789681751208</v>
      </c>
      <c r="P94" s="29">
        <v>879.20113825345902</v>
      </c>
      <c r="Q94" s="1"/>
      <c r="R94" s="13">
        <v>1336.3134750801994</v>
      </c>
      <c r="S94" s="13">
        <v>990.84860026006413</v>
      </c>
      <c r="T94" s="13">
        <v>1850.4482310950461</v>
      </c>
      <c r="U94" s="13">
        <v>1459.2595317814853</v>
      </c>
    </row>
    <row r="95" spans="1:21" ht="22.05" customHeight="1">
      <c r="A95" s="1"/>
      <c r="B95" s="80" t="s">
        <v>210</v>
      </c>
      <c r="C95" s="32">
        <v>6.6368169999810767E-2</v>
      </c>
      <c r="D95" s="32">
        <v>14.183</v>
      </c>
      <c r="E95" s="441" t="s">
        <v>119</v>
      </c>
      <c r="F95" s="441" t="s">
        <v>119</v>
      </c>
      <c r="G95" s="13"/>
      <c r="H95" s="13">
        <v>716.43677485002627</v>
      </c>
      <c r="I95" s="13">
        <v>210.38266321998313</v>
      </c>
      <c r="J95" s="13">
        <v>1024.9097839516667</v>
      </c>
      <c r="K95" s="13">
        <v>582.44344636323012</v>
      </c>
      <c r="L95" s="90"/>
      <c r="M95" s="13">
        <v>1060.5453060799077</v>
      </c>
      <c r="N95" s="13">
        <v>746.17938025001422</v>
      </c>
      <c r="O95" s="13">
        <v>804.83119536531876</v>
      </c>
      <c r="P95" s="13">
        <v>957.31417571246811</v>
      </c>
      <c r="Q95" s="90"/>
      <c r="R95" s="13">
        <v>1777.0484490999338</v>
      </c>
      <c r="S95" s="13">
        <v>970.74504346999731</v>
      </c>
      <c r="T95" s="13">
        <v>1829.7409793169854</v>
      </c>
      <c r="U95" s="13">
        <v>1539.7589846456881</v>
      </c>
    </row>
    <row r="96" spans="1:21" ht="22.05" customHeight="1">
      <c r="A96" s="1"/>
      <c r="B96" s="80" t="s">
        <v>206</v>
      </c>
      <c r="C96" s="32" t="s">
        <v>119</v>
      </c>
      <c r="D96" s="441" t="s">
        <v>119</v>
      </c>
      <c r="E96" s="441" t="s">
        <v>119</v>
      </c>
      <c r="F96" s="441" t="s">
        <v>119</v>
      </c>
      <c r="G96" s="1"/>
      <c r="H96" s="29">
        <v>684.04728243214072</v>
      </c>
      <c r="I96" s="29">
        <v>225.00001570996625</v>
      </c>
      <c r="J96" s="13">
        <v>1042.9480188188247</v>
      </c>
      <c r="K96" s="29">
        <v>605.52819382495238</v>
      </c>
      <c r="L96" s="1"/>
      <c r="M96" s="29">
        <v>1272.5288383099885</v>
      </c>
      <c r="N96" s="29">
        <v>755.6932942399925</v>
      </c>
      <c r="O96" s="29">
        <v>833.59717467116229</v>
      </c>
      <c r="P96" s="29">
        <v>852.18827657852307</v>
      </c>
      <c r="Q96" s="1"/>
      <c r="R96" s="13">
        <v>1956.6114630521292</v>
      </c>
      <c r="S96" s="13">
        <v>980.6933099499588</v>
      </c>
      <c r="T96" s="13">
        <v>1876.545193489987</v>
      </c>
      <c r="U96" s="13">
        <v>1457.7180966534654</v>
      </c>
    </row>
    <row r="97" spans="1:21" ht="22.05" customHeight="1">
      <c r="A97" s="1"/>
      <c r="B97" s="80" t="s">
        <v>211</v>
      </c>
      <c r="C97" s="32" t="s">
        <v>119</v>
      </c>
      <c r="D97" s="441" t="s">
        <v>119</v>
      </c>
      <c r="E97" s="441" t="s">
        <v>119</v>
      </c>
      <c r="F97" s="441" t="s">
        <v>119</v>
      </c>
      <c r="G97" s="1"/>
      <c r="H97" s="29">
        <v>670.74014669000371</v>
      </c>
      <c r="I97" s="29">
        <v>191.28494705000116</v>
      </c>
      <c r="J97" s="13">
        <v>1111.4480234350731</v>
      </c>
      <c r="K97" s="29">
        <v>632.39286793689507</v>
      </c>
      <c r="L97" s="1"/>
      <c r="M97" s="29">
        <v>942.29295717998764</v>
      </c>
      <c r="N97" s="29">
        <v>742.39910639998152</v>
      </c>
      <c r="O97" s="29">
        <v>810.16819431901888</v>
      </c>
      <c r="P97" s="29">
        <v>858.66141045096174</v>
      </c>
      <c r="Q97" s="1"/>
      <c r="R97" s="13">
        <v>1613.0767618599914</v>
      </c>
      <c r="S97" s="13">
        <v>933.68405344998268</v>
      </c>
      <c r="T97" s="13">
        <v>1921.6162177540918</v>
      </c>
      <c r="U97" s="13">
        <v>1491.054360847857</v>
      </c>
    </row>
    <row r="98" spans="1:21" ht="22.05" customHeight="1">
      <c r="A98" s="1"/>
      <c r="B98" s="80" t="s">
        <v>212</v>
      </c>
      <c r="C98" s="32" t="s">
        <v>119</v>
      </c>
      <c r="D98" s="441" t="s">
        <v>119</v>
      </c>
      <c r="E98" s="441" t="s">
        <v>119</v>
      </c>
      <c r="F98" s="441" t="s">
        <v>119</v>
      </c>
      <c r="G98" s="1"/>
      <c r="H98" s="29">
        <v>676.73325810995186</v>
      </c>
      <c r="I98" s="29">
        <v>239.8721114699805</v>
      </c>
      <c r="J98" s="13">
        <v>1016.7959662683676</v>
      </c>
      <c r="K98" s="29">
        <v>639.16759950132166</v>
      </c>
      <c r="L98" s="1"/>
      <c r="M98" s="29">
        <v>1004.6669731698599</v>
      </c>
      <c r="N98" s="29">
        <v>753.74924572005125</v>
      </c>
      <c r="O98" s="29">
        <v>787.29055009008687</v>
      </c>
      <c r="P98" s="29">
        <v>872.20133209370488</v>
      </c>
      <c r="Q98" s="1"/>
      <c r="R98" s="13">
        <v>1681.4361479498132</v>
      </c>
      <c r="S98" s="13">
        <v>993.62135719003174</v>
      </c>
      <c r="T98" s="13">
        <v>1804.0865163584544</v>
      </c>
      <c r="U98" s="13">
        <v>1511.3702941650165</v>
      </c>
    </row>
    <row r="99" spans="1:21" ht="22.05" customHeight="1">
      <c r="A99" s="1"/>
      <c r="B99" s="80" t="s">
        <v>207</v>
      </c>
      <c r="C99" s="32" t="s">
        <v>119</v>
      </c>
      <c r="D99" s="441" t="s">
        <v>119</v>
      </c>
      <c r="E99" s="441" t="s">
        <v>119</v>
      </c>
      <c r="F99" s="441" t="s">
        <v>119</v>
      </c>
      <c r="G99" s="1"/>
      <c r="H99" s="29">
        <v>667.94549767001638</v>
      </c>
      <c r="I99" s="29">
        <v>264.79758417001494</v>
      </c>
      <c r="J99" s="13">
        <v>906.8497020008499</v>
      </c>
      <c r="K99" s="29">
        <v>609.33362688617433</v>
      </c>
      <c r="L99" s="1"/>
      <c r="M99" s="29">
        <v>1029.6826565799533</v>
      </c>
      <c r="N99" s="29">
        <v>773.29076717005057</v>
      </c>
      <c r="O99" s="29">
        <v>824.84414743027628</v>
      </c>
      <c r="P99" s="29">
        <v>899.84030398951927</v>
      </c>
      <c r="Q99" s="1"/>
      <c r="R99" s="13">
        <v>1697.6719432399698</v>
      </c>
      <c r="S99" s="13">
        <v>1038.0883513400654</v>
      </c>
      <c r="T99" s="13">
        <v>1731.6938494311262</v>
      </c>
      <c r="U99" s="13">
        <v>1509.1739312856935</v>
      </c>
    </row>
    <row r="100" spans="1:21" ht="22.05" customHeight="1">
      <c r="A100" s="73"/>
      <c r="B100" s="327" t="s">
        <v>213</v>
      </c>
      <c r="C100" s="727" t="s">
        <v>119</v>
      </c>
      <c r="D100" s="728" t="s">
        <v>119</v>
      </c>
      <c r="E100" s="728" t="s">
        <v>119</v>
      </c>
      <c r="F100" s="728" t="s">
        <v>119</v>
      </c>
      <c r="G100" s="73"/>
      <c r="H100" s="652">
        <v>671.00631728994551</v>
      </c>
      <c r="I100" s="652">
        <v>291.74484150000148</v>
      </c>
      <c r="J100" s="652">
        <v>906.85300738822059</v>
      </c>
      <c r="K100" s="652">
        <v>632.49747215786033</v>
      </c>
      <c r="L100" s="73"/>
      <c r="M100" s="652">
        <v>1662.8701986398883</v>
      </c>
      <c r="N100" s="652">
        <v>798.81275129999426</v>
      </c>
      <c r="O100" s="652">
        <v>825.78860869669541</v>
      </c>
      <c r="P100" s="652">
        <v>930.93117516075915</v>
      </c>
      <c r="Q100" s="73"/>
      <c r="R100" s="652">
        <v>2333.927361389834</v>
      </c>
      <c r="S100" s="652">
        <v>1090.5575927999957</v>
      </c>
      <c r="T100" s="652">
        <v>1732.641616084916</v>
      </c>
      <c r="U100" s="652">
        <v>1563.4286473186194</v>
      </c>
    </row>
    <row r="101" spans="1:21" ht="22.05" customHeight="1">
      <c r="A101" s="11" t="s">
        <v>807</v>
      </c>
      <c r="B101" s="11"/>
      <c r="C101" s="11"/>
      <c r="D101" s="123"/>
      <c r="E101" s="11"/>
      <c r="F101" s="11"/>
      <c r="G101" s="11"/>
      <c r="H101" s="11"/>
      <c r="I101" s="11"/>
      <c r="J101" s="11"/>
      <c r="K101" s="11"/>
      <c r="L101" s="11"/>
      <c r="M101" s="11"/>
      <c r="N101" s="11"/>
      <c r="O101" s="11"/>
      <c r="P101" s="11"/>
      <c r="Q101" s="11"/>
      <c r="R101" s="11"/>
      <c r="S101" s="11"/>
      <c r="T101" s="11"/>
      <c r="U101" s="11"/>
    </row>
    <row r="102" spans="1:21" ht="22.05" customHeight="1">
      <c r="A102" s="11" t="s">
        <v>504</v>
      </c>
      <c r="B102" s="11"/>
      <c r="C102" s="11"/>
      <c r="D102" s="11"/>
      <c r="E102" s="11"/>
      <c r="F102" s="11"/>
      <c r="G102" s="11"/>
      <c r="H102" s="11"/>
      <c r="I102" s="11"/>
      <c r="J102" s="11"/>
      <c r="K102" s="11"/>
      <c r="L102" s="11"/>
      <c r="M102" s="11"/>
      <c r="N102" s="11"/>
      <c r="O102" s="11"/>
      <c r="P102" s="11"/>
      <c r="Q102" s="11"/>
      <c r="R102" s="11"/>
      <c r="S102" s="11"/>
      <c r="T102" s="11"/>
      <c r="U102" s="11"/>
    </row>
    <row r="103" spans="1:21" ht="18">
      <c r="A103" s="1"/>
      <c r="B103" s="80"/>
      <c r="C103" s="32"/>
      <c r="D103" s="32"/>
      <c r="E103" s="32"/>
      <c r="F103" s="32"/>
      <c r="G103" s="1"/>
      <c r="H103" s="13"/>
      <c r="I103" s="13"/>
      <c r="J103" s="13"/>
      <c r="K103" s="13"/>
      <c r="L103" s="90"/>
      <c r="M103" s="13"/>
      <c r="N103" s="13"/>
      <c r="O103" s="13"/>
      <c r="P103" s="13"/>
      <c r="Q103" s="90"/>
      <c r="R103" s="13"/>
      <c r="S103" s="13"/>
      <c r="T103" s="13"/>
      <c r="U103" s="13"/>
    </row>
    <row r="104" spans="1:21" ht="18">
      <c r="A104" s="1"/>
      <c r="B104" s="80"/>
      <c r="C104" s="32"/>
      <c r="D104" s="32"/>
      <c r="E104" s="32"/>
      <c r="F104" s="32"/>
      <c r="G104" s="1"/>
      <c r="H104" s="13"/>
      <c r="I104" s="13"/>
      <c r="J104" s="13"/>
      <c r="K104" s="13"/>
      <c r="L104" s="90"/>
      <c r="M104" s="13"/>
      <c r="N104" s="13"/>
      <c r="O104" s="13"/>
      <c r="P104" s="13"/>
      <c r="Q104" s="90"/>
      <c r="R104" s="13"/>
      <c r="S104" s="13"/>
      <c r="T104" s="13"/>
      <c r="U104" s="13"/>
    </row>
    <row r="105" spans="1:21" ht="18">
      <c r="A105" s="1"/>
      <c r="B105" s="80"/>
      <c r="C105" s="32"/>
      <c r="D105" s="32"/>
      <c r="E105" s="32"/>
      <c r="F105" s="32"/>
      <c r="G105" s="13"/>
      <c r="H105" s="13"/>
      <c r="I105" s="13"/>
      <c r="J105" s="13"/>
      <c r="K105" s="13"/>
      <c r="L105" s="90"/>
      <c r="M105" s="13"/>
      <c r="N105" s="13"/>
      <c r="O105" s="13"/>
      <c r="P105" s="13"/>
      <c r="Q105" s="90"/>
      <c r="R105" s="13"/>
      <c r="S105" s="13"/>
      <c r="T105" s="13"/>
      <c r="U105" s="13"/>
    </row>
    <row r="106" spans="1:21" ht="18">
      <c r="A106" s="11"/>
      <c r="B106" s="11"/>
      <c r="C106" s="11"/>
      <c r="D106" s="123"/>
      <c r="E106" s="11"/>
      <c r="F106" s="11"/>
      <c r="G106" s="11"/>
      <c r="H106" s="11"/>
      <c r="I106" s="11"/>
      <c r="J106" s="11"/>
      <c r="K106" s="11"/>
      <c r="L106" s="11"/>
      <c r="M106" s="11"/>
      <c r="N106" s="11"/>
      <c r="O106" s="11"/>
      <c r="P106" s="11"/>
      <c r="Q106" s="11"/>
      <c r="R106" s="11"/>
      <c r="S106" s="11"/>
      <c r="T106" s="11"/>
      <c r="U106" s="11"/>
    </row>
    <row r="107" spans="1:21" ht="18">
      <c r="A107" s="11"/>
      <c r="B107" s="11"/>
      <c r="C107" s="11"/>
      <c r="D107" s="11"/>
      <c r="E107" s="11"/>
      <c r="F107" s="11"/>
      <c r="G107" s="11"/>
      <c r="H107" s="11"/>
      <c r="I107" s="11"/>
      <c r="J107" s="11"/>
      <c r="K107" s="11"/>
      <c r="L107" s="11"/>
      <c r="M107" s="11"/>
      <c r="N107" s="11"/>
      <c r="O107" s="11"/>
      <c r="P107" s="11"/>
      <c r="Q107" s="11"/>
      <c r="R107" s="11"/>
      <c r="S107" s="11"/>
      <c r="T107" s="11"/>
      <c r="U107" s="11"/>
    </row>
  </sheetData>
  <mergeCells count="2">
    <mergeCell ref="N6:P6"/>
    <mergeCell ref="N14:P14"/>
  </mergeCells>
  <hyperlinks>
    <hyperlink ref="N1" location="'Contents Page'!A1" display="BACK TO CONTENTS" xr:uid="{967F7C56-A4EA-4E09-A7D3-D39DC4B7A7E1}"/>
  </hyperlinks>
  <pageMargins left="0.7" right="0.7" top="0.75" bottom="0.75" header="0.3" footer="0.3"/>
  <pageSetup paperSize="9" scale="3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EC2C-F049-4184-A190-2A9CDAEC28EC}">
  <dimension ref="A1:Z105"/>
  <sheetViews>
    <sheetView zoomScaleNormal="100" workbookViewId="0">
      <selection activeCell="O1" sqref="O1"/>
    </sheetView>
  </sheetViews>
  <sheetFormatPr defaultColWidth="8.77734375" defaultRowHeight="14.4"/>
  <cols>
    <col min="1" max="1" width="12" customWidth="1"/>
    <col min="2" max="6" width="15.6640625" customWidth="1"/>
    <col min="7" max="7" width="1.88671875" customWidth="1"/>
    <col min="8" max="11" width="15.6640625" customWidth="1"/>
    <col min="12" max="12" width="1.77734375" customWidth="1"/>
    <col min="13" max="16" width="15.6640625" customWidth="1"/>
    <col min="17" max="17" width="2.33203125" customWidth="1"/>
    <col min="18" max="21" width="15.6640625" customWidth="1"/>
    <col min="22" max="22" width="2" customWidth="1"/>
    <col min="23" max="26" width="15.6640625" customWidth="1"/>
  </cols>
  <sheetData>
    <row r="1" spans="1:26" ht="22.05" customHeight="1">
      <c r="A1" s="76" t="s">
        <v>808</v>
      </c>
      <c r="B1" s="76"/>
      <c r="C1" s="76"/>
      <c r="D1" s="76"/>
      <c r="E1" s="76"/>
      <c r="F1" s="76"/>
      <c r="G1" s="76"/>
      <c r="H1" s="76"/>
      <c r="I1" s="76"/>
      <c r="J1" s="76"/>
      <c r="K1" s="76"/>
      <c r="L1" s="76"/>
      <c r="M1" s="76"/>
      <c r="N1" s="76"/>
      <c r="O1" s="10" t="s">
        <v>85</v>
      </c>
      <c r="P1" s="76"/>
      <c r="Q1" s="76"/>
      <c r="R1" s="76"/>
      <c r="S1" s="76"/>
      <c r="T1" s="76"/>
      <c r="U1" s="76"/>
      <c r="V1" s="76"/>
      <c r="W1" s="76"/>
      <c r="X1" s="76"/>
      <c r="Y1" s="76"/>
      <c r="Z1" s="11"/>
    </row>
    <row r="2" spans="1:26" ht="22.05" customHeight="1">
      <c r="A2" s="76"/>
      <c r="B2" s="76"/>
      <c r="C2" s="76"/>
      <c r="D2" s="76"/>
      <c r="E2" s="76"/>
      <c r="F2" s="76"/>
      <c r="G2" s="76"/>
      <c r="H2" s="76"/>
      <c r="I2" s="76"/>
      <c r="J2" s="76"/>
      <c r="K2" s="76"/>
      <c r="L2" s="76"/>
      <c r="M2" s="76"/>
      <c r="N2" s="76"/>
      <c r="O2" s="76"/>
      <c r="P2" s="76"/>
      <c r="Q2" s="76"/>
      <c r="R2" s="76"/>
      <c r="S2" s="76"/>
      <c r="T2" s="76"/>
      <c r="U2" s="76"/>
      <c r="V2" s="76"/>
      <c r="W2" s="76"/>
      <c r="X2" s="76"/>
      <c r="Y2" s="76"/>
      <c r="Z2" s="11"/>
    </row>
    <row r="3" spans="1:26" ht="22.05" customHeight="1">
      <c r="A3" s="76" t="s">
        <v>809</v>
      </c>
      <c r="B3" s="76"/>
      <c r="C3" s="76"/>
      <c r="D3" s="76"/>
      <c r="E3" s="76"/>
      <c r="F3" s="76"/>
      <c r="G3" s="76"/>
      <c r="H3" s="76"/>
      <c r="I3" s="76"/>
      <c r="J3" s="76"/>
      <c r="K3" s="76"/>
      <c r="L3" s="76"/>
      <c r="M3" s="76"/>
      <c r="N3" s="76"/>
      <c r="O3" s="76"/>
      <c r="P3" s="76"/>
      <c r="Q3" s="76"/>
      <c r="R3" s="76"/>
      <c r="S3" s="76"/>
      <c r="T3" s="76"/>
      <c r="U3" s="76"/>
      <c r="V3" s="76"/>
      <c r="W3" s="76"/>
      <c r="X3" s="76"/>
      <c r="Y3" s="76"/>
      <c r="Z3" s="11"/>
    </row>
    <row r="4" spans="1:26" ht="22.05" customHeight="1">
      <c r="A4" s="76" t="s">
        <v>90</v>
      </c>
      <c r="B4" s="76"/>
      <c r="C4" s="76"/>
      <c r="D4" s="76"/>
      <c r="E4" s="76"/>
      <c r="F4" s="76"/>
      <c r="G4" s="76"/>
      <c r="H4" s="76"/>
      <c r="I4" s="76"/>
      <c r="J4" s="76"/>
      <c r="K4" s="76"/>
      <c r="L4" s="76"/>
      <c r="M4" s="76"/>
      <c r="N4" s="76"/>
      <c r="O4" s="76"/>
      <c r="P4" s="76"/>
      <c r="Q4" s="76"/>
      <c r="R4" s="76"/>
      <c r="S4" s="76"/>
      <c r="T4" s="76"/>
      <c r="U4" s="76"/>
      <c r="V4" s="76"/>
      <c r="W4" s="76"/>
      <c r="X4" s="76"/>
      <c r="Y4" s="76"/>
      <c r="Z4" s="11"/>
    </row>
    <row r="5" spans="1:26" ht="22.05" customHeight="1">
      <c r="A5" s="290"/>
      <c r="B5" s="290"/>
      <c r="C5" s="324"/>
      <c r="D5" s="290"/>
      <c r="E5" s="729" t="s">
        <v>810</v>
      </c>
      <c r="F5" s="670"/>
      <c r="G5" s="332"/>
      <c r="H5" s="324"/>
      <c r="I5" s="335" t="s">
        <v>811</v>
      </c>
      <c r="J5" s="335"/>
      <c r="K5" s="335"/>
      <c r="L5" s="333"/>
      <c r="M5" s="324"/>
      <c r="N5" s="729"/>
      <c r="O5" s="729" t="s">
        <v>812</v>
      </c>
      <c r="P5" s="290"/>
      <c r="Q5" s="290"/>
      <c r="R5" s="324"/>
      <c r="S5" s="670"/>
      <c r="T5" s="670" t="s">
        <v>813</v>
      </c>
      <c r="U5" s="670"/>
      <c r="V5" s="332"/>
      <c r="W5" s="324"/>
      <c r="X5" s="670"/>
      <c r="Y5" s="670" t="s">
        <v>814</v>
      </c>
      <c r="Z5" s="670"/>
    </row>
    <row r="6" spans="1:26" ht="22.05" customHeight="1">
      <c r="A6" s="11"/>
      <c r="B6" s="11"/>
      <c r="C6" s="11"/>
      <c r="D6" s="332" t="s">
        <v>793</v>
      </c>
      <c r="E6" s="263" t="s">
        <v>794</v>
      </c>
      <c r="F6" s="263" t="s">
        <v>795</v>
      </c>
      <c r="G6" s="263"/>
      <c r="H6" s="11"/>
      <c r="I6" s="332" t="s">
        <v>793</v>
      </c>
      <c r="J6" s="263" t="s">
        <v>794</v>
      </c>
      <c r="K6" s="263" t="s">
        <v>795</v>
      </c>
      <c r="L6" s="263"/>
      <c r="M6" s="11"/>
      <c r="N6" s="332" t="s">
        <v>793</v>
      </c>
      <c r="O6" s="263" t="s">
        <v>794</v>
      </c>
      <c r="P6" s="332" t="s">
        <v>795</v>
      </c>
      <c r="Q6" s="263"/>
      <c r="R6" s="11"/>
      <c r="S6" s="332" t="s">
        <v>793</v>
      </c>
      <c r="T6" s="263" t="s">
        <v>794</v>
      </c>
      <c r="U6" s="263" t="s">
        <v>795</v>
      </c>
      <c r="V6" s="263"/>
      <c r="W6" s="11"/>
      <c r="X6" s="332" t="s">
        <v>793</v>
      </c>
      <c r="Y6" s="263" t="s">
        <v>794</v>
      </c>
      <c r="Z6" s="263" t="s">
        <v>795</v>
      </c>
    </row>
    <row r="7" spans="1:26" ht="22.05" customHeight="1">
      <c r="A7" s="309" t="s">
        <v>408</v>
      </c>
      <c r="B7" s="278"/>
      <c r="C7" s="278"/>
      <c r="D7" s="334" t="s">
        <v>796</v>
      </c>
      <c r="E7" s="334" t="s">
        <v>796</v>
      </c>
      <c r="F7" s="334" t="s">
        <v>796</v>
      </c>
      <c r="G7" s="334"/>
      <c r="H7" s="278"/>
      <c r="I7" s="334" t="s">
        <v>796</v>
      </c>
      <c r="J7" s="334" t="s">
        <v>796</v>
      </c>
      <c r="K7" s="334" t="s">
        <v>796</v>
      </c>
      <c r="L7" s="334"/>
      <c r="M7" s="278"/>
      <c r="N7" s="334" t="s">
        <v>796</v>
      </c>
      <c r="O7" s="334" t="s">
        <v>796</v>
      </c>
      <c r="P7" s="334" t="s">
        <v>796</v>
      </c>
      <c r="Q7" s="334"/>
      <c r="R7" s="278"/>
      <c r="S7" s="334" t="s">
        <v>796</v>
      </c>
      <c r="T7" s="334" t="s">
        <v>796</v>
      </c>
      <c r="U7" s="334" t="s">
        <v>796</v>
      </c>
      <c r="V7" s="334"/>
      <c r="W7" s="278"/>
      <c r="X7" s="334" t="s">
        <v>796</v>
      </c>
      <c r="Y7" s="334" t="s">
        <v>796</v>
      </c>
      <c r="Z7" s="334" t="s">
        <v>796</v>
      </c>
    </row>
    <row r="8" spans="1:26" ht="22.05" customHeight="1">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ht="22.05" customHeight="1">
      <c r="A9" s="207">
        <v>2015</v>
      </c>
      <c r="B9" s="80" t="s">
        <v>206</v>
      </c>
      <c r="C9" s="11"/>
      <c r="D9" s="16">
        <v>13.69</v>
      </c>
      <c r="E9" s="16">
        <v>9.8930000000000007</v>
      </c>
      <c r="F9" s="16">
        <v>32.131999999999998</v>
      </c>
      <c r="G9" s="16"/>
      <c r="H9" s="11"/>
      <c r="I9" s="16">
        <v>39.393000000000001</v>
      </c>
      <c r="J9" s="16">
        <v>5.6029999999999998</v>
      </c>
      <c r="K9" s="16">
        <v>32.58</v>
      </c>
      <c r="L9" s="16"/>
      <c r="M9" s="11"/>
      <c r="N9" s="16">
        <v>19.175999999999998</v>
      </c>
      <c r="O9" s="16">
        <v>6.774</v>
      </c>
      <c r="P9" s="16">
        <v>32.311999999999998</v>
      </c>
      <c r="Q9" s="16"/>
      <c r="R9" s="11"/>
      <c r="S9" s="16">
        <v>206.94399999999999</v>
      </c>
      <c r="T9" s="16">
        <v>23.794</v>
      </c>
      <c r="U9" s="16">
        <v>161.43899999999999</v>
      </c>
      <c r="V9" s="16"/>
      <c r="W9" s="11"/>
      <c r="X9" s="16">
        <v>176.62899999999999</v>
      </c>
      <c r="Y9" s="16">
        <v>28.096</v>
      </c>
      <c r="Z9" s="16">
        <v>55.197000000000003</v>
      </c>
    </row>
    <row r="10" spans="1:26" ht="22.05" customHeight="1">
      <c r="A10" s="11"/>
      <c r="B10" s="442" t="s">
        <v>207</v>
      </c>
      <c r="C10" s="11"/>
      <c r="D10" s="16">
        <v>21.475999999999999</v>
      </c>
      <c r="E10" s="16">
        <v>11.369</v>
      </c>
      <c r="F10" s="16">
        <v>23.608000000000001</v>
      </c>
      <c r="G10" s="16"/>
      <c r="H10" s="11"/>
      <c r="I10" s="16">
        <v>17.088000000000001</v>
      </c>
      <c r="J10" s="16">
        <v>4.2869999999999999</v>
      </c>
      <c r="K10" s="16">
        <v>33.709000000000003</v>
      </c>
      <c r="L10" s="16"/>
      <c r="M10" s="11"/>
      <c r="N10" s="16">
        <v>19.748999999999999</v>
      </c>
      <c r="O10" s="16">
        <v>12.821999999999999</v>
      </c>
      <c r="P10" s="16">
        <v>30.67</v>
      </c>
      <c r="Q10" s="16"/>
      <c r="R10" s="11"/>
      <c r="S10" s="16">
        <v>208.78100000000001</v>
      </c>
      <c r="T10" s="16">
        <v>15.679</v>
      </c>
      <c r="U10" s="16">
        <v>176.75200000000001</v>
      </c>
      <c r="V10" s="16"/>
      <c r="W10" s="11"/>
      <c r="X10" s="16">
        <v>102.895</v>
      </c>
      <c r="Y10" s="16">
        <v>34.436</v>
      </c>
      <c r="Z10" s="16">
        <v>54.539000000000001</v>
      </c>
    </row>
    <row r="11" spans="1:26" ht="22.05" customHeight="1">
      <c r="A11" s="11"/>
      <c r="B11" s="442" t="s">
        <v>208</v>
      </c>
      <c r="C11" s="11"/>
      <c r="D11" s="16">
        <v>31.986999999999998</v>
      </c>
      <c r="E11" s="16">
        <v>11.259</v>
      </c>
      <c r="F11" s="16">
        <v>73.938999999999993</v>
      </c>
      <c r="G11" s="16"/>
      <c r="H11" s="11"/>
      <c r="I11" s="16">
        <v>28.344999999999999</v>
      </c>
      <c r="J11" s="16">
        <v>5.1989999999999998</v>
      </c>
      <c r="K11" s="16">
        <v>35.103999999999999</v>
      </c>
      <c r="L11" s="16"/>
      <c r="M11" s="11"/>
      <c r="N11" s="16">
        <v>21.289000000000001</v>
      </c>
      <c r="O11" s="16">
        <v>10.693</v>
      </c>
      <c r="P11" s="16">
        <v>36.472000000000001</v>
      </c>
      <c r="Q11" s="16"/>
      <c r="R11" s="11"/>
      <c r="S11" s="16">
        <v>172.30500000000001</v>
      </c>
      <c r="T11" s="16">
        <v>40.067999999999998</v>
      </c>
      <c r="U11" s="16">
        <v>165.96899999999999</v>
      </c>
      <c r="V11" s="16"/>
      <c r="W11" s="11"/>
      <c r="X11" s="16">
        <v>42.683</v>
      </c>
      <c r="Y11" s="16">
        <v>11.321</v>
      </c>
      <c r="Z11" s="16">
        <v>73.135999999999996</v>
      </c>
    </row>
    <row r="12" spans="1:26" ht="16.8" customHeight="1">
      <c r="A12" s="278"/>
      <c r="B12" s="327" t="s">
        <v>200</v>
      </c>
      <c r="C12" s="11"/>
      <c r="D12" s="286">
        <v>7.1719999999999997</v>
      </c>
      <c r="E12" s="286">
        <v>14.923999999999999</v>
      </c>
      <c r="F12" s="286">
        <v>72.863</v>
      </c>
      <c r="G12" s="286"/>
      <c r="H12" s="11"/>
      <c r="I12" s="286">
        <v>22.388999999999999</v>
      </c>
      <c r="J12" s="286">
        <v>20.209</v>
      </c>
      <c r="K12" s="286">
        <v>35.777999999999999</v>
      </c>
      <c r="L12" s="286"/>
      <c r="M12" s="11"/>
      <c r="N12" s="286">
        <v>14.159000000000001</v>
      </c>
      <c r="O12" s="286">
        <v>24.577000000000002</v>
      </c>
      <c r="P12" s="286">
        <v>38.869</v>
      </c>
      <c r="Q12" s="286"/>
      <c r="R12" s="11"/>
      <c r="S12" s="286">
        <v>99.835999999999999</v>
      </c>
      <c r="T12" s="286">
        <v>46.47</v>
      </c>
      <c r="U12" s="286">
        <v>191.75399999999999</v>
      </c>
      <c r="V12" s="286"/>
      <c r="W12" s="11"/>
      <c r="X12" s="286">
        <v>56.837000000000003</v>
      </c>
      <c r="Y12" s="286">
        <v>3.4</v>
      </c>
      <c r="Z12" s="286">
        <v>80.974000000000004</v>
      </c>
    </row>
    <row r="13" spans="1:26" ht="22.05" customHeight="1">
      <c r="A13" s="11"/>
      <c r="B13" s="80"/>
      <c r="C13" s="324"/>
      <c r="D13" s="719"/>
      <c r="E13" s="719" t="s">
        <v>810</v>
      </c>
      <c r="F13" s="324"/>
      <c r="G13" s="290"/>
      <c r="H13" s="324"/>
      <c r="I13" s="338" t="s">
        <v>811</v>
      </c>
      <c r="J13" s="324"/>
      <c r="K13" s="324"/>
      <c r="L13" s="11"/>
      <c r="M13" s="324"/>
      <c r="N13" s="281"/>
      <c r="O13" s="719" t="s">
        <v>812</v>
      </c>
      <c r="P13" s="324"/>
      <c r="Q13" s="11"/>
      <c r="R13" s="324"/>
      <c r="S13" s="281"/>
      <c r="T13" s="334" t="s">
        <v>813</v>
      </c>
      <c r="U13" s="324"/>
      <c r="V13" s="11"/>
      <c r="W13" s="324"/>
      <c r="X13" s="334"/>
      <c r="Y13" s="334" t="s">
        <v>814</v>
      </c>
      <c r="Z13" s="324"/>
    </row>
    <row r="14" spans="1:26" ht="22.05" customHeight="1">
      <c r="A14" s="11"/>
      <c r="B14" s="80"/>
      <c r="C14" s="329" t="s">
        <v>798</v>
      </c>
      <c r="D14" s="329" t="s">
        <v>799</v>
      </c>
      <c r="E14" s="329" t="s">
        <v>800</v>
      </c>
      <c r="F14" s="259" t="s">
        <v>801</v>
      </c>
      <c r="G14" s="259"/>
      <c r="H14" s="329" t="s">
        <v>798</v>
      </c>
      <c r="I14" s="329" t="s">
        <v>799</v>
      </c>
      <c r="J14" s="329" t="s">
        <v>800</v>
      </c>
      <c r="K14" s="259" t="s">
        <v>801</v>
      </c>
      <c r="L14" s="259"/>
      <c r="M14" s="329" t="s">
        <v>798</v>
      </c>
      <c r="N14" s="329" t="s">
        <v>799</v>
      </c>
      <c r="O14" s="329" t="s">
        <v>800</v>
      </c>
      <c r="P14" s="259" t="s">
        <v>801</v>
      </c>
      <c r="Q14" s="259"/>
      <c r="R14" s="329" t="s">
        <v>798</v>
      </c>
      <c r="S14" s="329" t="s">
        <v>799</v>
      </c>
      <c r="T14" s="329" t="s">
        <v>800</v>
      </c>
      <c r="U14" s="259" t="s">
        <v>801</v>
      </c>
      <c r="V14" s="259"/>
      <c r="W14" s="329" t="s">
        <v>798</v>
      </c>
      <c r="X14" s="329" t="s">
        <v>799</v>
      </c>
      <c r="Y14" s="329" t="s">
        <v>800</v>
      </c>
      <c r="Z14" s="259" t="s">
        <v>801</v>
      </c>
    </row>
    <row r="15" spans="1:26" ht="22.05" customHeight="1">
      <c r="A15" s="278"/>
      <c r="B15" s="327"/>
      <c r="C15" s="730" t="s">
        <v>815</v>
      </c>
      <c r="D15" s="730" t="s">
        <v>803</v>
      </c>
      <c r="E15" s="730" t="s">
        <v>803</v>
      </c>
      <c r="F15" s="730" t="s">
        <v>804</v>
      </c>
      <c r="G15" s="730"/>
      <c r="H15" s="730" t="s">
        <v>802</v>
      </c>
      <c r="I15" s="730" t="s">
        <v>803</v>
      </c>
      <c r="J15" s="730" t="s">
        <v>803</v>
      </c>
      <c r="K15" s="730" t="s">
        <v>804</v>
      </c>
      <c r="L15" s="730"/>
      <c r="M15" s="730" t="s">
        <v>802</v>
      </c>
      <c r="N15" s="730" t="s">
        <v>805</v>
      </c>
      <c r="O15" s="730" t="s">
        <v>803</v>
      </c>
      <c r="P15" s="730" t="s">
        <v>804</v>
      </c>
      <c r="Q15" s="730"/>
      <c r="R15" s="730" t="s">
        <v>805</v>
      </c>
      <c r="S15" s="730" t="s">
        <v>803</v>
      </c>
      <c r="T15" s="730" t="s">
        <v>803</v>
      </c>
      <c r="U15" s="730" t="s">
        <v>804</v>
      </c>
      <c r="V15" s="730"/>
      <c r="W15" s="730" t="s">
        <v>805</v>
      </c>
      <c r="X15" s="730" t="s">
        <v>803</v>
      </c>
      <c r="Y15" s="730" t="s">
        <v>803</v>
      </c>
      <c r="Z15" s="730" t="s">
        <v>804</v>
      </c>
    </row>
    <row r="16" spans="1:26" ht="22.05" customHeight="1">
      <c r="A16" s="438" t="s">
        <v>806</v>
      </c>
      <c r="B16" s="80" t="s">
        <v>206</v>
      </c>
      <c r="C16" s="16">
        <v>21.070977830594565</v>
      </c>
      <c r="D16" s="16">
        <v>24.125587469999999</v>
      </c>
      <c r="E16" s="16">
        <v>93.514162800000008</v>
      </c>
      <c r="F16" s="16">
        <v>8.2047381581131891</v>
      </c>
      <c r="G16" s="16"/>
      <c r="H16" s="16">
        <v>12.864739400889372</v>
      </c>
      <c r="I16" s="16">
        <v>1.75022999</v>
      </c>
      <c r="J16" s="16">
        <v>33.159568835930976</v>
      </c>
      <c r="K16" s="16">
        <v>6.9009004789589348</v>
      </c>
      <c r="L16" s="16"/>
      <c r="M16" s="16">
        <v>18.624405770000003</v>
      </c>
      <c r="N16" s="16">
        <v>10.56543325</v>
      </c>
      <c r="O16" s="16">
        <v>48.023154359999999</v>
      </c>
      <c r="P16" s="16">
        <v>10.376552056614718</v>
      </c>
      <c r="Q16" s="16"/>
      <c r="R16" s="16">
        <v>69.485345914863075</v>
      </c>
      <c r="S16" s="16">
        <v>19.460755320000001</v>
      </c>
      <c r="T16" s="16">
        <v>88.266589647223412</v>
      </c>
      <c r="U16" s="16">
        <v>29.20217064527359</v>
      </c>
      <c r="V16" s="16"/>
      <c r="W16" s="16">
        <v>42.68761198</v>
      </c>
      <c r="X16" s="16">
        <v>6.2247496499999997</v>
      </c>
      <c r="Y16" s="16">
        <v>2.8607703500000001</v>
      </c>
      <c r="Z16" s="16">
        <v>1.2616943821089224</v>
      </c>
    </row>
    <row r="17" spans="1:26" ht="22.05" customHeight="1">
      <c r="A17" s="11"/>
      <c r="B17" s="442" t="s">
        <v>207</v>
      </c>
      <c r="C17" s="16">
        <v>28.1531137944386</v>
      </c>
      <c r="D17" s="16">
        <v>22.750257179999998</v>
      </c>
      <c r="E17" s="16">
        <v>95.680417554438591</v>
      </c>
      <c r="F17" s="16">
        <v>44.776347369603549</v>
      </c>
      <c r="G17" s="11"/>
      <c r="H17" s="16">
        <v>9.8017131500000012</v>
      </c>
      <c r="I17" s="16">
        <v>24.164828369999999</v>
      </c>
      <c r="J17" s="16">
        <v>38.019192129999993</v>
      </c>
      <c r="K17" s="16">
        <v>11.170425738919693</v>
      </c>
      <c r="L17" s="11"/>
      <c r="M17" s="16">
        <v>26.554286869999999</v>
      </c>
      <c r="N17" s="16">
        <v>11.985339359999999</v>
      </c>
      <c r="O17" s="16">
        <v>29.294291709999996</v>
      </c>
      <c r="P17" s="16">
        <v>9.0824666200000017</v>
      </c>
      <c r="Q17" s="11"/>
      <c r="R17" s="16">
        <v>127.93453311854864</v>
      </c>
      <c r="S17" s="16">
        <v>19.453620196999996</v>
      </c>
      <c r="T17" s="16">
        <v>151.62664778803045</v>
      </c>
      <c r="U17" s="16">
        <v>41.034893827370574</v>
      </c>
      <c r="V17" s="11"/>
      <c r="W17" s="16">
        <v>81.225831679999999</v>
      </c>
      <c r="X17" s="16">
        <v>48.004321480000002</v>
      </c>
      <c r="Y17" s="16">
        <v>5.1015284900000006</v>
      </c>
      <c r="Z17" s="16">
        <v>21.794578193180026</v>
      </c>
    </row>
    <row r="18" spans="1:26" ht="22.05" customHeight="1">
      <c r="A18" s="11"/>
      <c r="B18" s="442" t="s">
        <v>208</v>
      </c>
      <c r="C18" s="16">
        <v>25.192727420000001</v>
      </c>
      <c r="D18" s="16">
        <v>27.192086200000002</v>
      </c>
      <c r="E18" s="16">
        <v>92.837158820000013</v>
      </c>
      <c r="F18" s="16">
        <v>44.623551982536775</v>
      </c>
      <c r="G18" s="11"/>
      <c r="H18" s="16">
        <v>19.188124444252871</v>
      </c>
      <c r="I18" s="16">
        <v>23.645670500000001</v>
      </c>
      <c r="J18" s="16">
        <v>53.651491334418054</v>
      </c>
      <c r="K18" s="16">
        <v>30.650835492698501</v>
      </c>
      <c r="L18" s="11"/>
      <c r="M18" s="16">
        <v>32.009093820000004</v>
      </c>
      <c r="N18" s="16">
        <v>5.5439831699999997</v>
      </c>
      <c r="O18" s="16">
        <v>36.763007029999997</v>
      </c>
      <c r="P18" s="16">
        <v>17.73531616</v>
      </c>
      <c r="Q18" s="11"/>
      <c r="R18" s="16">
        <v>142.20349132999999</v>
      </c>
      <c r="S18" s="16">
        <v>47.371977398311479</v>
      </c>
      <c r="T18" s="16">
        <v>173.40770383370952</v>
      </c>
      <c r="U18" s="16">
        <v>50.591652143003479</v>
      </c>
      <c r="V18" s="11"/>
      <c r="W18" s="16">
        <v>70.051146339999974</v>
      </c>
      <c r="X18" s="16">
        <v>55.861504150000002</v>
      </c>
      <c r="Y18" s="16">
        <v>35.329976949999995</v>
      </c>
      <c r="Z18" s="16">
        <v>32.722930858973641</v>
      </c>
    </row>
    <row r="19" spans="1:26" ht="22.05" customHeight="1">
      <c r="A19" s="11"/>
      <c r="B19" s="442" t="s">
        <v>200</v>
      </c>
      <c r="C19" s="16">
        <v>26.851685611054254</v>
      </c>
      <c r="D19" s="16">
        <v>14.896899809999999</v>
      </c>
      <c r="E19" s="16">
        <v>83.44307689</v>
      </c>
      <c r="F19" s="16">
        <v>52.492447604958016</v>
      </c>
      <c r="G19" s="11"/>
      <c r="H19" s="16">
        <v>30.56346498923077</v>
      </c>
      <c r="I19" s="16">
        <v>11.907050050000002</v>
      </c>
      <c r="J19" s="16">
        <v>79.450593679999997</v>
      </c>
      <c r="K19" s="16">
        <v>34.876295695251905</v>
      </c>
      <c r="L19" s="16"/>
      <c r="M19" s="16">
        <v>37.542251740000005</v>
      </c>
      <c r="N19" s="16">
        <v>11.90588037</v>
      </c>
      <c r="O19" s="16">
        <v>38.4353373</v>
      </c>
      <c r="P19" s="16">
        <v>19.12318608</v>
      </c>
      <c r="Q19" s="16"/>
      <c r="R19" s="16">
        <v>142.42696493</v>
      </c>
      <c r="S19" s="16">
        <v>55.985246904017544</v>
      </c>
      <c r="T19" s="16">
        <v>213.28931233672535</v>
      </c>
      <c r="U19" s="16">
        <v>80.32975956245231</v>
      </c>
      <c r="V19" s="16"/>
      <c r="W19" s="16">
        <v>58.862864739999999</v>
      </c>
      <c r="X19" s="16">
        <v>22.020579559999998</v>
      </c>
      <c r="Y19" s="16">
        <v>83.716104350000009</v>
      </c>
      <c r="Z19" s="16">
        <v>30.502521543072035</v>
      </c>
    </row>
    <row r="20" spans="1:26" ht="22.05" customHeight="1">
      <c r="A20" s="11"/>
      <c r="B20" s="442"/>
      <c r="C20" s="16"/>
      <c r="D20" s="16"/>
      <c r="E20" s="16"/>
      <c r="F20" s="16"/>
      <c r="G20" s="11"/>
      <c r="H20" s="16"/>
      <c r="I20" s="16"/>
      <c r="J20" s="16"/>
      <c r="K20" s="16"/>
      <c r="L20" s="16"/>
      <c r="M20" s="16"/>
      <c r="N20" s="16"/>
      <c r="O20" s="16"/>
      <c r="P20" s="16"/>
      <c r="Q20" s="16"/>
      <c r="R20" s="16"/>
      <c r="S20" s="16"/>
      <c r="T20" s="16"/>
      <c r="U20" s="16"/>
      <c r="V20" s="16"/>
      <c r="W20" s="16"/>
      <c r="X20" s="16"/>
      <c r="Y20" s="16"/>
      <c r="Z20" s="16"/>
    </row>
    <row r="21" spans="1:26" ht="22.05" customHeight="1">
      <c r="A21" s="438" t="s">
        <v>203</v>
      </c>
      <c r="B21" s="80" t="s">
        <v>206</v>
      </c>
      <c r="C21" s="16">
        <v>91.829299497539992</v>
      </c>
      <c r="D21" s="16">
        <v>25.245546770000001</v>
      </c>
      <c r="E21" s="16">
        <v>81.834533350000015</v>
      </c>
      <c r="F21" s="16">
        <v>55.163448600000002</v>
      </c>
      <c r="G21" s="11"/>
      <c r="H21" s="16">
        <v>32.124329289999999</v>
      </c>
      <c r="I21" s="16">
        <v>2.6721854699999996</v>
      </c>
      <c r="J21" s="16">
        <v>117.72731156355803</v>
      </c>
      <c r="K21" s="16">
        <v>61.012680638234905</v>
      </c>
      <c r="L21" s="11"/>
      <c r="M21" s="16">
        <v>79.319654599999993</v>
      </c>
      <c r="N21" s="16">
        <v>14.04767176</v>
      </c>
      <c r="O21" s="16">
        <v>32.973381879999998</v>
      </c>
      <c r="P21" s="16">
        <v>20.493593669999999</v>
      </c>
      <c r="Q21" s="11"/>
      <c r="R21" s="16">
        <v>139.7156226161988</v>
      </c>
      <c r="S21" s="16">
        <v>48.053095820000003</v>
      </c>
      <c r="T21" s="16">
        <v>235.39094243012701</v>
      </c>
      <c r="U21" s="16">
        <v>83.974459878524513</v>
      </c>
      <c r="V21" s="11"/>
      <c r="W21" s="16">
        <v>58.442218950000012</v>
      </c>
      <c r="X21" s="16">
        <v>15.999317640000001</v>
      </c>
      <c r="Y21" s="16">
        <v>112.7993702</v>
      </c>
      <c r="Z21" s="16">
        <v>33.488207430000003</v>
      </c>
    </row>
    <row r="22" spans="1:26" ht="22.05" customHeight="1">
      <c r="A22" s="11"/>
      <c r="B22" s="80" t="s">
        <v>207</v>
      </c>
      <c r="C22" s="16">
        <v>95.166908840000005</v>
      </c>
      <c r="D22" s="16">
        <v>6.3093643200000002</v>
      </c>
      <c r="E22" s="16">
        <v>88.280797080000013</v>
      </c>
      <c r="F22" s="16">
        <v>49.693711645365973</v>
      </c>
      <c r="G22" s="11"/>
      <c r="H22" s="16">
        <v>28.150537069999999</v>
      </c>
      <c r="I22" s="16">
        <v>63.594512530000003</v>
      </c>
      <c r="J22" s="16">
        <v>129.12856590693571</v>
      </c>
      <c r="K22" s="16">
        <v>117.06848039422856</v>
      </c>
      <c r="L22" s="11"/>
      <c r="M22" s="16">
        <v>34.682782334675757</v>
      </c>
      <c r="N22" s="16">
        <v>17.918800417407201</v>
      </c>
      <c r="O22" s="16">
        <v>45.543363031615435</v>
      </c>
      <c r="P22" s="16">
        <v>17.974877791315418</v>
      </c>
      <c r="Q22" s="11"/>
      <c r="R22" s="16">
        <v>120.03115002013233</v>
      </c>
      <c r="S22" s="16">
        <v>60.745599178873995</v>
      </c>
      <c r="T22" s="16">
        <v>150.71140774907434</v>
      </c>
      <c r="U22" s="16">
        <v>81.657094473248577</v>
      </c>
      <c r="V22" s="11"/>
      <c r="W22" s="16">
        <v>90.697555940000001</v>
      </c>
      <c r="X22" s="16">
        <v>39.183856580000004</v>
      </c>
      <c r="Y22" s="16">
        <v>101.45695784999999</v>
      </c>
      <c r="Z22" s="16">
        <v>49.700205883878631</v>
      </c>
    </row>
    <row r="23" spans="1:26" ht="22.05" customHeight="1">
      <c r="A23" s="11"/>
      <c r="B23" s="80" t="s">
        <v>208</v>
      </c>
      <c r="C23" s="16">
        <v>11.376336869999999</v>
      </c>
      <c r="D23" s="16">
        <v>4.8280616399999996</v>
      </c>
      <c r="E23" s="16">
        <v>104.47810252000002</v>
      </c>
      <c r="F23" s="16">
        <v>51.910977987025326</v>
      </c>
      <c r="G23" s="11"/>
      <c r="H23" s="16">
        <v>284.27503806999999</v>
      </c>
      <c r="I23" s="16">
        <v>65.715593430000013</v>
      </c>
      <c r="J23" s="16">
        <v>146.99136848577865</v>
      </c>
      <c r="K23" s="16">
        <v>381.46725153472556</v>
      </c>
      <c r="L23" s="11"/>
      <c r="M23" s="16">
        <v>56.614263794935795</v>
      </c>
      <c r="N23" s="16">
        <v>6.8764898363259999</v>
      </c>
      <c r="O23" s="16">
        <v>61.337040118360193</v>
      </c>
      <c r="P23" s="16">
        <v>24.366215216827353</v>
      </c>
      <c r="Q23" s="11"/>
      <c r="R23" s="16">
        <v>99.014042939868446</v>
      </c>
      <c r="S23" s="16">
        <v>68.801582325544999</v>
      </c>
      <c r="T23" s="16">
        <v>141.59651964563025</v>
      </c>
      <c r="U23" s="16">
        <v>102.29142051300721</v>
      </c>
      <c r="V23" s="11"/>
      <c r="W23" s="16">
        <v>72.12877198000001</v>
      </c>
      <c r="X23" s="16">
        <v>76.459326220000008</v>
      </c>
      <c r="Y23" s="16">
        <v>100.65516647</v>
      </c>
      <c r="Z23" s="16">
        <v>33.357039580000006</v>
      </c>
    </row>
    <row r="24" spans="1:26" ht="16.2" customHeight="1">
      <c r="A24" s="11"/>
      <c r="B24" s="80" t="s">
        <v>200</v>
      </c>
      <c r="C24" s="16">
        <v>31.49206822</v>
      </c>
      <c r="D24" s="16">
        <v>52.641199300000011</v>
      </c>
      <c r="E24" s="16">
        <v>51.114777101999998</v>
      </c>
      <c r="F24" s="16">
        <v>46.460106471845783</v>
      </c>
      <c r="G24" s="11"/>
      <c r="H24" s="16">
        <v>33.451420069999998</v>
      </c>
      <c r="I24" s="16">
        <v>61.249812169999998</v>
      </c>
      <c r="J24" s="16">
        <v>341.66706094301861</v>
      </c>
      <c r="K24" s="16">
        <v>412.02403570440617</v>
      </c>
      <c r="L24" s="11"/>
      <c r="M24" s="16">
        <v>29.8731531889112</v>
      </c>
      <c r="N24" s="16">
        <v>31.360280254264001</v>
      </c>
      <c r="O24" s="16">
        <v>59.197041894432807</v>
      </c>
      <c r="P24" s="16">
        <v>22.183111455165403</v>
      </c>
      <c r="Q24" s="11"/>
      <c r="R24" s="16">
        <v>105.2757801203858</v>
      </c>
      <c r="S24" s="16">
        <v>101.62877191538</v>
      </c>
      <c r="T24" s="16">
        <v>121.38490454356102</v>
      </c>
      <c r="U24" s="16">
        <v>95.43053456103145</v>
      </c>
      <c r="V24" s="11"/>
      <c r="W24" s="16">
        <v>98.327171300000003</v>
      </c>
      <c r="X24" s="16">
        <v>83.850944760000004</v>
      </c>
      <c r="Y24" s="16">
        <v>100.08930482999999</v>
      </c>
      <c r="Z24" s="16">
        <v>59.554484079999995</v>
      </c>
    </row>
    <row r="25" spans="1:26" ht="22.0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22.05" customHeight="1">
      <c r="A26" s="438" t="s">
        <v>204</v>
      </c>
      <c r="B26" s="80" t="s">
        <v>206</v>
      </c>
      <c r="C26" s="16">
        <v>13.07008225</v>
      </c>
      <c r="D26" s="16">
        <v>13.267358679999997</v>
      </c>
      <c r="E26" s="16">
        <v>101.73467170000001</v>
      </c>
      <c r="F26" s="16">
        <v>45.021095460222469</v>
      </c>
      <c r="G26" s="11"/>
      <c r="H26" s="16">
        <v>82.235011360925</v>
      </c>
      <c r="I26" s="16">
        <v>19.625011659999998</v>
      </c>
      <c r="J26" s="16">
        <v>149.84801486045677</v>
      </c>
      <c r="K26" s="16">
        <v>130.2755365559064</v>
      </c>
      <c r="L26" s="11"/>
      <c r="M26" s="16">
        <v>23.504301720000004</v>
      </c>
      <c r="N26" s="16">
        <v>37.779748349999984</v>
      </c>
      <c r="O26" s="16">
        <v>84.177460192007359</v>
      </c>
      <c r="P26" s="16">
        <v>30.224220470011865</v>
      </c>
      <c r="Q26" s="11"/>
      <c r="R26" s="16">
        <v>129.13579242092896</v>
      </c>
      <c r="S26" s="16">
        <v>47.516922999999998</v>
      </c>
      <c r="T26" s="16">
        <v>169.4115051814579</v>
      </c>
      <c r="U26" s="16">
        <v>84.310885387915491</v>
      </c>
      <c r="V26" s="11"/>
      <c r="W26" s="16">
        <v>65.081051220000006</v>
      </c>
      <c r="X26" s="16">
        <v>95.028052379999991</v>
      </c>
      <c r="Y26" s="16">
        <v>116.54968072999999</v>
      </c>
      <c r="Z26" s="16">
        <v>76.932202302370953</v>
      </c>
    </row>
    <row r="27" spans="1:26" ht="22.05" customHeight="1">
      <c r="A27" s="11"/>
      <c r="B27" s="80" t="s">
        <v>207</v>
      </c>
      <c r="C27" s="16">
        <v>18.606081799999998</v>
      </c>
      <c r="D27" s="16">
        <v>21.11808641</v>
      </c>
      <c r="E27" s="16">
        <v>111.73377714199999</v>
      </c>
      <c r="F27" s="16">
        <v>44.190974750564337</v>
      </c>
      <c r="G27" s="11"/>
      <c r="H27" s="16">
        <v>255.35140909</v>
      </c>
      <c r="I27" s="16">
        <v>21.185438690000002</v>
      </c>
      <c r="J27" s="16">
        <v>157.36846199999999</v>
      </c>
      <c r="K27" s="16">
        <v>141.82876371369292</v>
      </c>
      <c r="L27" s="11"/>
      <c r="M27" s="16">
        <v>54.738884099999993</v>
      </c>
      <c r="N27" s="16">
        <v>23.506256520000001</v>
      </c>
      <c r="O27" s="16">
        <v>112.658838288</v>
      </c>
      <c r="P27" s="16">
        <v>55.414268347317119</v>
      </c>
      <c r="Q27" s="11"/>
      <c r="R27" s="16">
        <v>99.657117020000001</v>
      </c>
      <c r="S27" s="16">
        <v>50.58260988</v>
      </c>
      <c r="T27" s="16">
        <v>319.25779522893998</v>
      </c>
      <c r="U27" s="16">
        <v>90.449168189569903</v>
      </c>
      <c r="V27" s="11"/>
      <c r="W27" s="16">
        <v>72.538658720000001</v>
      </c>
      <c r="X27" s="16">
        <v>77.486154770000013</v>
      </c>
      <c r="Y27" s="16">
        <v>110.50468376999999</v>
      </c>
      <c r="Z27" s="16">
        <v>82.872797265602514</v>
      </c>
    </row>
    <row r="28" spans="1:26" ht="22.05" customHeight="1">
      <c r="A28" s="11"/>
      <c r="B28" s="80" t="s">
        <v>208</v>
      </c>
      <c r="C28" s="16">
        <v>19.504876215263078</v>
      </c>
      <c r="D28" s="16">
        <v>19.839254429999997</v>
      </c>
      <c r="E28" s="16">
        <v>121.06248780863905</v>
      </c>
      <c r="F28" s="16">
        <v>53.881748990304203</v>
      </c>
      <c r="G28" s="11"/>
      <c r="H28" s="16">
        <v>70.651427125488908</v>
      </c>
      <c r="I28" s="16">
        <v>30.34433431112944</v>
      </c>
      <c r="J28" s="16">
        <v>386.13007725225361</v>
      </c>
      <c r="K28" s="16">
        <v>191.17722068307327</v>
      </c>
      <c r="L28" s="11"/>
      <c r="M28" s="16">
        <v>26.799206922437754</v>
      </c>
      <c r="N28" s="16">
        <v>30.138843229999999</v>
      </c>
      <c r="O28" s="16">
        <v>121.19630528524866</v>
      </c>
      <c r="P28" s="16">
        <v>99.790714129183087</v>
      </c>
      <c r="Q28" s="11"/>
      <c r="R28" s="16">
        <v>219.89611038073457</v>
      </c>
      <c r="S28" s="16">
        <v>45.737929500775486</v>
      </c>
      <c r="T28" s="16">
        <v>185.55632477478088</v>
      </c>
      <c r="U28" s="16">
        <v>88.262650568989741</v>
      </c>
      <c r="V28" s="11"/>
      <c r="W28" s="16">
        <v>68.310205961988657</v>
      </c>
      <c r="X28" s="16">
        <v>32.978728409999995</v>
      </c>
      <c r="Y28" s="16">
        <v>97.576592190000014</v>
      </c>
      <c r="Z28" s="16">
        <v>60.429153572638349</v>
      </c>
    </row>
    <row r="29" spans="1:26" ht="19.8" customHeight="1">
      <c r="A29" s="11"/>
      <c r="B29" s="80" t="s">
        <v>200</v>
      </c>
      <c r="C29" s="16">
        <v>38.858536630000003</v>
      </c>
      <c r="D29" s="16">
        <v>15.103482339999999</v>
      </c>
      <c r="E29" s="16">
        <v>131.62924389075505</v>
      </c>
      <c r="F29" s="16">
        <v>62.3037671030472</v>
      </c>
      <c r="G29" s="16"/>
      <c r="H29" s="16">
        <v>58.592905847218667</v>
      </c>
      <c r="I29" s="16">
        <v>38.652141441129437</v>
      </c>
      <c r="J29" s="16">
        <v>441.37096725558956</v>
      </c>
      <c r="K29" s="16">
        <v>194.33673373078656</v>
      </c>
      <c r="L29" s="16"/>
      <c r="M29" s="16">
        <v>33.109502648380783</v>
      </c>
      <c r="N29" s="16">
        <v>36.345578110000005</v>
      </c>
      <c r="O29" s="16">
        <v>121.34593291364865</v>
      </c>
      <c r="P29" s="16">
        <v>106.96445016392646</v>
      </c>
      <c r="Q29" s="16"/>
      <c r="R29" s="16">
        <v>119.89003983109352</v>
      </c>
      <c r="S29" s="16">
        <v>76.50814109077551</v>
      </c>
      <c r="T29" s="16">
        <v>203.71965142718085</v>
      </c>
      <c r="U29" s="16">
        <v>96.916688179239728</v>
      </c>
      <c r="V29" s="16"/>
      <c r="W29" s="16">
        <v>66.672410159999998</v>
      </c>
      <c r="X29" s="16">
        <v>30.581098109999999</v>
      </c>
      <c r="Y29" s="16">
        <v>108.585057101</v>
      </c>
      <c r="Z29" s="16">
        <v>57.715974593552623</v>
      </c>
    </row>
    <row r="30" spans="1:26" ht="22.0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22.05" customHeight="1">
      <c r="A31" s="438" t="s">
        <v>205</v>
      </c>
      <c r="B31" s="80" t="s">
        <v>206</v>
      </c>
      <c r="C31" s="16">
        <v>21.092357710000002</v>
      </c>
      <c r="D31" s="16">
        <v>26.561939859999999</v>
      </c>
      <c r="E31" s="16">
        <v>135.23825826200002</v>
      </c>
      <c r="F31" s="16">
        <v>69.635739769716011</v>
      </c>
      <c r="G31" s="11"/>
      <c r="H31" s="16">
        <v>53.043286989999999</v>
      </c>
      <c r="I31" s="16">
        <v>40.811990648750992</v>
      </c>
      <c r="J31" s="16">
        <v>397.60513709686614</v>
      </c>
      <c r="K31" s="16">
        <v>176.33304408333771</v>
      </c>
      <c r="L31" s="11"/>
      <c r="M31" s="16">
        <v>36.036432909999995</v>
      </c>
      <c r="N31" s="16">
        <v>21.774392989999999</v>
      </c>
      <c r="O31" s="16">
        <v>136.01585168000003</v>
      </c>
      <c r="P31" s="16">
        <v>71.220587688672168</v>
      </c>
      <c r="Q31" s="11"/>
      <c r="R31" s="16">
        <v>134.30058069</v>
      </c>
      <c r="S31" s="16">
        <v>24.598681389999999</v>
      </c>
      <c r="T31" s="16">
        <v>230.74316088680015</v>
      </c>
      <c r="U31" s="16">
        <v>92.340165303930306</v>
      </c>
      <c r="V31" s="11"/>
      <c r="W31" s="16">
        <v>110.37499378000003</v>
      </c>
      <c r="X31" s="16">
        <v>20.63413035</v>
      </c>
      <c r="Y31" s="16">
        <v>97.210961330000003</v>
      </c>
      <c r="Z31" s="16">
        <v>52.896958152316294</v>
      </c>
    </row>
    <row r="32" spans="1:26" ht="22.05" customHeight="1">
      <c r="A32" s="11"/>
      <c r="B32" s="80" t="s">
        <v>207</v>
      </c>
      <c r="C32" s="16">
        <v>9.7865046499999995</v>
      </c>
      <c r="D32" s="16">
        <v>10.212761429320595</v>
      </c>
      <c r="E32" s="16">
        <v>144.90679428509554</v>
      </c>
      <c r="F32" s="16">
        <v>55.591583977358717</v>
      </c>
      <c r="G32" s="11"/>
      <c r="H32" s="16">
        <v>22.681020560000007</v>
      </c>
      <c r="I32" s="16">
        <v>10.279987139999998</v>
      </c>
      <c r="J32" s="16">
        <v>252.1998057633495</v>
      </c>
      <c r="K32" s="16">
        <v>201.37851019236211</v>
      </c>
      <c r="L32" s="11"/>
      <c r="M32" s="16">
        <v>28.055330709999996</v>
      </c>
      <c r="N32" s="16">
        <v>16.935592029999992</v>
      </c>
      <c r="O32" s="16">
        <v>141.48765270000001</v>
      </c>
      <c r="P32" s="16">
        <v>85.500241610098811</v>
      </c>
      <c r="Q32" s="11"/>
      <c r="R32" s="16">
        <v>109.78126777000001</v>
      </c>
      <c r="S32" s="16">
        <v>36.718819959999998</v>
      </c>
      <c r="T32" s="16">
        <v>212.9614540900001</v>
      </c>
      <c r="U32" s="16">
        <v>97.662537539974608</v>
      </c>
      <c r="V32" s="11"/>
      <c r="W32" s="16">
        <v>93.887952279999993</v>
      </c>
      <c r="X32" s="16">
        <v>14.123494280000001</v>
      </c>
      <c r="Y32" s="16">
        <v>70.278712860000013</v>
      </c>
      <c r="Z32" s="16">
        <v>43.479724113976367</v>
      </c>
    </row>
    <row r="33" spans="1:26" ht="22.05" customHeight="1">
      <c r="A33" s="11"/>
      <c r="B33" s="80" t="s">
        <v>208</v>
      </c>
      <c r="C33" s="16">
        <v>9.9617025900000016</v>
      </c>
      <c r="D33" s="16">
        <v>8.7586595899999988</v>
      </c>
      <c r="E33" s="16">
        <v>135.14113466192055</v>
      </c>
      <c r="F33" s="16">
        <v>56.081351732548839</v>
      </c>
      <c r="G33" s="11"/>
      <c r="H33" s="16">
        <v>139.92047694038848</v>
      </c>
      <c r="I33" s="16">
        <v>294.047517009643</v>
      </c>
      <c r="J33" s="16">
        <v>275.64156355858108</v>
      </c>
      <c r="K33" s="16">
        <v>347.95819695780222</v>
      </c>
      <c r="L33" s="11"/>
      <c r="M33" s="16">
        <v>41.757343031416156</v>
      </c>
      <c r="N33" s="16">
        <v>10.326138155083527</v>
      </c>
      <c r="O33" s="16">
        <v>147.12940639999999</v>
      </c>
      <c r="P33" s="16">
        <v>87.788514392761186</v>
      </c>
      <c r="Q33" s="11"/>
      <c r="R33" s="16">
        <v>87.793732505817587</v>
      </c>
      <c r="S33" s="16">
        <v>60.627470960034579</v>
      </c>
      <c r="T33" s="16">
        <v>317.73906644679965</v>
      </c>
      <c r="U33" s="16">
        <v>90.81682407099153</v>
      </c>
      <c r="V33" s="11"/>
      <c r="W33" s="16">
        <v>86.553817340000037</v>
      </c>
      <c r="X33" s="16">
        <v>18.4790879</v>
      </c>
      <c r="Y33" s="16">
        <v>87.639979310000001</v>
      </c>
      <c r="Z33" s="16">
        <v>46.301290527918574</v>
      </c>
    </row>
    <row r="34" spans="1:26" ht="21.45" customHeight="1">
      <c r="A34" s="11"/>
      <c r="B34" s="80" t="s">
        <v>200</v>
      </c>
      <c r="C34" s="16">
        <v>70.436960970000015</v>
      </c>
      <c r="D34" s="16">
        <v>15.379950170000001</v>
      </c>
      <c r="E34" s="16">
        <v>107.3164669381017</v>
      </c>
      <c r="F34" s="29">
        <v>53.517227673537825</v>
      </c>
      <c r="G34" s="29"/>
      <c r="H34" s="29">
        <v>3.1411147499999981</v>
      </c>
      <c r="I34" s="29">
        <v>262.30705496417585</v>
      </c>
      <c r="J34" s="29">
        <v>199.64850954655802</v>
      </c>
      <c r="K34" s="29">
        <v>415.47497954120115</v>
      </c>
      <c r="L34" s="29"/>
      <c r="M34" s="29">
        <v>30.885647640000052</v>
      </c>
      <c r="N34" s="29">
        <v>19.372156230000005</v>
      </c>
      <c r="O34" s="29">
        <v>146.19943471799996</v>
      </c>
      <c r="P34" s="29">
        <v>96.424470242258209</v>
      </c>
      <c r="Q34" s="29"/>
      <c r="R34" s="29">
        <v>120.19632825000002</v>
      </c>
      <c r="S34" s="29">
        <v>28.120204094459186</v>
      </c>
      <c r="T34" s="29">
        <v>352.67695089679961</v>
      </c>
      <c r="U34" s="29">
        <v>106.73462681273388</v>
      </c>
      <c r="V34" s="29"/>
      <c r="W34" s="29">
        <v>105.41591372999999</v>
      </c>
      <c r="X34" s="29">
        <v>19.096886050000002</v>
      </c>
      <c r="Y34" s="29">
        <v>80.877543739999993</v>
      </c>
      <c r="Z34" s="29">
        <v>47.430525809822576</v>
      </c>
    </row>
    <row r="35" spans="1:26" ht="22.05" customHeight="1">
      <c r="A35" s="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22.05" customHeight="1">
      <c r="A36" s="438" t="s">
        <v>92</v>
      </c>
      <c r="B36" s="80" t="s">
        <v>206</v>
      </c>
      <c r="C36" s="16">
        <v>36.946364250000002</v>
      </c>
      <c r="D36" s="16">
        <v>13.918278089999998</v>
      </c>
      <c r="E36" s="16">
        <v>94.742466489016707</v>
      </c>
      <c r="F36" s="16">
        <v>50.28333849233136</v>
      </c>
      <c r="G36" s="11"/>
      <c r="H36" s="16">
        <v>22.849911620000011</v>
      </c>
      <c r="I36" s="16">
        <v>269.27095530999998</v>
      </c>
      <c r="J36" s="16">
        <v>187.29687245482484</v>
      </c>
      <c r="K36" s="16">
        <v>392.98282534392746</v>
      </c>
      <c r="L36" s="11"/>
      <c r="M36" s="16">
        <v>17.291115279331695</v>
      </c>
      <c r="N36" s="16">
        <v>7.0868072800000004</v>
      </c>
      <c r="O36" s="16">
        <v>146.267530698</v>
      </c>
      <c r="P36" s="16">
        <v>98.404254516782245</v>
      </c>
      <c r="Q36" s="11"/>
      <c r="R36" s="16">
        <v>57.232373060000079</v>
      </c>
      <c r="S36" s="16">
        <v>27.718673020000001</v>
      </c>
      <c r="T36" s="16">
        <v>194.26722167515041</v>
      </c>
      <c r="U36" s="16">
        <v>98.292659719039833</v>
      </c>
      <c r="V36" s="11"/>
      <c r="W36" s="16">
        <v>119.85442877000001</v>
      </c>
      <c r="X36" s="16">
        <v>28.85663658</v>
      </c>
      <c r="Y36" s="16">
        <v>95.920490999999998</v>
      </c>
      <c r="Z36" s="16">
        <v>74.297092926917628</v>
      </c>
    </row>
    <row r="37" spans="1:26" ht="22.05" customHeight="1">
      <c r="A37" s="11"/>
      <c r="B37" s="80" t="s">
        <v>207</v>
      </c>
      <c r="C37" s="16">
        <v>20.007895960000006</v>
      </c>
      <c r="D37" s="16">
        <v>7.92988684</v>
      </c>
      <c r="E37" s="16">
        <v>74.200214861400241</v>
      </c>
      <c r="F37" s="16">
        <v>44.686042283422282</v>
      </c>
      <c r="G37" s="11"/>
      <c r="H37" s="16">
        <v>14.171189109486381</v>
      </c>
      <c r="I37" s="16">
        <v>6.0690434848212007</v>
      </c>
      <c r="J37" s="16">
        <v>226.51337344036543</v>
      </c>
      <c r="K37" s="16">
        <v>189.40384735603612</v>
      </c>
      <c r="L37" s="11"/>
      <c r="M37" s="16">
        <v>32.089991833333691</v>
      </c>
      <c r="N37" s="16">
        <v>12.097995690000015</v>
      </c>
      <c r="O37" s="16">
        <v>159.87140429999997</v>
      </c>
      <c r="P37" s="16">
        <v>86.686266565473474</v>
      </c>
      <c r="Q37" s="11"/>
      <c r="R37" s="16">
        <v>99.423665150000019</v>
      </c>
      <c r="S37" s="16">
        <v>29.043619110000019</v>
      </c>
      <c r="T37" s="16">
        <v>231.73891865700014</v>
      </c>
      <c r="U37" s="16">
        <v>122.40463992825477</v>
      </c>
      <c r="V37" s="11"/>
      <c r="W37" s="16">
        <v>105.93188918999999</v>
      </c>
      <c r="X37" s="16">
        <v>27.247576809999998</v>
      </c>
      <c r="Y37" s="16">
        <v>101.75129204999998</v>
      </c>
      <c r="Z37" s="16">
        <v>80.406496451601853</v>
      </c>
    </row>
    <row r="38" spans="1:26" ht="22.05" customHeight="1">
      <c r="A38" s="11"/>
      <c r="B38" s="80" t="s">
        <v>208</v>
      </c>
      <c r="C38" s="16">
        <v>18.473595349999997</v>
      </c>
      <c r="D38" s="16">
        <v>11.52352997</v>
      </c>
      <c r="E38" s="16">
        <v>79.675147820465128</v>
      </c>
      <c r="F38" s="16">
        <v>47.891659447085431</v>
      </c>
      <c r="G38" s="11"/>
      <c r="H38" s="16">
        <v>10.386061579999998</v>
      </c>
      <c r="I38" s="16">
        <v>5.7752013299999998</v>
      </c>
      <c r="J38" s="16">
        <v>214.93124810077705</v>
      </c>
      <c r="K38" s="16">
        <v>168.35901248648318</v>
      </c>
      <c r="L38" s="11"/>
      <c r="M38" s="16">
        <v>30.376553079999997</v>
      </c>
      <c r="N38" s="16">
        <v>16.250468560000002</v>
      </c>
      <c r="O38" s="16">
        <v>157.13305539999996</v>
      </c>
      <c r="P38" s="16">
        <v>113.20849490828041</v>
      </c>
      <c r="Q38" s="11"/>
      <c r="R38" s="16">
        <v>68.979715049999996</v>
      </c>
      <c r="S38" s="16">
        <v>43.748957649999994</v>
      </c>
      <c r="T38" s="16">
        <v>224.72616028000004</v>
      </c>
      <c r="U38" s="16">
        <v>123.71449976172735</v>
      </c>
      <c r="V38" s="11"/>
      <c r="W38" s="16">
        <v>120.5748327</v>
      </c>
      <c r="X38" s="16">
        <v>35.028456000000006</v>
      </c>
      <c r="Y38" s="16">
        <v>81.340599400000002</v>
      </c>
      <c r="Z38" s="16">
        <v>78.389786324246174</v>
      </c>
    </row>
    <row r="39" spans="1:26" ht="19.8" customHeight="1">
      <c r="A39" s="11"/>
      <c r="B39" s="80" t="s">
        <v>200</v>
      </c>
      <c r="C39" s="16">
        <v>16.031711929999997</v>
      </c>
      <c r="D39" s="16">
        <v>17.019757979999998</v>
      </c>
      <c r="E39" s="16">
        <v>78.125101718660886</v>
      </c>
      <c r="F39" s="16">
        <v>52.314123557132753</v>
      </c>
      <c r="G39" s="11"/>
      <c r="H39" s="16">
        <v>7.4307731700000001</v>
      </c>
      <c r="I39" s="16">
        <v>12.333084699999999</v>
      </c>
      <c r="J39" s="16">
        <v>179.36367272112858</v>
      </c>
      <c r="K39" s="16">
        <v>101.19984069134487</v>
      </c>
      <c r="L39" s="11"/>
      <c r="M39" s="16">
        <v>29.824972569999996</v>
      </c>
      <c r="N39" s="16">
        <v>23.708394850000001</v>
      </c>
      <c r="O39" s="16">
        <v>150.16959964999998</v>
      </c>
      <c r="P39" s="16">
        <v>96.639563974852123</v>
      </c>
      <c r="Q39" s="11"/>
      <c r="R39" s="16">
        <v>56.201990839999993</v>
      </c>
      <c r="S39" s="16">
        <v>34.657032079999993</v>
      </c>
      <c r="T39" s="16">
        <v>198.08961986999998</v>
      </c>
      <c r="U39" s="16">
        <v>128.62684429172788</v>
      </c>
      <c r="V39" s="11"/>
      <c r="W39" s="16">
        <v>148.15387042000003</v>
      </c>
      <c r="X39" s="16">
        <v>8.5218587500000016</v>
      </c>
      <c r="Y39" s="16">
        <v>103.58609237000002</v>
      </c>
      <c r="Z39" s="16">
        <v>91.843427594280456</v>
      </c>
    </row>
    <row r="40" spans="1:26" ht="22.0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22.05" customHeight="1">
      <c r="A41" s="438" t="s">
        <v>217</v>
      </c>
      <c r="B41" s="80" t="s">
        <v>209</v>
      </c>
      <c r="C41" s="16">
        <v>34.123997620000004</v>
      </c>
      <c r="D41" s="16">
        <v>17.658778410000004</v>
      </c>
      <c r="E41" s="16">
        <v>78.438707332087901</v>
      </c>
      <c r="F41" s="16">
        <v>52.956808102094406</v>
      </c>
      <c r="G41" s="11"/>
      <c r="H41" s="16">
        <v>8.8538735000000024</v>
      </c>
      <c r="I41" s="16">
        <v>14.023475749999998</v>
      </c>
      <c r="J41" s="16">
        <v>179.95649709218608</v>
      </c>
      <c r="K41" s="16">
        <v>101.43327320172199</v>
      </c>
      <c r="L41" s="11"/>
      <c r="M41" s="16">
        <v>14.865419859999999</v>
      </c>
      <c r="N41" s="16">
        <v>14.95176114</v>
      </c>
      <c r="O41" s="16">
        <v>157.15876132999992</v>
      </c>
      <c r="P41" s="16">
        <v>95.231488777878127</v>
      </c>
      <c r="Q41" s="11"/>
      <c r="R41" s="16">
        <v>93.733022089887911</v>
      </c>
      <c r="S41" s="16">
        <v>27.822316199999999</v>
      </c>
      <c r="T41" s="16">
        <v>226.20065643000001</v>
      </c>
      <c r="U41" s="16">
        <v>129.90374097609609</v>
      </c>
      <c r="V41" s="11"/>
      <c r="W41" s="16">
        <v>113.45329996000001</v>
      </c>
      <c r="X41" s="16">
        <v>42.745078330000005</v>
      </c>
      <c r="Y41" s="16">
        <v>105.05282257</v>
      </c>
      <c r="Z41" s="16">
        <v>92.870804645053923</v>
      </c>
    </row>
    <row r="42" spans="1:26" ht="22.05" customHeight="1">
      <c r="A42" s="11"/>
      <c r="B42" s="80" t="s">
        <v>210</v>
      </c>
      <c r="C42" s="29">
        <v>13.957644000000002</v>
      </c>
      <c r="D42" s="29">
        <v>8.2300131399999987</v>
      </c>
      <c r="E42" s="29">
        <v>88.893803579999982</v>
      </c>
      <c r="F42" s="29">
        <v>53.0368687983729</v>
      </c>
      <c r="G42" s="11"/>
      <c r="H42" s="29">
        <v>3.8495732200000004</v>
      </c>
      <c r="I42" s="29">
        <v>13.23552415</v>
      </c>
      <c r="J42" s="29">
        <v>182.65315297000001</v>
      </c>
      <c r="K42" s="29">
        <v>105.23584913966535</v>
      </c>
      <c r="L42" s="11"/>
      <c r="M42" s="29">
        <v>22.282199549999998</v>
      </c>
      <c r="N42" s="29">
        <v>11.369898970000001</v>
      </c>
      <c r="O42" s="29">
        <v>150.42049618000004</v>
      </c>
      <c r="P42" s="29">
        <v>94.104243907421377</v>
      </c>
      <c r="Q42" s="11"/>
      <c r="R42" s="29">
        <v>66.460654800000015</v>
      </c>
      <c r="S42" s="29">
        <v>24.574702389999999</v>
      </c>
      <c r="T42" s="29">
        <v>196.24215947200003</v>
      </c>
      <c r="U42" s="29">
        <v>129.12402492583396</v>
      </c>
      <c r="V42" s="11"/>
      <c r="W42" s="29">
        <v>132.11653191000002</v>
      </c>
      <c r="X42" s="29">
        <v>55.641830550000002</v>
      </c>
      <c r="Y42" s="29">
        <v>94.106857049999988</v>
      </c>
      <c r="Z42" s="29">
        <v>91.501070605865877</v>
      </c>
    </row>
    <row r="43" spans="1:26" ht="22.05" customHeight="1">
      <c r="A43" s="11"/>
      <c r="B43" s="80" t="s">
        <v>206</v>
      </c>
      <c r="C43" s="16">
        <v>93.813232320000012</v>
      </c>
      <c r="D43" s="16">
        <v>8.4362514399999995</v>
      </c>
      <c r="E43" s="16">
        <v>87.533983691920511</v>
      </c>
      <c r="F43" s="16">
        <v>55.421597032371643</v>
      </c>
      <c r="G43" s="11"/>
      <c r="H43" s="16">
        <v>5.3842257199999999</v>
      </c>
      <c r="I43" s="16">
        <v>8.9370382599999996</v>
      </c>
      <c r="J43" s="16">
        <v>185.04552103999998</v>
      </c>
      <c r="K43" s="16">
        <v>106.2467514096075</v>
      </c>
      <c r="L43" s="11"/>
      <c r="M43" s="16">
        <v>20.569726469999999</v>
      </c>
      <c r="N43" s="16">
        <v>8.9846717800000011</v>
      </c>
      <c r="O43" s="16">
        <v>158.46214219999993</v>
      </c>
      <c r="P43" s="16">
        <v>117.46064783868086</v>
      </c>
      <c r="Q43" s="11"/>
      <c r="R43" s="16">
        <v>101.69425156381897</v>
      </c>
      <c r="S43" s="16">
        <v>39.425632770000007</v>
      </c>
      <c r="T43" s="16">
        <v>233.77144178000003</v>
      </c>
      <c r="U43" s="16">
        <v>147.93040898860369</v>
      </c>
      <c r="V43" s="11"/>
      <c r="W43" s="16">
        <v>176.73433003000002</v>
      </c>
      <c r="X43" s="16">
        <v>25.851564249999999</v>
      </c>
      <c r="Y43" s="16">
        <v>48.818238179999994</v>
      </c>
      <c r="Z43" s="16">
        <v>62.620165065596225</v>
      </c>
    </row>
    <row r="44" spans="1:26" ht="22.05" customHeight="1">
      <c r="A44" s="11"/>
      <c r="B44" s="80" t="s">
        <v>211</v>
      </c>
      <c r="C44" s="16">
        <v>42.897116029999999</v>
      </c>
      <c r="D44" s="16">
        <v>15.707064559999999</v>
      </c>
      <c r="E44" s="16">
        <v>106.33997270819958</v>
      </c>
      <c r="F44" s="16">
        <v>71.362669726113651</v>
      </c>
      <c r="G44" s="11"/>
      <c r="H44" s="16">
        <v>5.8475568600000019</v>
      </c>
      <c r="I44" s="16">
        <v>4.5128989299999995</v>
      </c>
      <c r="J44" s="16">
        <v>154.76496961999996</v>
      </c>
      <c r="K44" s="16">
        <v>91.579673698429389</v>
      </c>
      <c r="L44" s="11"/>
      <c r="M44" s="16">
        <v>11.639304699999995</v>
      </c>
      <c r="N44" s="16">
        <v>17.366974370000005</v>
      </c>
      <c r="O44" s="16">
        <v>163.39979048999993</v>
      </c>
      <c r="P44" s="16">
        <v>97.718969733062252</v>
      </c>
      <c r="Q44" s="11"/>
      <c r="R44" s="16">
        <v>77.593175441930583</v>
      </c>
      <c r="S44" s="16">
        <v>20.39474646</v>
      </c>
      <c r="T44" s="16">
        <v>222.02184342999999</v>
      </c>
      <c r="U44" s="16">
        <v>133.87460509584773</v>
      </c>
      <c r="V44" s="11"/>
      <c r="W44" s="16">
        <v>137.41986928</v>
      </c>
      <c r="X44" s="16">
        <v>12.43526183</v>
      </c>
      <c r="Y44" s="16">
        <v>49.525561149999994</v>
      </c>
      <c r="Z44" s="16">
        <v>63.310331404923247</v>
      </c>
    </row>
    <row r="45" spans="1:26" ht="22.05" customHeight="1">
      <c r="A45" s="11"/>
      <c r="B45" s="80" t="s">
        <v>212</v>
      </c>
      <c r="C45" s="16">
        <v>24.1782486</v>
      </c>
      <c r="D45" s="16">
        <v>34.049395980000007</v>
      </c>
      <c r="E45" s="16">
        <v>87.282562625176084</v>
      </c>
      <c r="F45" s="16">
        <v>56.842080032108825</v>
      </c>
      <c r="G45" s="11"/>
      <c r="H45" s="16">
        <v>3.6968539394647326</v>
      </c>
      <c r="I45" s="16">
        <v>13.60126968</v>
      </c>
      <c r="J45" s="16">
        <v>148.49383624999999</v>
      </c>
      <c r="K45" s="16">
        <v>84.596220702985917</v>
      </c>
      <c r="L45" s="11"/>
      <c r="M45" s="16">
        <v>13.76210307</v>
      </c>
      <c r="N45" s="16">
        <v>17.035828300000002</v>
      </c>
      <c r="O45" s="16">
        <v>141.17859525999998</v>
      </c>
      <c r="P45" s="16">
        <v>80.451553585904776</v>
      </c>
      <c r="Q45" s="11"/>
      <c r="R45" s="16">
        <v>63.262430910000013</v>
      </c>
      <c r="S45" s="16">
        <v>29.049588990000004</v>
      </c>
      <c r="T45" s="16">
        <v>207.60183345999999</v>
      </c>
      <c r="U45" s="16">
        <v>122.32406124948506</v>
      </c>
      <c r="V45" s="11"/>
      <c r="W45" s="16">
        <v>92.764140879999985</v>
      </c>
      <c r="X45" s="16">
        <v>24.783489839999994</v>
      </c>
      <c r="Y45" s="16">
        <v>39.886632779999999</v>
      </c>
      <c r="Z45" s="16">
        <v>41.969893990197001</v>
      </c>
    </row>
    <row r="46" spans="1:26" ht="22.05" customHeight="1">
      <c r="A46" s="11"/>
      <c r="B46" s="80" t="s">
        <v>207</v>
      </c>
      <c r="C46" s="16">
        <v>13.996655220000001</v>
      </c>
      <c r="D46" s="16">
        <v>89.015542870000004</v>
      </c>
      <c r="E46" s="16">
        <v>32.228546309999992</v>
      </c>
      <c r="F46" s="16">
        <v>45.641670649906125</v>
      </c>
      <c r="G46" s="11"/>
      <c r="H46" s="16">
        <v>2.9088534475305501</v>
      </c>
      <c r="I46" s="16">
        <v>82.527545150000009</v>
      </c>
      <c r="J46" s="16">
        <v>72.494589399999967</v>
      </c>
      <c r="K46" s="16">
        <v>84.501673829635834</v>
      </c>
      <c r="L46" s="11"/>
      <c r="M46" s="16">
        <v>14.77455773</v>
      </c>
      <c r="N46" s="16">
        <v>22.103265640000004</v>
      </c>
      <c r="O46" s="16">
        <v>119.48252487000001</v>
      </c>
      <c r="P46" s="16">
        <v>70.12081431229808</v>
      </c>
      <c r="Q46" s="11"/>
      <c r="R46" s="16">
        <v>44.104344629999993</v>
      </c>
      <c r="S46" s="16">
        <v>79.523414439999996</v>
      </c>
      <c r="T46" s="16">
        <v>152.10095373000001</v>
      </c>
      <c r="U46" s="16">
        <v>119.6305118268148</v>
      </c>
      <c r="V46" s="11"/>
      <c r="W46" s="16">
        <v>88.177114189999998</v>
      </c>
      <c r="X46" s="16">
        <v>50.950842459999997</v>
      </c>
      <c r="Y46" s="16">
        <v>31.690539279999992</v>
      </c>
      <c r="Z46" s="16">
        <v>54.719379542780558</v>
      </c>
    </row>
    <row r="47" spans="1:26" ht="22.05" customHeight="1">
      <c r="A47" s="11"/>
      <c r="B47" s="80" t="s">
        <v>213</v>
      </c>
      <c r="C47" s="16">
        <v>10.84216638</v>
      </c>
      <c r="D47" s="16">
        <v>32.110220950000006</v>
      </c>
      <c r="E47" s="16">
        <v>71.168907380000022</v>
      </c>
      <c r="F47" s="16">
        <v>45.222048181282823</v>
      </c>
      <c r="G47" s="11"/>
      <c r="H47" s="16">
        <v>1.3375929975305503</v>
      </c>
      <c r="I47" s="16">
        <v>8.7635136499999984</v>
      </c>
      <c r="J47" s="16">
        <v>145.79557252000001</v>
      </c>
      <c r="K47" s="16">
        <v>85.327483159784776</v>
      </c>
      <c r="L47" s="11"/>
      <c r="M47" s="16">
        <v>24.025400179999998</v>
      </c>
      <c r="N47" s="16">
        <v>19.416250560000002</v>
      </c>
      <c r="O47" s="16">
        <v>126.21850973000001</v>
      </c>
      <c r="P47" s="16">
        <v>70.589739155903587</v>
      </c>
      <c r="Q47" s="11"/>
      <c r="R47" s="16">
        <v>62.977652699999993</v>
      </c>
      <c r="S47" s="16">
        <v>32.138589189999998</v>
      </c>
      <c r="T47" s="16">
        <v>192.69634737999999</v>
      </c>
      <c r="U47" s="16">
        <v>116.13140885538276</v>
      </c>
      <c r="V47" s="11"/>
      <c r="W47" s="16">
        <v>83.483353509999986</v>
      </c>
      <c r="X47" s="16">
        <v>61.26103172318907</v>
      </c>
      <c r="Y47" s="16">
        <v>32.727126460000001</v>
      </c>
      <c r="Z47" s="16">
        <v>57.054527009371739</v>
      </c>
    </row>
    <row r="48" spans="1:26" ht="22.05" customHeight="1">
      <c r="A48" s="11"/>
      <c r="B48" s="80" t="s">
        <v>214</v>
      </c>
      <c r="C48" s="16">
        <v>16.825427950000002</v>
      </c>
      <c r="D48" s="16">
        <v>23.437565460000002</v>
      </c>
      <c r="E48" s="16">
        <v>82.978454139999997</v>
      </c>
      <c r="F48" s="16">
        <v>44.834678984932097</v>
      </c>
      <c r="G48" s="11"/>
      <c r="H48" s="16">
        <v>5.4093856675305503</v>
      </c>
      <c r="I48" s="16">
        <v>9.5183111499999988</v>
      </c>
      <c r="J48" s="16">
        <v>143.83223070999998</v>
      </c>
      <c r="K48" s="16">
        <v>122.48989382206986</v>
      </c>
      <c r="L48" s="11"/>
      <c r="M48" s="16">
        <v>35.442429899999993</v>
      </c>
      <c r="N48" s="16">
        <v>9.1800707600000013</v>
      </c>
      <c r="O48" s="16">
        <v>130.25961543000003</v>
      </c>
      <c r="P48" s="16">
        <v>92.530312209819868</v>
      </c>
      <c r="Q48" s="11"/>
      <c r="R48" s="16">
        <v>78.035141260000003</v>
      </c>
      <c r="S48" s="16">
        <v>34.863022100000002</v>
      </c>
      <c r="T48" s="16">
        <v>183.2494413</v>
      </c>
      <c r="U48" s="16">
        <v>115.05152892509381</v>
      </c>
      <c r="V48" s="11"/>
      <c r="W48" s="16">
        <v>157.22960320999996</v>
      </c>
      <c r="X48" s="16">
        <v>57.829702230000009</v>
      </c>
      <c r="Y48" s="16">
        <v>48.799670108444808</v>
      </c>
      <c r="Z48" s="16">
        <v>56.806243393052583</v>
      </c>
    </row>
    <row r="49" spans="1:26" ht="22.05" customHeight="1">
      <c r="A49" s="11"/>
      <c r="B49" s="80" t="s">
        <v>208</v>
      </c>
      <c r="C49" s="16">
        <v>87.18862356999999</v>
      </c>
      <c r="D49" s="16">
        <v>19.216122250000002</v>
      </c>
      <c r="E49" s="16">
        <v>89.777914159999995</v>
      </c>
      <c r="F49" s="16">
        <v>43.513231465086044</v>
      </c>
      <c r="G49" s="11"/>
      <c r="H49" s="16">
        <v>3.8800191200000005</v>
      </c>
      <c r="I49" s="16">
        <v>12.756533729999999</v>
      </c>
      <c r="J49" s="16">
        <v>143.28836081999998</v>
      </c>
      <c r="K49" s="16">
        <v>119.01086417562291</v>
      </c>
      <c r="L49" s="11"/>
      <c r="M49" s="16">
        <v>27.133833180000003</v>
      </c>
      <c r="N49" s="16">
        <v>17.142078390000002</v>
      </c>
      <c r="O49" s="16">
        <v>133.76983609000001</v>
      </c>
      <c r="P49" s="16">
        <v>73.13553536138069</v>
      </c>
      <c r="Q49" s="11"/>
      <c r="R49" s="16">
        <v>48.589630623782561</v>
      </c>
      <c r="S49" s="16">
        <v>45.380091319999998</v>
      </c>
      <c r="T49" s="16">
        <v>184.6667157245175</v>
      </c>
      <c r="U49" s="16">
        <v>125.18444294744438</v>
      </c>
      <c r="V49" s="11"/>
      <c r="W49" s="16">
        <v>128.69948955999999</v>
      </c>
      <c r="X49" s="16">
        <v>62.998891679999993</v>
      </c>
      <c r="Y49" s="16">
        <v>57.348513235162031</v>
      </c>
      <c r="Z49" s="16">
        <v>49.53854160677318</v>
      </c>
    </row>
    <row r="50" spans="1:26" ht="22.05" customHeight="1">
      <c r="A50" s="11"/>
      <c r="B50" s="80" t="s">
        <v>215</v>
      </c>
      <c r="C50" s="16">
        <v>109.73739087999999</v>
      </c>
      <c r="D50" s="16">
        <v>23.935395419999999</v>
      </c>
      <c r="E50" s="16">
        <v>98.735891949999996</v>
      </c>
      <c r="F50" s="16">
        <v>43.226458524295388</v>
      </c>
      <c r="G50" s="11"/>
      <c r="H50" s="16">
        <v>5.2927591000000005</v>
      </c>
      <c r="I50" s="16">
        <v>9.7440198000000002</v>
      </c>
      <c r="J50" s="16">
        <v>143.30200013999999</v>
      </c>
      <c r="K50" s="16">
        <v>119.3388587836331</v>
      </c>
      <c r="L50" s="11"/>
      <c r="M50" s="16">
        <v>14.720799189999997</v>
      </c>
      <c r="N50" s="16">
        <v>20.14728762</v>
      </c>
      <c r="O50" s="16">
        <v>128.06193527000002</v>
      </c>
      <c r="P50" s="16">
        <v>74.79389577768579</v>
      </c>
      <c r="Q50" s="11"/>
      <c r="R50" s="16">
        <v>50.281977797425981</v>
      </c>
      <c r="S50" s="16">
        <v>39.600671109999993</v>
      </c>
      <c r="T50" s="16">
        <v>181.15194116999999</v>
      </c>
      <c r="U50" s="16">
        <v>114.10549532561176</v>
      </c>
      <c r="V50" s="11"/>
      <c r="W50" s="16">
        <v>63.889006799999997</v>
      </c>
      <c r="X50" s="16">
        <v>79.248024860000001</v>
      </c>
      <c r="Y50" s="16">
        <v>60.559817373641607</v>
      </c>
      <c r="Z50" s="16">
        <v>49.939572364559076</v>
      </c>
    </row>
    <row r="51" spans="1:26" ht="22.05" customHeight="1">
      <c r="A51" s="11"/>
      <c r="B51" s="80" t="s">
        <v>216</v>
      </c>
      <c r="C51" s="16">
        <v>76.79001959</v>
      </c>
      <c r="D51" s="16">
        <v>23.750148249999999</v>
      </c>
      <c r="E51" s="16">
        <v>78.778556419999987</v>
      </c>
      <c r="F51" s="16">
        <v>42.305412115300392</v>
      </c>
      <c r="G51" s="11"/>
      <c r="H51" s="16">
        <v>2.3272327100000001</v>
      </c>
      <c r="I51" s="16">
        <v>11.236313560000001</v>
      </c>
      <c r="J51" s="16">
        <v>129.30316546</v>
      </c>
      <c r="K51" s="16">
        <v>109.01506818714385</v>
      </c>
      <c r="L51" s="11"/>
      <c r="M51" s="16">
        <v>8.4524539299999972</v>
      </c>
      <c r="N51" s="16">
        <v>18.432526859999999</v>
      </c>
      <c r="O51" s="16">
        <v>96.143108060000017</v>
      </c>
      <c r="P51" s="16">
        <v>51.44876448916618</v>
      </c>
      <c r="Q51" s="11"/>
      <c r="R51" s="16">
        <v>38.571022370000001</v>
      </c>
      <c r="S51" s="16">
        <v>28.516779899999992</v>
      </c>
      <c r="T51" s="16">
        <v>169.46923762</v>
      </c>
      <c r="U51" s="16">
        <v>103.41471868286698</v>
      </c>
      <c r="V51" s="11"/>
      <c r="W51" s="16">
        <v>47.578198799999996</v>
      </c>
      <c r="X51" s="16">
        <v>68.581988870000004</v>
      </c>
      <c r="Y51" s="16">
        <v>62.599221424368899</v>
      </c>
      <c r="Z51" s="16">
        <v>49.45505018027233</v>
      </c>
    </row>
    <row r="52" spans="1:26" ht="22.05" customHeight="1">
      <c r="A52" s="29"/>
      <c r="B52" s="80" t="s">
        <v>200</v>
      </c>
      <c r="C52" s="29">
        <v>85.956256100000004</v>
      </c>
      <c r="D52" s="29">
        <v>23.222518620000002</v>
      </c>
      <c r="E52" s="29">
        <v>78.603218009999992</v>
      </c>
      <c r="F52" s="29">
        <v>41.065917527021867</v>
      </c>
      <c r="G52" s="11"/>
      <c r="H52" s="29">
        <v>8.9700889600000018</v>
      </c>
      <c r="I52" s="29">
        <v>12.619385620000001</v>
      </c>
      <c r="J52" s="29">
        <v>125.77387683999999</v>
      </c>
      <c r="K52" s="29">
        <v>48.285371144759665</v>
      </c>
      <c r="L52" s="11"/>
      <c r="M52" s="29">
        <v>29.484438659999995</v>
      </c>
      <c r="N52" s="29">
        <v>17.676461400000001</v>
      </c>
      <c r="O52" s="29">
        <v>94.322386559999998</v>
      </c>
      <c r="P52" s="29">
        <v>43.987625677043098</v>
      </c>
      <c r="Q52" s="11"/>
      <c r="R52" s="29">
        <v>43.313486259999998</v>
      </c>
      <c r="S52" s="29">
        <v>19.402200790000002</v>
      </c>
      <c r="T52" s="29">
        <v>179.04861160999999</v>
      </c>
      <c r="U52" s="29">
        <v>99.49368305226632</v>
      </c>
      <c r="V52" s="11"/>
      <c r="W52" s="29">
        <v>69.453675939999982</v>
      </c>
      <c r="X52" s="29">
        <v>74.396806040000016</v>
      </c>
      <c r="Y52" s="29">
        <v>68.09846585437127</v>
      </c>
      <c r="Z52" s="29">
        <v>57.276659986578146</v>
      </c>
    </row>
    <row r="53" spans="1:26" ht="22.0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22.05" customHeight="1">
      <c r="A54" s="438" t="s">
        <v>218</v>
      </c>
      <c r="B54" s="80" t="s">
        <v>209</v>
      </c>
      <c r="C54" s="16">
        <v>100.56332069999999</v>
      </c>
      <c r="D54" s="16">
        <v>15.683923030000001</v>
      </c>
      <c r="E54" s="16">
        <v>76.669877720000002</v>
      </c>
      <c r="F54" s="16">
        <v>35.51125468036345</v>
      </c>
      <c r="G54" s="11"/>
      <c r="H54" s="16">
        <v>34.846274392919099</v>
      </c>
      <c r="I54" s="16">
        <v>12.797366259999999</v>
      </c>
      <c r="J54" s="16">
        <v>66.488780540000008</v>
      </c>
      <c r="K54" s="16">
        <v>45.751394665131002</v>
      </c>
      <c r="L54" s="11"/>
      <c r="M54" s="16">
        <v>26.999921069999999</v>
      </c>
      <c r="N54" s="16">
        <v>10.368337740000001</v>
      </c>
      <c r="O54" s="16">
        <v>107.77069082</v>
      </c>
      <c r="P54" s="16">
        <v>67.677898181294296</v>
      </c>
      <c r="Q54" s="11"/>
      <c r="R54" s="16">
        <v>63.119479370000008</v>
      </c>
      <c r="S54" s="16">
        <v>35.779156100000002</v>
      </c>
      <c r="T54" s="16">
        <v>179.83685893000001</v>
      </c>
      <c r="U54" s="16">
        <v>95.243785887958836</v>
      </c>
      <c r="V54" s="11"/>
      <c r="W54" s="16">
        <v>189.85518972</v>
      </c>
      <c r="X54" s="16">
        <v>39.92483292</v>
      </c>
      <c r="Y54" s="16">
        <v>55.507656434966307</v>
      </c>
      <c r="Z54" s="16">
        <v>52.372140170451317</v>
      </c>
    </row>
    <row r="55" spans="1:26" ht="22.05" customHeight="1">
      <c r="A55" s="11"/>
      <c r="B55" s="80" t="s">
        <v>210</v>
      </c>
      <c r="C55" s="16">
        <v>67.621654699999993</v>
      </c>
      <c r="D55" s="16">
        <v>40.032667570000008</v>
      </c>
      <c r="E55" s="16">
        <v>80.861194100000006</v>
      </c>
      <c r="F55" s="16">
        <v>39.15115486804666</v>
      </c>
      <c r="G55" s="11"/>
      <c r="H55" s="16">
        <v>31.401554749999999</v>
      </c>
      <c r="I55" s="16">
        <v>10.449893210000001</v>
      </c>
      <c r="J55" s="16">
        <v>76.020023649999999</v>
      </c>
      <c r="K55" s="16">
        <v>45.064721692188968</v>
      </c>
      <c r="L55" s="11"/>
      <c r="M55" s="16">
        <v>16.784616679999999</v>
      </c>
      <c r="N55" s="16">
        <v>20.194697039999994</v>
      </c>
      <c r="O55" s="16">
        <v>113.67878901</v>
      </c>
      <c r="P55" s="16">
        <v>43.781826606408423</v>
      </c>
      <c r="Q55" s="11"/>
      <c r="R55" s="16">
        <v>51.809594127579999</v>
      </c>
      <c r="S55" s="16">
        <v>17.668237209999997</v>
      </c>
      <c r="T55" s="16">
        <v>130.08745302</v>
      </c>
      <c r="U55" s="16">
        <v>77.790487483647794</v>
      </c>
      <c r="V55" s="11"/>
      <c r="W55" s="16">
        <v>154.09412726000002</v>
      </c>
      <c r="X55" s="16">
        <v>65.322365909999988</v>
      </c>
      <c r="Y55" s="16">
        <v>103.38943204540602</v>
      </c>
      <c r="Z55" s="16">
        <v>46.18725576075655</v>
      </c>
    </row>
    <row r="56" spans="1:26" ht="22.05" customHeight="1">
      <c r="A56" s="11"/>
      <c r="B56" s="80" t="s">
        <v>206</v>
      </c>
      <c r="C56" s="29">
        <v>47.820908443377</v>
      </c>
      <c r="D56" s="29">
        <v>63.77057082000001</v>
      </c>
      <c r="E56" s="29">
        <v>79.261697190000007</v>
      </c>
      <c r="F56" s="29">
        <v>38.241110385478152</v>
      </c>
      <c r="G56" s="11"/>
      <c r="H56" s="29">
        <v>34.610528670000001</v>
      </c>
      <c r="I56" s="29">
        <v>16.159726580000001</v>
      </c>
      <c r="J56" s="29">
        <v>66.520609400000012</v>
      </c>
      <c r="K56" s="29">
        <v>46.600194206084751</v>
      </c>
      <c r="L56" s="11"/>
      <c r="M56" s="29">
        <v>6.5337108300000013</v>
      </c>
      <c r="N56" s="29">
        <v>30.410331660000001</v>
      </c>
      <c r="O56" s="29">
        <v>105.44098378999999</v>
      </c>
      <c r="P56" s="29">
        <v>68.253194963917409</v>
      </c>
      <c r="Q56" s="11"/>
      <c r="R56" s="29">
        <v>63.219319670000004</v>
      </c>
      <c r="S56" s="29">
        <v>28.533621280000002</v>
      </c>
      <c r="T56" s="29">
        <v>140.18936457000001</v>
      </c>
      <c r="U56" s="29">
        <v>79.627513838583283</v>
      </c>
      <c r="V56" s="11"/>
      <c r="W56" s="29">
        <v>105.73619681</v>
      </c>
      <c r="X56" s="29">
        <v>67.316586259999994</v>
      </c>
      <c r="Y56" s="29">
        <v>103.7777515772373</v>
      </c>
      <c r="Z56" s="29">
        <v>50.976971892047281</v>
      </c>
    </row>
    <row r="57" spans="1:26" ht="22.05" customHeight="1">
      <c r="A57" s="11"/>
      <c r="B57" s="80" t="s">
        <v>211</v>
      </c>
      <c r="C57" s="29">
        <v>36.247086370000005</v>
      </c>
      <c r="D57" s="29">
        <v>59.54370634</v>
      </c>
      <c r="E57" s="29">
        <v>77.149329590000008</v>
      </c>
      <c r="F57" s="29">
        <v>39.937045056343806</v>
      </c>
      <c r="G57" s="11"/>
      <c r="H57" s="29">
        <v>37.096465549999998</v>
      </c>
      <c r="I57" s="29">
        <v>5.6484826699999999</v>
      </c>
      <c r="J57" s="29">
        <v>103.25404210000001</v>
      </c>
      <c r="K57" s="29">
        <v>47.344684867727871</v>
      </c>
      <c r="L57" s="11"/>
      <c r="M57" s="29">
        <v>11.769089510000001</v>
      </c>
      <c r="N57" s="29">
        <v>31.003423899999998</v>
      </c>
      <c r="O57" s="29">
        <v>75.355395320000014</v>
      </c>
      <c r="P57" s="29">
        <v>41.211904124031548</v>
      </c>
      <c r="Q57" s="11"/>
      <c r="R57" s="29">
        <v>57.312737660000003</v>
      </c>
      <c r="S57" s="29">
        <v>15.403091739999995</v>
      </c>
      <c r="T57" s="29">
        <v>111.46561985999999</v>
      </c>
      <c r="U57" s="29">
        <v>67.081242197562773</v>
      </c>
      <c r="V57" s="11"/>
      <c r="W57" s="29">
        <v>120.10382000999999</v>
      </c>
      <c r="X57" s="29">
        <v>26.98184045</v>
      </c>
      <c r="Y57" s="29">
        <v>117.22319923098921</v>
      </c>
      <c r="Z57" s="29">
        <v>51.712047204778585</v>
      </c>
    </row>
    <row r="58" spans="1:26" ht="22.05" customHeight="1">
      <c r="A58" s="11"/>
      <c r="B58" s="80" t="s">
        <v>212</v>
      </c>
      <c r="C58" s="16">
        <v>36.781648469999318</v>
      </c>
      <c r="D58" s="16">
        <v>62.587318990000007</v>
      </c>
      <c r="E58" s="16">
        <v>75.415689130000217</v>
      </c>
      <c r="F58" s="16">
        <v>43.756220983988008</v>
      </c>
      <c r="G58" s="11"/>
      <c r="H58" s="16">
        <v>34.462295990000584</v>
      </c>
      <c r="I58" s="16">
        <v>6.8830229099999993</v>
      </c>
      <c r="J58" s="16">
        <v>100.7890661900007</v>
      </c>
      <c r="K58" s="16">
        <v>49.022908118120434</v>
      </c>
      <c r="L58" s="11"/>
      <c r="M58" s="16">
        <v>5.3115990199996377</v>
      </c>
      <c r="N58" s="16">
        <v>24.476082659999996</v>
      </c>
      <c r="O58" s="16">
        <v>69.182745199998365</v>
      </c>
      <c r="P58" s="16">
        <v>40.557695540281337</v>
      </c>
      <c r="Q58" s="11"/>
      <c r="R58" s="16">
        <v>65.615971320003112</v>
      </c>
      <c r="S58" s="16">
        <v>16.253461649980888</v>
      </c>
      <c r="T58" s="16">
        <v>107.69120531993414</v>
      </c>
      <c r="U58" s="16">
        <v>65.229333377729489</v>
      </c>
      <c r="V58" s="11"/>
      <c r="W58" s="16">
        <v>105.49639788</v>
      </c>
      <c r="X58" s="16">
        <v>49.882957920000003</v>
      </c>
      <c r="Y58" s="16">
        <v>115.14300157737168</v>
      </c>
      <c r="Z58" s="16">
        <v>51.699405823840046</v>
      </c>
    </row>
    <row r="59" spans="1:26" ht="22.05" customHeight="1">
      <c r="A59" s="11"/>
      <c r="B59" s="80" t="s">
        <v>207</v>
      </c>
      <c r="C59" s="16">
        <v>34.383471519992071</v>
      </c>
      <c r="D59" s="16">
        <v>25.568092429999851</v>
      </c>
      <c r="E59" s="16">
        <v>43.995877129997488</v>
      </c>
      <c r="F59" s="16">
        <v>27.850114840628564</v>
      </c>
      <c r="G59" s="11"/>
      <c r="H59" s="16">
        <v>34.41558323899163</v>
      </c>
      <c r="I59" s="16">
        <v>4.6950473199999996</v>
      </c>
      <c r="J59" s="16">
        <v>97.831049990000864</v>
      </c>
      <c r="K59" s="16">
        <v>59.589845261488492</v>
      </c>
      <c r="L59" s="11"/>
      <c r="M59" s="16">
        <v>12.191662880000859</v>
      </c>
      <c r="N59" s="16">
        <v>12.315546959999999</v>
      </c>
      <c r="O59" s="16">
        <v>79.344916599997987</v>
      </c>
      <c r="P59" s="16">
        <v>43.973298474480849</v>
      </c>
      <c r="Q59" s="11"/>
      <c r="R59" s="16">
        <v>63.89097056998574</v>
      </c>
      <c r="S59" s="16">
        <v>114.09943362998631</v>
      </c>
      <c r="T59" s="16">
        <v>94.424410200084822</v>
      </c>
      <c r="U59" s="16">
        <v>64.096798572927312</v>
      </c>
      <c r="V59" s="11"/>
      <c r="W59" s="16">
        <v>99.821573770000001</v>
      </c>
      <c r="X59" s="16">
        <v>27.796897110000003</v>
      </c>
      <c r="Y59" s="16">
        <v>98.515895733735874</v>
      </c>
      <c r="Z59" s="16">
        <v>59.541698289671501</v>
      </c>
    </row>
    <row r="60" spans="1:26" ht="22.05" customHeight="1">
      <c r="A60" s="11"/>
      <c r="B60" s="80" t="s">
        <v>213</v>
      </c>
      <c r="C60" s="393">
        <v>45.752826200028089</v>
      </c>
      <c r="D60" s="393">
        <v>19.134417009999957</v>
      </c>
      <c r="E60" s="393">
        <v>50.194620529998247</v>
      </c>
      <c r="F60" s="393">
        <v>30.357116663047069</v>
      </c>
      <c r="G60" s="11"/>
      <c r="H60" s="393">
        <v>38.833063639995004</v>
      </c>
      <c r="I60" s="393">
        <v>4.9384531400000009</v>
      </c>
      <c r="J60" s="393">
        <v>97.624422210000304</v>
      </c>
      <c r="K60" s="393">
        <v>61.090063492933325</v>
      </c>
      <c r="L60" s="11"/>
      <c r="M60" s="393">
        <v>10.668333030004407</v>
      </c>
      <c r="N60" s="393">
        <v>17.652425279999996</v>
      </c>
      <c r="O60" s="393">
        <v>64.080561559997832</v>
      </c>
      <c r="P60" s="393">
        <v>30.014667609789097</v>
      </c>
      <c r="Q60" s="11"/>
      <c r="R60" s="393">
        <v>67.492231422878476</v>
      </c>
      <c r="S60" s="393">
        <v>15.765389649999348</v>
      </c>
      <c r="T60" s="393">
        <v>95.486266479888698</v>
      </c>
      <c r="U60" s="393">
        <v>65.460125829567119</v>
      </c>
      <c r="V60" s="11"/>
      <c r="W60" s="393">
        <v>103.88565204</v>
      </c>
      <c r="X60" s="393">
        <v>33.409189250000004</v>
      </c>
      <c r="Y60" s="393">
        <v>98.482842547733881</v>
      </c>
      <c r="Z60" s="393">
        <v>59.73368510438231</v>
      </c>
    </row>
    <row r="61" spans="1:26" ht="22.05" customHeight="1">
      <c r="A61" s="11"/>
      <c r="B61" s="80" t="s">
        <v>214</v>
      </c>
      <c r="C61" s="393">
        <v>26.720437469985356</v>
      </c>
      <c r="D61" s="393">
        <v>15.116244260000077</v>
      </c>
      <c r="E61" s="393">
        <v>56.117029239997713</v>
      </c>
      <c r="F61" s="393">
        <v>25.149049512955759</v>
      </c>
      <c r="G61" s="11"/>
      <c r="H61" s="393">
        <v>42.161627980213424</v>
      </c>
      <c r="I61" s="393">
        <v>4.5185323900000007</v>
      </c>
      <c r="J61" s="393">
        <v>97.379947470000289</v>
      </c>
      <c r="K61" s="393">
        <v>60.318850123112746</v>
      </c>
      <c r="L61" s="11"/>
      <c r="M61" s="393">
        <v>24.14144464999849</v>
      </c>
      <c r="N61" s="393">
        <v>5.9592885599999992</v>
      </c>
      <c r="O61" s="393">
        <v>60.486024000006203</v>
      </c>
      <c r="P61" s="393">
        <v>29.225763998850677</v>
      </c>
      <c r="Q61" s="11"/>
      <c r="R61" s="393">
        <v>58.570917616338008</v>
      </c>
      <c r="S61" s="393">
        <v>17.227014240011123</v>
      </c>
      <c r="T61" s="393">
        <v>94.62888508996717</v>
      </c>
      <c r="U61" s="393">
        <v>64.903176166019477</v>
      </c>
      <c r="V61" s="11"/>
      <c r="W61" s="393">
        <v>79.539485960000007</v>
      </c>
      <c r="X61" s="393">
        <v>27.585555120000002</v>
      </c>
      <c r="Y61" s="393">
        <v>99.626229836830831</v>
      </c>
      <c r="Z61" s="393">
        <v>56.390593245848514</v>
      </c>
    </row>
    <row r="62" spans="1:26" ht="22.05" customHeight="1">
      <c r="A62" s="11"/>
      <c r="B62" s="80" t="s">
        <v>208</v>
      </c>
      <c r="C62" s="393">
        <v>103.75546189000001</v>
      </c>
      <c r="D62" s="393">
        <v>4.0798556700000006</v>
      </c>
      <c r="E62" s="393">
        <v>60.549856519995338</v>
      </c>
      <c r="F62" s="393">
        <v>25.301410646104333</v>
      </c>
      <c r="G62" s="11"/>
      <c r="H62" s="393">
        <v>8.5654429829876193</v>
      </c>
      <c r="I62" s="393">
        <v>11.885785710000917</v>
      </c>
      <c r="J62" s="393">
        <v>97.201850580000581</v>
      </c>
      <c r="K62" s="393">
        <v>64.224947568755169</v>
      </c>
      <c r="L62" s="11"/>
      <c r="M62" s="393">
        <v>23.972952499994506</v>
      </c>
      <c r="N62" s="393">
        <v>4.4421062299999994</v>
      </c>
      <c r="O62" s="393">
        <v>54.143501159990883</v>
      </c>
      <c r="P62" s="393">
        <v>27.403255063021025</v>
      </c>
      <c r="Q62" s="11"/>
      <c r="R62" s="393">
        <v>106.68824608524204</v>
      </c>
      <c r="S62" s="393">
        <v>23.393727459961145</v>
      </c>
      <c r="T62" s="393">
        <v>92.667912450001083</v>
      </c>
      <c r="U62" s="393">
        <v>69.098140640519787</v>
      </c>
      <c r="V62" s="11"/>
      <c r="W62" s="393">
        <v>71.681767190000002</v>
      </c>
      <c r="X62" s="393">
        <v>32.232431130000002</v>
      </c>
      <c r="Y62" s="393">
        <v>100.93410883854871</v>
      </c>
      <c r="Z62" s="393">
        <v>57.557426032361271</v>
      </c>
    </row>
    <row r="63" spans="1:26" ht="22.05" customHeight="1">
      <c r="A63" s="11"/>
      <c r="B63" s="80" t="s">
        <v>215</v>
      </c>
      <c r="C63" s="29">
        <v>116.10601567000055</v>
      </c>
      <c r="D63" s="29">
        <v>9.9675651599999995</v>
      </c>
      <c r="E63" s="29">
        <v>60.890387540012952</v>
      </c>
      <c r="F63" s="29">
        <v>24.84338383872046</v>
      </c>
      <c r="G63" s="11"/>
      <c r="H63" s="29">
        <v>3.640067170004226</v>
      </c>
      <c r="I63" s="29">
        <v>12.429335239998169</v>
      </c>
      <c r="J63" s="29">
        <v>97.521504589999381</v>
      </c>
      <c r="K63" s="29">
        <v>64.622200091222481</v>
      </c>
      <c r="L63" s="11"/>
      <c r="M63" s="29">
        <v>8.8002988799989126</v>
      </c>
      <c r="N63" s="29">
        <v>23.297256099999998</v>
      </c>
      <c r="O63" s="29">
        <v>49.894803819996064</v>
      </c>
      <c r="P63" s="29">
        <v>29.775493923067927</v>
      </c>
      <c r="Q63" s="11"/>
      <c r="R63" s="29">
        <v>126.22396685868986</v>
      </c>
      <c r="S63" s="29">
        <v>17.859804289991558</v>
      </c>
      <c r="T63" s="29">
        <v>88.27788594000701</v>
      </c>
      <c r="U63" s="29">
        <v>65.736718677554478</v>
      </c>
      <c r="V63" s="11"/>
      <c r="W63" s="29">
        <v>78.125364720000007</v>
      </c>
      <c r="X63" s="29">
        <v>35.664517019999998</v>
      </c>
      <c r="Y63" s="29">
        <v>101.90251420836407</v>
      </c>
      <c r="Z63" s="29">
        <v>58.237431296833471</v>
      </c>
    </row>
    <row r="64" spans="1:26" ht="22.05" customHeight="1">
      <c r="A64" s="11"/>
      <c r="B64" s="80" t="s">
        <v>216</v>
      </c>
      <c r="C64" s="29">
        <v>28.804837968730006</v>
      </c>
      <c r="D64" s="29">
        <v>10.215311259999998</v>
      </c>
      <c r="E64" s="29">
        <v>50.742193499999999</v>
      </c>
      <c r="F64" s="29">
        <v>25.818252877668222</v>
      </c>
      <c r="G64" s="11"/>
      <c r="H64" s="29">
        <v>8.5328931899999994</v>
      </c>
      <c r="I64" s="29">
        <v>26.972072629999996</v>
      </c>
      <c r="J64" s="29">
        <v>98.013088469999985</v>
      </c>
      <c r="K64" s="29">
        <v>61.78609976308703</v>
      </c>
      <c r="L64" s="11"/>
      <c r="M64" s="29">
        <v>10.438297919999998</v>
      </c>
      <c r="N64" s="29">
        <v>22.50022495</v>
      </c>
      <c r="O64" s="29">
        <v>43.115069660000003</v>
      </c>
      <c r="P64" s="29">
        <v>28.843950075684194</v>
      </c>
      <c r="Q64" s="11"/>
      <c r="R64" s="29">
        <v>40.572238990000002</v>
      </c>
      <c r="S64" s="29">
        <v>21.92344090337</v>
      </c>
      <c r="T64" s="29">
        <v>84.839645259999983</v>
      </c>
      <c r="U64" s="29">
        <v>63.295234898967479</v>
      </c>
      <c r="V64" s="11"/>
      <c r="W64" s="29">
        <v>68.268393459999999</v>
      </c>
      <c r="X64" s="29">
        <v>69.437533500000001</v>
      </c>
      <c r="Y64" s="29">
        <v>107.75314315896401</v>
      </c>
      <c r="Z64" s="29">
        <v>57.299016256281298</v>
      </c>
    </row>
    <row r="65" spans="1:26" ht="19.2" customHeight="1">
      <c r="A65" s="11"/>
      <c r="B65" s="80" t="s">
        <v>200</v>
      </c>
      <c r="C65" s="393">
        <v>40.053750296730001</v>
      </c>
      <c r="D65" s="393">
        <v>10.6698642799998</v>
      </c>
      <c r="E65" s="393">
        <v>50.837673670003603</v>
      </c>
      <c r="F65" s="393">
        <v>27.112263801702422</v>
      </c>
      <c r="G65" s="393"/>
      <c r="H65" s="393">
        <v>7.7955475800020784</v>
      </c>
      <c r="I65" s="393">
        <v>7.7357920199999999</v>
      </c>
      <c r="J65" s="393">
        <v>100.59266940999908</v>
      </c>
      <c r="K65" s="393">
        <v>60.221829041428968</v>
      </c>
      <c r="L65" s="11"/>
      <c r="M65" s="393">
        <v>9.4232681000007084</v>
      </c>
      <c r="N65" s="393">
        <v>21.479374370000002</v>
      </c>
      <c r="O65" s="393">
        <v>41.339503909996161</v>
      </c>
      <c r="P65" s="393">
        <v>27.261212195168493</v>
      </c>
      <c r="Q65" s="11"/>
      <c r="R65" s="393">
        <v>138.57275028999916</v>
      </c>
      <c r="S65" s="393">
        <v>24.167930193049965</v>
      </c>
      <c r="T65" s="393">
        <v>87.239254329978834</v>
      </c>
      <c r="U65" s="393">
        <v>63.536805200114003</v>
      </c>
      <c r="V65" s="393"/>
      <c r="W65" s="393">
        <v>42.220683550000004</v>
      </c>
      <c r="X65" s="393">
        <v>77.309441390000003</v>
      </c>
      <c r="Y65" s="393">
        <v>107.53214534613664</v>
      </c>
      <c r="Z65" s="393">
        <v>60.293839830337035</v>
      </c>
    </row>
    <row r="66" spans="1:26" ht="22.05" customHeight="1">
      <c r="A66" s="11"/>
      <c r="B66" s="11"/>
      <c r="C66" s="31"/>
      <c r="D66" s="31"/>
      <c r="E66" s="31"/>
      <c r="F66" s="31"/>
      <c r="G66" s="11"/>
      <c r="H66" s="31"/>
      <c r="I66" s="31"/>
      <c r="J66" s="31"/>
      <c r="K66" s="31"/>
      <c r="L66" s="11"/>
      <c r="M66" s="31"/>
      <c r="N66" s="31"/>
      <c r="O66" s="31"/>
      <c r="P66" s="31"/>
      <c r="Q66" s="11"/>
      <c r="R66" s="31"/>
      <c r="S66" s="31"/>
      <c r="T66" s="31"/>
      <c r="U66" s="31"/>
      <c r="V66" s="11"/>
      <c r="W66" s="31"/>
      <c r="X66" s="31"/>
      <c r="Y66" s="31"/>
      <c r="Z66" s="31"/>
    </row>
    <row r="67" spans="1:26" ht="22.05" customHeight="1">
      <c r="A67" s="438" t="s">
        <v>219</v>
      </c>
      <c r="B67" s="80" t="s">
        <v>209</v>
      </c>
      <c r="C67" s="29">
        <v>71.584605519999997</v>
      </c>
      <c r="D67" s="29">
        <v>11.408248899999762</v>
      </c>
      <c r="E67" s="29">
        <v>52.090146080000615</v>
      </c>
      <c r="F67" s="29">
        <v>27.914312720832775</v>
      </c>
      <c r="G67" s="29"/>
      <c r="H67" s="29">
        <v>28.541185849998222</v>
      </c>
      <c r="I67" s="29">
        <v>5.4405409900000006</v>
      </c>
      <c r="J67" s="29">
        <v>102.96624309000045</v>
      </c>
      <c r="K67" s="29">
        <v>60.385682336968017</v>
      </c>
      <c r="L67" s="29"/>
      <c r="M67" s="29">
        <v>13.913900130000576</v>
      </c>
      <c r="N67" s="29">
        <v>42.246642699999995</v>
      </c>
      <c r="O67" s="29">
        <v>42.058916090001041</v>
      </c>
      <c r="P67" s="29">
        <v>27.178162860780279</v>
      </c>
      <c r="Q67" s="29"/>
      <c r="R67" s="29">
        <v>158.76139417000002</v>
      </c>
      <c r="S67" s="29">
        <v>29.815142213759909</v>
      </c>
      <c r="T67" s="29">
        <v>88.215404129984435</v>
      </c>
      <c r="U67" s="29">
        <v>65.201999113029103</v>
      </c>
      <c r="V67" s="29"/>
      <c r="W67" s="29">
        <v>168.04301445000002</v>
      </c>
      <c r="X67" s="29">
        <v>52.037114099999989</v>
      </c>
      <c r="Y67" s="29">
        <v>117.37715724072</v>
      </c>
      <c r="Z67" s="29">
        <v>61.155073977527238</v>
      </c>
    </row>
    <row r="68" spans="1:26" ht="22.05" customHeight="1">
      <c r="A68" s="11"/>
      <c r="B68" s="80" t="s">
        <v>210</v>
      </c>
      <c r="C68" s="29">
        <v>103.53011635</v>
      </c>
      <c r="D68" s="29">
        <v>4.9406875799999996</v>
      </c>
      <c r="E68" s="29">
        <v>46.35770201999977</v>
      </c>
      <c r="F68" s="29">
        <v>23.990409485721159</v>
      </c>
      <c r="G68" s="29"/>
      <c r="H68" s="29">
        <v>28.882799450001272</v>
      </c>
      <c r="I68" s="29">
        <v>2.0064260699999998</v>
      </c>
      <c r="J68" s="29">
        <v>103.95787412000001</v>
      </c>
      <c r="K68" s="29">
        <v>54.513277748002949</v>
      </c>
      <c r="L68" s="29"/>
      <c r="M68" s="29">
        <v>7.4442272099931523</v>
      </c>
      <c r="N68" s="29">
        <v>49.095142080000002</v>
      </c>
      <c r="O68" s="29">
        <v>41.433331959999997</v>
      </c>
      <c r="P68" s="29">
        <v>26.612262147791547</v>
      </c>
      <c r="Q68" s="29"/>
      <c r="R68" s="29">
        <v>152.41136671384001</v>
      </c>
      <c r="S68" s="29">
        <v>24.937840190000003</v>
      </c>
      <c r="T68" s="29">
        <v>88.678912511598043</v>
      </c>
      <c r="U68" s="29">
        <v>63.435870919278287</v>
      </c>
      <c r="V68" s="29"/>
      <c r="W68" s="29">
        <v>142.26152115000002</v>
      </c>
      <c r="X68" s="29">
        <v>47.223005419999986</v>
      </c>
      <c r="Y68" s="29">
        <v>124.2522688412684</v>
      </c>
      <c r="Z68" s="29">
        <v>61.340310784810619</v>
      </c>
    </row>
    <row r="69" spans="1:26" ht="22.05" customHeight="1">
      <c r="A69" s="11"/>
      <c r="B69" s="80" t="s">
        <v>206</v>
      </c>
      <c r="C69" s="29">
        <v>131.34572761999999</v>
      </c>
      <c r="D69" s="29">
        <v>8.90813451</v>
      </c>
      <c r="E69" s="29">
        <v>44.791038030000109</v>
      </c>
      <c r="F69" s="29">
        <v>25.487777317967382</v>
      </c>
      <c r="G69" s="11"/>
      <c r="H69" s="29">
        <v>52.461827280001664</v>
      </c>
      <c r="I69" s="29">
        <v>1.0234362199999998</v>
      </c>
      <c r="J69" s="29">
        <v>98.324020670000152</v>
      </c>
      <c r="K69" s="29">
        <v>51.814505814563219</v>
      </c>
      <c r="L69" s="11"/>
      <c r="M69" s="29">
        <v>12.571529580000366</v>
      </c>
      <c r="N69" s="29">
        <v>50.774627649999999</v>
      </c>
      <c r="O69" s="29">
        <v>34.689783859998634</v>
      </c>
      <c r="P69" s="29">
        <v>23.157760894688494</v>
      </c>
      <c r="Q69" s="11"/>
      <c r="R69" s="29">
        <v>57.140382333666665</v>
      </c>
      <c r="S69" s="29">
        <v>33.522181879999387</v>
      </c>
      <c r="T69" s="29">
        <v>86.982241111081436</v>
      </c>
      <c r="U69" s="29">
        <v>62.174065523964821</v>
      </c>
      <c r="V69" s="11"/>
      <c r="W69" s="29">
        <v>109.73093088</v>
      </c>
      <c r="X69" s="29">
        <v>47.959461949999991</v>
      </c>
      <c r="Y69" s="29">
        <v>127.33707374999969</v>
      </c>
      <c r="Z69" s="29">
        <v>63.745972080294663</v>
      </c>
    </row>
    <row r="70" spans="1:26" ht="22.05" customHeight="1">
      <c r="A70" s="11"/>
      <c r="B70" s="80" t="s">
        <v>211</v>
      </c>
      <c r="C70" s="29">
        <v>78.479860090000003</v>
      </c>
      <c r="D70" s="29">
        <v>50.971497470000003</v>
      </c>
      <c r="E70" s="29">
        <v>46.514608270000465</v>
      </c>
      <c r="F70" s="29">
        <v>14.589750482264437</v>
      </c>
      <c r="G70" s="11"/>
      <c r="H70" s="29">
        <v>5.3944427400012849</v>
      </c>
      <c r="I70" s="29">
        <v>1.0882099099999998</v>
      </c>
      <c r="J70" s="29">
        <v>94.22928173999999</v>
      </c>
      <c r="K70" s="29">
        <v>47.724349535365825</v>
      </c>
      <c r="L70" s="11"/>
      <c r="M70" s="29">
        <v>11.159858129999922</v>
      </c>
      <c r="N70" s="29">
        <v>49.256166260000001</v>
      </c>
      <c r="O70" s="29">
        <v>29.822394380000002</v>
      </c>
      <c r="P70" s="29">
        <v>20.327286732949759</v>
      </c>
      <c r="Q70" s="11"/>
      <c r="R70" s="29">
        <v>176.74457907999999</v>
      </c>
      <c r="S70" s="29">
        <v>25.920112110000002</v>
      </c>
      <c r="T70" s="29">
        <v>79.585692740032286</v>
      </c>
      <c r="U70" s="29">
        <v>54.436632099036551</v>
      </c>
      <c r="V70" s="11"/>
      <c r="W70" s="29">
        <v>94.294120699999993</v>
      </c>
      <c r="X70" s="29">
        <v>55.497997039999994</v>
      </c>
      <c r="Y70" s="29">
        <v>114.78382482999997</v>
      </c>
      <c r="Z70" s="29">
        <v>59.472776993461054</v>
      </c>
    </row>
    <row r="71" spans="1:26" ht="22.05" customHeight="1">
      <c r="A71" s="11"/>
      <c r="B71" s="80" t="s">
        <v>212</v>
      </c>
      <c r="C71" s="29">
        <v>41.500305670000003</v>
      </c>
      <c r="D71" s="29">
        <v>97.832729809999989</v>
      </c>
      <c r="E71" s="29">
        <v>50.219853709994361</v>
      </c>
      <c r="F71" s="29">
        <v>23.006190649199546</v>
      </c>
      <c r="G71" s="11"/>
      <c r="H71" s="29">
        <v>33.268026229998839</v>
      </c>
      <c r="I71" s="29">
        <v>8.0184329800000018</v>
      </c>
      <c r="J71" s="29">
        <v>99.033636900001255</v>
      </c>
      <c r="K71" s="29">
        <v>52.312035676642843</v>
      </c>
      <c r="L71" s="11"/>
      <c r="M71" s="29">
        <v>13.975938389999836</v>
      </c>
      <c r="N71" s="29">
        <v>37.812636699999274</v>
      </c>
      <c r="O71" s="29">
        <v>47.473426259996316</v>
      </c>
      <c r="P71" s="29">
        <v>26.58798973302013</v>
      </c>
      <c r="Q71" s="11"/>
      <c r="R71" s="29">
        <v>197.53254375999347</v>
      </c>
      <c r="S71" s="29">
        <v>22.590046029999428</v>
      </c>
      <c r="T71" s="29">
        <v>84.558729000118106</v>
      </c>
      <c r="U71" s="29">
        <v>61.878702239884412</v>
      </c>
      <c r="V71" s="11"/>
      <c r="W71" s="29">
        <v>144.20762751000001</v>
      </c>
      <c r="X71" s="29">
        <v>60.575805079999995</v>
      </c>
      <c r="Y71" s="29">
        <v>116.07867545000006</v>
      </c>
      <c r="Z71" s="29">
        <v>58.977880615130438</v>
      </c>
    </row>
    <row r="72" spans="1:26" ht="22.05" customHeight="1">
      <c r="A72" s="11"/>
      <c r="B72" s="80" t="s">
        <v>207</v>
      </c>
      <c r="C72" s="16">
        <v>23.167842259999997</v>
      </c>
      <c r="D72" s="16">
        <v>39.072962490000002</v>
      </c>
      <c r="E72" s="16">
        <v>50.382159870000002</v>
      </c>
      <c r="F72" s="16">
        <v>22.985792109667049</v>
      </c>
      <c r="G72" s="11"/>
      <c r="H72" s="16">
        <v>34.327824590000006</v>
      </c>
      <c r="I72" s="16">
        <v>2.7838671699999997</v>
      </c>
      <c r="J72" s="16">
        <v>99.745618210000004</v>
      </c>
      <c r="K72" s="16">
        <v>51.973788663532815</v>
      </c>
      <c r="L72" s="11"/>
      <c r="M72" s="16">
        <v>89.309971350000012</v>
      </c>
      <c r="N72" s="16">
        <v>31.003392030000004</v>
      </c>
      <c r="O72" s="16">
        <v>54.961629289999998</v>
      </c>
      <c r="P72" s="16">
        <v>27.264412156892426</v>
      </c>
      <c r="Q72" s="11"/>
      <c r="R72" s="16">
        <v>75.161377340000001</v>
      </c>
      <c r="S72" s="16">
        <v>15.489844940000001</v>
      </c>
      <c r="T72" s="16">
        <v>86.854092879999996</v>
      </c>
      <c r="U72" s="16">
        <v>66.861643603032761</v>
      </c>
      <c r="V72" s="11"/>
      <c r="W72" s="16">
        <v>122.54516441999999</v>
      </c>
      <c r="X72" s="16">
        <v>51.497233350000002</v>
      </c>
      <c r="Y72" s="16">
        <v>121.37153543999999</v>
      </c>
      <c r="Z72" s="16">
        <v>55.622726010700468</v>
      </c>
    </row>
    <row r="73" spans="1:26" ht="22.05" customHeight="1">
      <c r="A73" s="11"/>
      <c r="B73" s="80" t="s">
        <v>213</v>
      </c>
      <c r="C73" s="29">
        <v>47.337561000000001</v>
      </c>
      <c r="D73" s="29">
        <v>36.898892960000005</v>
      </c>
      <c r="E73" s="29">
        <v>46.011356369994999</v>
      </c>
      <c r="F73" s="29">
        <v>22.782433711566394</v>
      </c>
      <c r="G73" s="11"/>
      <c r="H73" s="29">
        <v>34.381493129999306</v>
      </c>
      <c r="I73" s="29">
        <v>3.1013342099981687</v>
      </c>
      <c r="J73" s="29">
        <v>99.63195756000151</v>
      </c>
      <c r="K73" s="29">
        <v>51.213973610964381</v>
      </c>
      <c r="L73" s="11"/>
      <c r="M73" s="29">
        <v>96.298276070000171</v>
      </c>
      <c r="N73" s="29">
        <v>30.831556369999657</v>
      </c>
      <c r="O73" s="29">
        <v>47.150347810006039</v>
      </c>
      <c r="P73" s="29">
        <v>26.883275282500001</v>
      </c>
      <c r="Q73" s="11"/>
      <c r="R73" s="29">
        <v>145.81897036999447</v>
      </c>
      <c r="S73" s="29">
        <v>23.132833120000193</v>
      </c>
      <c r="T73" s="29">
        <v>86.194232369988143</v>
      </c>
      <c r="U73" s="29">
        <v>67.23105669513842</v>
      </c>
      <c r="V73" s="11"/>
      <c r="W73" s="29">
        <v>90.629444480000004</v>
      </c>
      <c r="X73" s="29">
        <v>47.636312629999999</v>
      </c>
      <c r="Y73" s="29">
        <v>61.25469506000092</v>
      </c>
      <c r="Z73" s="29">
        <v>33.609839041439059</v>
      </c>
    </row>
    <row r="74" spans="1:26" ht="22.05" customHeight="1">
      <c r="A74" s="11"/>
      <c r="B74" s="80" t="s">
        <v>214</v>
      </c>
      <c r="C74" s="29">
        <v>29.835543949999387</v>
      </c>
      <c r="D74" s="29">
        <v>22.204422009999998</v>
      </c>
      <c r="E74" s="29">
        <v>60.104554550002788</v>
      </c>
      <c r="F74" s="29">
        <v>26.37143143714145</v>
      </c>
      <c r="G74" s="11"/>
      <c r="H74" s="29">
        <v>33.201711020002861</v>
      </c>
      <c r="I74" s="29">
        <v>3.5274368799975586</v>
      </c>
      <c r="J74" s="29">
        <v>100.41596956000076</v>
      </c>
      <c r="K74" s="29">
        <v>52.056805071867608</v>
      </c>
      <c r="L74" s="11"/>
      <c r="M74" s="29">
        <v>19.748420159999231</v>
      </c>
      <c r="N74" s="29">
        <v>32.481804929999996</v>
      </c>
      <c r="O74" s="29">
        <v>47.313633379995011</v>
      </c>
      <c r="P74" s="29">
        <v>26.724931933128936</v>
      </c>
      <c r="Q74" s="11"/>
      <c r="R74" s="29">
        <v>137.5952296800005</v>
      </c>
      <c r="S74" s="29">
        <v>21.133988430000187</v>
      </c>
      <c r="T74" s="29">
        <v>87.477756860146556</v>
      </c>
      <c r="U74" s="29">
        <v>67.16909908397902</v>
      </c>
      <c r="V74" s="11"/>
      <c r="W74" s="29">
        <v>98.024742320000001</v>
      </c>
      <c r="X74" s="29">
        <v>26.863466370000001</v>
      </c>
      <c r="Y74" s="29">
        <v>81.825078389999675</v>
      </c>
      <c r="Z74" s="29">
        <v>34.708113539071547</v>
      </c>
    </row>
    <row r="75" spans="1:26" ht="22.05" customHeight="1">
      <c r="A75" s="11"/>
      <c r="B75" s="80" t="s">
        <v>208</v>
      </c>
      <c r="C75" s="29">
        <v>27.967362899999952</v>
      </c>
      <c r="D75" s="29">
        <v>19.517102120000001</v>
      </c>
      <c r="E75" s="29">
        <v>57.549637280000077</v>
      </c>
      <c r="F75" s="29">
        <v>25.767601919277091</v>
      </c>
      <c r="G75" s="11"/>
      <c r="H75" s="29">
        <v>30.755278239998741</v>
      </c>
      <c r="I75" s="29">
        <v>5.0656226899999997</v>
      </c>
      <c r="J75" s="29">
        <v>100.81354473000424</v>
      </c>
      <c r="K75" s="29">
        <v>51.152430399571308</v>
      </c>
      <c r="L75" s="11"/>
      <c r="M75" s="29">
        <v>6.5660072000005902</v>
      </c>
      <c r="N75" s="29">
        <v>40.733828020000004</v>
      </c>
      <c r="O75" s="29">
        <v>48.164038769993269</v>
      </c>
      <c r="P75" s="29">
        <v>27.544883161861296</v>
      </c>
      <c r="Q75" s="11"/>
      <c r="R75" s="29">
        <v>74.327188289998929</v>
      </c>
      <c r="S75" s="29">
        <v>146.53265059000023</v>
      </c>
      <c r="T75" s="29">
        <v>85.827006919811765</v>
      </c>
      <c r="U75" s="29">
        <v>137.25834749145722</v>
      </c>
      <c r="V75" s="11"/>
      <c r="W75" s="29">
        <v>95.722801620000013</v>
      </c>
      <c r="X75" s="29">
        <v>50.972051719999996</v>
      </c>
      <c r="Y75" s="29">
        <v>71.611252840000304</v>
      </c>
      <c r="Z75" s="29">
        <v>36.59727611410441</v>
      </c>
    </row>
    <row r="76" spans="1:26" ht="22.05" customHeight="1">
      <c r="A76" s="11"/>
      <c r="B76" s="80" t="s">
        <v>215</v>
      </c>
      <c r="C76" s="29">
        <v>59.041608629999992</v>
      </c>
      <c r="D76" s="29">
        <v>19.030821639999999</v>
      </c>
      <c r="E76" s="29">
        <v>59.157971570000022</v>
      </c>
      <c r="F76" s="29">
        <v>24.496279438244621</v>
      </c>
      <c r="G76" s="11"/>
      <c r="H76" s="29">
        <v>10.193067620001372</v>
      </c>
      <c r="I76" s="29">
        <v>4.9368084699999999</v>
      </c>
      <c r="J76" s="29">
        <v>100.75886211000326</v>
      </c>
      <c r="K76" s="29">
        <v>52.569184511044902</v>
      </c>
      <c r="L76" s="11"/>
      <c r="M76" s="29">
        <v>15.463394570000458</v>
      </c>
      <c r="N76" s="29">
        <v>36.684561629999997</v>
      </c>
      <c r="O76" s="29">
        <v>48.911311809999432</v>
      </c>
      <c r="P76" s="29">
        <v>27.36649490367445</v>
      </c>
      <c r="Q76" s="11"/>
      <c r="R76" s="29">
        <v>61.601958180002654</v>
      </c>
      <c r="S76" s="29">
        <v>124.86287303000002</v>
      </c>
      <c r="T76" s="29">
        <v>86.131143489875029</v>
      </c>
      <c r="U76" s="29">
        <v>134.3824145551057</v>
      </c>
      <c r="V76" s="11"/>
      <c r="W76" s="29">
        <v>96.020320310000017</v>
      </c>
      <c r="X76" s="29">
        <v>36.939456329999999</v>
      </c>
      <c r="Y76" s="29">
        <v>71.851597650000002</v>
      </c>
      <c r="Z76" s="29">
        <v>32.797834143563179</v>
      </c>
    </row>
    <row r="77" spans="1:26" ht="22.05" customHeight="1">
      <c r="A77" s="11"/>
      <c r="B77" s="80" t="s">
        <v>216</v>
      </c>
      <c r="C77" s="29">
        <v>56.959216459999993</v>
      </c>
      <c r="D77" s="29">
        <v>20.76550258</v>
      </c>
      <c r="E77" s="29">
        <v>57.658065889996905</v>
      </c>
      <c r="F77" s="29">
        <v>24.463436872008003</v>
      </c>
      <c r="G77" s="11"/>
      <c r="H77" s="29">
        <v>31.31272061000039</v>
      </c>
      <c r="I77" s="29">
        <v>3.3538992399999996</v>
      </c>
      <c r="J77" s="29">
        <v>100.85872388999834</v>
      </c>
      <c r="K77" s="29">
        <v>53.307656271596656</v>
      </c>
      <c r="L77" s="11"/>
      <c r="M77" s="29">
        <v>13.760865899999898</v>
      </c>
      <c r="N77" s="29">
        <v>37.738029339999997</v>
      </c>
      <c r="O77" s="29">
        <v>47.674896959993177</v>
      </c>
      <c r="P77" s="29">
        <v>25.866039689122083</v>
      </c>
      <c r="Q77" s="11"/>
      <c r="R77" s="29">
        <v>102.07427962000145</v>
      </c>
      <c r="S77" s="29">
        <v>123.03835194000001</v>
      </c>
      <c r="T77" s="29">
        <v>86.548715839922295</v>
      </c>
      <c r="U77" s="29">
        <v>136.6019643167312</v>
      </c>
      <c r="V77" s="11"/>
      <c r="W77" s="29">
        <v>108.17078729000001</v>
      </c>
      <c r="X77" s="29">
        <v>88.349163559999994</v>
      </c>
      <c r="Y77" s="29">
        <v>74.110638990000155</v>
      </c>
      <c r="Z77" s="29">
        <v>32.328140191409801</v>
      </c>
    </row>
    <row r="78" spans="1:26" ht="19.2" customHeight="1">
      <c r="A78" s="11"/>
      <c r="B78" s="80" t="s">
        <v>200</v>
      </c>
      <c r="C78" s="29">
        <v>68.295259080000079</v>
      </c>
      <c r="D78" s="29">
        <v>30.681905690000004</v>
      </c>
      <c r="E78" s="29">
        <v>54.585460679996892</v>
      </c>
      <c r="F78" s="29">
        <v>33.672773124978363</v>
      </c>
      <c r="G78" s="11"/>
      <c r="H78" s="29">
        <v>26.962608669998662</v>
      </c>
      <c r="I78" s="29">
        <v>4.5609635399999995</v>
      </c>
      <c r="J78" s="29">
        <v>72.547283492042823</v>
      </c>
      <c r="K78" s="29">
        <v>45.88450781318376</v>
      </c>
      <c r="L78" s="11"/>
      <c r="M78" s="29">
        <v>7.3423103300001715</v>
      </c>
      <c r="N78" s="29">
        <v>3.2982420600000002</v>
      </c>
      <c r="O78" s="29">
        <v>72.586560335179314</v>
      </c>
      <c r="P78" s="29">
        <v>38.468102628326257</v>
      </c>
      <c r="Q78" s="11"/>
      <c r="R78" s="29">
        <v>104.28531588000423</v>
      </c>
      <c r="S78" s="29">
        <v>48.608532079999968</v>
      </c>
      <c r="T78" s="29">
        <v>153.82468603397584</v>
      </c>
      <c r="U78" s="29">
        <v>132.52349166316108</v>
      </c>
      <c r="V78" s="11"/>
      <c r="W78" s="29">
        <v>159.19804294999997</v>
      </c>
      <c r="X78" s="29">
        <v>41.707062350000001</v>
      </c>
      <c r="Y78" s="29">
        <v>57.532604600000298</v>
      </c>
      <c r="Z78" s="29">
        <v>33.741080414549444</v>
      </c>
    </row>
    <row r="79" spans="1:26" ht="22.05" customHeight="1">
      <c r="A79" s="11"/>
      <c r="B79" s="11"/>
      <c r="C79" s="75"/>
      <c r="D79" s="75"/>
      <c r="E79" s="75"/>
      <c r="F79" s="75"/>
      <c r="G79" s="11"/>
      <c r="H79" s="75"/>
      <c r="I79" s="75"/>
      <c r="J79" s="75"/>
      <c r="K79" s="75"/>
      <c r="L79" s="11"/>
      <c r="M79" s="75"/>
      <c r="N79" s="75"/>
      <c r="O79" s="75"/>
      <c r="P79" s="75"/>
      <c r="Q79" s="11"/>
      <c r="R79" s="75"/>
      <c r="S79" s="75"/>
      <c r="T79" s="75"/>
      <c r="U79" s="75"/>
      <c r="V79" s="11"/>
      <c r="W79" s="75"/>
      <c r="X79" s="75"/>
      <c r="Y79" s="75"/>
      <c r="Z79" s="75"/>
    </row>
    <row r="80" spans="1:26" ht="22.05" customHeight="1">
      <c r="A80" s="438" t="s">
        <v>220</v>
      </c>
      <c r="B80" s="80" t="s">
        <v>209</v>
      </c>
      <c r="C80" s="29">
        <v>42.064191599999972</v>
      </c>
      <c r="D80" s="29">
        <v>28.61901289</v>
      </c>
      <c r="E80" s="29">
        <v>37.097344809999846</v>
      </c>
      <c r="F80" s="29">
        <v>20.356588775952972</v>
      </c>
      <c r="G80" s="11"/>
      <c r="H80" s="29">
        <v>13.773235819998858</v>
      </c>
      <c r="I80" s="29">
        <v>3.4347876599999996</v>
      </c>
      <c r="J80" s="29">
        <v>100.63306692279662</v>
      </c>
      <c r="K80" s="29">
        <v>58.829778556736372</v>
      </c>
      <c r="L80" s="11"/>
      <c r="M80" s="29">
        <v>14.107140389999525</v>
      </c>
      <c r="N80" s="29">
        <v>1.5894900500000235</v>
      </c>
      <c r="O80" s="29">
        <v>100.14925496319894</v>
      </c>
      <c r="P80" s="29">
        <v>57.84100072014941</v>
      </c>
      <c r="Q80" s="11"/>
      <c r="R80" s="29">
        <v>95.261986929989803</v>
      </c>
      <c r="S80" s="29">
        <v>53.798859209994994</v>
      </c>
      <c r="T80" s="29">
        <v>158.18893554928687</v>
      </c>
      <c r="U80" s="29">
        <v>133.19142789266684</v>
      </c>
      <c r="V80" s="11"/>
      <c r="W80" s="29">
        <v>162.57074142000002</v>
      </c>
      <c r="X80" s="29">
        <v>44.518641170000002</v>
      </c>
      <c r="Y80" s="29">
        <v>59.020401990000195</v>
      </c>
      <c r="Z80" s="29">
        <v>33.566848013176056</v>
      </c>
    </row>
    <row r="81" spans="1:26" ht="22.05" customHeight="1">
      <c r="A81" s="11"/>
      <c r="B81" s="80" t="s">
        <v>210</v>
      </c>
      <c r="C81" s="29">
        <v>53.896518690000008</v>
      </c>
      <c r="D81" s="29">
        <v>40.410888309999997</v>
      </c>
      <c r="E81" s="29">
        <v>43.182623150000531</v>
      </c>
      <c r="F81" s="29">
        <v>23.186011586028496</v>
      </c>
      <c r="G81" s="11"/>
      <c r="H81" s="29">
        <v>30.170926269998549</v>
      </c>
      <c r="I81" s="29">
        <v>3.3342506900000002</v>
      </c>
      <c r="J81" s="29">
        <v>91.190971832796009</v>
      </c>
      <c r="K81" s="29">
        <v>52.939027475520653</v>
      </c>
      <c r="L81" s="11"/>
      <c r="M81" s="29">
        <v>8.1972874500004966</v>
      </c>
      <c r="N81" s="29">
        <v>1.0962888699999953</v>
      </c>
      <c r="O81" s="29">
        <v>107.52801244319586</v>
      </c>
      <c r="P81" s="29">
        <v>65.626989074470416</v>
      </c>
      <c r="Q81" s="11"/>
      <c r="R81" s="29">
        <v>89.089025800007406</v>
      </c>
      <c r="S81" s="29">
        <v>19.786116679995363</v>
      </c>
      <c r="T81" s="29">
        <v>235.63775148940422</v>
      </c>
      <c r="U81" s="29">
        <v>141.95559804155906</v>
      </c>
      <c r="V81" s="11"/>
      <c r="W81" s="29">
        <v>86.42121929000001</v>
      </c>
      <c r="X81" s="29">
        <v>83.79124508000001</v>
      </c>
      <c r="Y81" s="29">
        <v>78.874365740000357</v>
      </c>
      <c r="Z81" s="29">
        <v>38.71646173374176</v>
      </c>
    </row>
    <row r="82" spans="1:26" ht="22.05" customHeight="1">
      <c r="A82" s="11"/>
      <c r="B82" s="80" t="s">
        <v>206</v>
      </c>
      <c r="C82" s="29">
        <v>37.681777309999525</v>
      </c>
      <c r="D82" s="29">
        <v>31.403080090000007</v>
      </c>
      <c r="E82" s="29">
        <v>37.299944089998853</v>
      </c>
      <c r="F82" s="29">
        <v>19.361120418512158</v>
      </c>
      <c r="G82" s="11"/>
      <c r="H82" s="29">
        <v>66.533943110002596</v>
      </c>
      <c r="I82" s="29">
        <v>3.5246364000000003</v>
      </c>
      <c r="J82" s="29">
        <v>111.33502985224631</v>
      </c>
      <c r="K82" s="29">
        <v>62.706018531718485</v>
      </c>
      <c r="L82" s="11"/>
      <c r="M82" s="29">
        <v>29.546582820000516</v>
      </c>
      <c r="N82" s="29">
        <v>6.1368523499999714</v>
      </c>
      <c r="O82" s="29">
        <v>107.44770048798173</v>
      </c>
      <c r="P82" s="29">
        <v>59.395093363001585</v>
      </c>
      <c r="Q82" s="11"/>
      <c r="R82" s="29">
        <v>71.089509810001687</v>
      </c>
      <c r="S82" s="29">
        <v>17.246016829985198</v>
      </c>
      <c r="T82" s="29">
        <v>195.53150673363385</v>
      </c>
      <c r="U82" s="29">
        <v>135.21123594754701</v>
      </c>
      <c r="V82" s="11"/>
      <c r="W82" s="29">
        <v>73.670738519999986</v>
      </c>
      <c r="X82" s="29">
        <v>78.488062869999979</v>
      </c>
      <c r="Y82" s="29">
        <v>122.47660943999931</v>
      </c>
      <c r="Z82" s="29">
        <v>27.977013705524918</v>
      </c>
    </row>
    <row r="83" spans="1:26" ht="22.05" customHeight="1">
      <c r="A83" s="11"/>
      <c r="B83" s="80" t="s">
        <v>211</v>
      </c>
      <c r="C83" s="29">
        <v>92.249654639999946</v>
      </c>
      <c r="D83" s="29">
        <v>17.487008789999997</v>
      </c>
      <c r="E83" s="29">
        <v>47.19122760999786</v>
      </c>
      <c r="F83" s="29">
        <v>19.125006524688938</v>
      </c>
      <c r="G83" s="11"/>
      <c r="H83" s="29">
        <v>31.874374460003171</v>
      </c>
      <c r="I83" s="29">
        <v>80.286037679999993</v>
      </c>
      <c r="J83" s="29">
        <v>88.328337332249646</v>
      </c>
      <c r="K83" s="29">
        <v>79.370806880920952</v>
      </c>
      <c r="L83" s="11"/>
      <c r="M83" s="29">
        <v>47.857095509999617</v>
      </c>
      <c r="N83" s="29">
        <v>19.755196639999845</v>
      </c>
      <c r="O83" s="29">
        <v>108.76973803796601</v>
      </c>
      <c r="P83" s="29">
        <v>73.852611285972088</v>
      </c>
      <c r="Q83" s="11"/>
      <c r="R83" s="29">
        <v>92.97761264000593</v>
      </c>
      <c r="S83" s="29">
        <v>36.704967389997613</v>
      </c>
      <c r="T83" s="29">
        <v>207.2798071438022</v>
      </c>
      <c r="U83" s="29">
        <v>135.38421195734824</v>
      </c>
      <c r="V83" s="11"/>
      <c r="W83" s="29">
        <v>319.88917750000002</v>
      </c>
      <c r="X83" s="29">
        <v>80.135635600000001</v>
      </c>
      <c r="Y83" s="29">
        <v>61.063069040000101</v>
      </c>
      <c r="Z83" s="29">
        <v>34.04415693505517</v>
      </c>
    </row>
    <row r="84" spans="1:26" ht="22.05" customHeight="1">
      <c r="A84" s="11"/>
      <c r="B84" s="80" t="s">
        <v>212</v>
      </c>
      <c r="C84" s="29">
        <v>39.872673399999996</v>
      </c>
      <c r="D84" s="29">
        <v>33.997471649999994</v>
      </c>
      <c r="E84" s="29">
        <v>32.27537818000156</v>
      </c>
      <c r="F84" s="29">
        <v>19.829806656361761</v>
      </c>
      <c r="G84" s="11"/>
      <c r="H84" s="29">
        <v>30.189830319997469</v>
      </c>
      <c r="I84" s="29">
        <v>1.5087948800000002</v>
      </c>
      <c r="J84" s="29">
        <v>95.860852438546658</v>
      </c>
      <c r="K84" s="29">
        <v>51.10956272315962</v>
      </c>
      <c r="L84" s="11"/>
      <c r="M84" s="29">
        <v>26.988743879999898</v>
      </c>
      <c r="N84" s="29">
        <v>34.601756839999972</v>
      </c>
      <c r="O84" s="29">
        <v>108.07924439057004</v>
      </c>
      <c r="P84" s="29">
        <v>64.134032633363546</v>
      </c>
      <c r="Q84" s="11"/>
      <c r="R84" s="29">
        <v>121.41550458000737</v>
      </c>
      <c r="S84" s="29">
        <v>52.856585280007799</v>
      </c>
      <c r="T84" s="29">
        <v>197.34901182308101</v>
      </c>
      <c r="U84" s="29">
        <v>137.17984451356978</v>
      </c>
      <c r="V84" s="11"/>
      <c r="W84" s="29">
        <v>101.97288592</v>
      </c>
      <c r="X84" s="29">
        <v>26.126088150000005</v>
      </c>
      <c r="Y84" s="29">
        <v>50.788358440000238</v>
      </c>
      <c r="Z84" s="29">
        <v>45.176346944337759</v>
      </c>
    </row>
    <row r="85" spans="1:26" ht="22.05" customHeight="1">
      <c r="A85" s="11"/>
      <c r="B85" s="80" t="s">
        <v>207</v>
      </c>
      <c r="C85" s="29">
        <v>59.077485029999806</v>
      </c>
      <c r="D85" s="29">
        <v>32.896009159999991</v>
      </c>
      <c r="E85" s="29">
        <v>42.32142032999981</v>
      </c>
      <c r="F85" s="29">
        <v>20.358441143472309</v>
      </c>
      <c r="G85" s="11"/>
      <c r="H85" s="29">
        <v>28.972735530000648</v>
      </c>
      <c r="I85" s="29">
        <v>2.60647026</v>
      </c>
      <c r="J85" s="29">
        <v>93.336734840000048</v>
      </c>
      <c r="K85" s="29">
        <v>57.868789175022016</v>
      </c>
      <c r="L85" s="11"/>
      <c r="M85" s="29">
        <v>12.702061219999441</v>
      </c>
      <c r="N85" s="29">
        <v>34.412614650000002</v>
      </c>
      <c r="O85" s="29">
        <v>95.643393300002373</v>
      </c>
      <c r="P85" s="29">
        <v>67.662064857382987</v>
      </c>
      <c r="Q85" s="11"/>
      <c r="R85" s="29">
        <v>105.26283699000248</v>
      </c>
      <c r="S85" s="29">
        <v>52.635400370001264</v>
      </c>
      <c r="T85" s="29">
        <v>204.60912759001673</v>
      </c>
      <c r="U85" s="29">
        <v>143.33726218184339</v>
      </c>
      <c r="V85" s="11"/>
      <c r="W85" s="29">
        <v>69.711878369999994</v>
      </c>
      <c r="X85" s="29">
        <v>15.635292509999999</v>
      </c>
      <c r="Y85" s="29">
        <v>42.449795930000107</v>
      </c>
      <c r="Z85" s="29">
        <v>35.949182267725398</v>
      </c>
    </row>
    <row r="86" spans="1:26" ht="22.05" customHeight="1">
      <c r="A86" s="11"/>
      <c r="B86" s="80" t="s">
        <v>213</v>
      </c>
      <c r="C86" s="29">
        <v>68.553515609999991</v>
      </c>
      <c r="D86" s="29">
        <v>30.142005669999772</v>
      </c>
      <c r="E86" s="29">
        <v>35.003167009996915</v>
      </c>
      <c r="F86" s="29">
        <v>17.995591111742048</v>
      </c>
      <c r="G86" s="11"/>
      <c r="H86" s="29">
        <v>51.234580659998592</v>
      </c>
      <c r="I86" s="29">
        <v>4.3578504700001899</v>
      </c>
      <c r="J86" s="29">
        <v>99.419896670673268</v>
      </c>
      <c r="K86" s="29">
        <v>54.23482677630232</v>
      </c>
      <c r="L86" s="11"/>
      <c r="M86" s="29">
        <v>14.16617597999681</v>
      </c>
      <c r="N86" s="29">
        <v>34.736762510000005</v>
      </c>
      <c r="O86" s="29">
        <v>96.248587974942438</v>
      </c>
      <c r="P86" s="29">
        <v>75.369786799284299</v>
      </c>
      <c r="Q86" s="11"/>
      <c r="R86" s="29">
        <v>92.415417519999082</v>
      </c>
      <c r="S86" s="29">
        <v>56.817352270000995</v>
      </c>
      <c r="T86" s="29">
        <v>206.81471202584697</v>
      </c>
      <c r="U86" s="29">
        <v>149.37002127007497</v>
      </c>
      <c r="V86" s="11"/>
      <c r="W86" s="29">
        <v>81.523463109999994</v>
      </c>
      <c r="X86" s="29">
        <v>14.772618940000001</v>
      </c>
      <c r="Y86" s="29">
        <v>38.555470940000191</v>
      </c>
      <c r="Z86" s="29">
        <v>38.668124174109721</v>
      </c>
    </row>
    <row r="87" spans="1:26" ht="22.05" customHeight="1">
      <c r="A87" s="1"/>
      <c r="B87" s="80" t="s">
        <v>214</v>
      </c>
      <c r="C87" s="29">
        <v>50.449687250000046</v>
      </c>
      <c r="D87" s="29">
        <v>30.041685319999996</v>
      </c>
      <c r="E87" s="29">
        <v>35.901796079996458</v>
      </c>
      <c r="F87" s="29">
        <v>18.552862952258518</v>
      </c>
      <c r="G87" s="1"/>
      <c r="H87" s="29">
        <v>47.678259480001103</v>
      </c>
      <c r="I87" s="29">
        <v>5.8648837500000006</v>
      </c>
      <c r="J87" s="29">
        <v>93.126132349136412</v>
      </c>
      <c r="K87" s="29">
        <v>53.340300009951193</v>
      </c>
      <c r="L87" s="1"/>
      <c r="M87" s="29">
        <v>25.659520219973551</v>
      </c>
      <c r="N87" s="29">
        <v>28.2571324</v>
      </c>
      <c r="O87" s="29">
        <v>106.43419864504402</v>
      </c>
      <c r="P87" s="29">
        <v>76.211158543815188</v>
      </c>
      <c r="Q87" s="1"/>
      <c r="R87" s="29">
        <v>120.3795082299995</v>
      </c>
      <c r="S87" s="29">
        <v>57.57272789000001</v>
      </c>
      <c r="T87" s="29">
        <v>207.28641812664418</v>
      </c>
      <c r="U87" s="29">
        <v>148.1431422483528</v>
      </c>
      <c r="V87" s="1"/>
      <c r="W87" s="29">
        <v>61.019427109999995</v>
      </c>
      <c r="X87" s="29">
        <v>16.582431450000001</v>
      </c>
      <c r="Y87" s="29">
        <v>34.778783980000043</v>
      </c>
      <c r="Z87" s="29">
        <v>30.269248571624775</v>
      </c>
    </row>
    <row r="88" spans="1:26" ht="22.05" customHeight="1">
      <c r="A88" s="1"/>
      <c r="B88" s="80" t="s">
        <v>208</v>
      </c>
      <c r="C88" s="29">
        <v>48.241005859999845</v>
      </c>
      <c r="D88" s="29">
        <v>28.020768739999998</v>
      </c>
      <c r="E88" s="29">
        <v>30.51433183000427</v>
      </c>
      <c r="F88" s="29">
        <v>18.239394759868315</v>
      </c>
      <c r="G88" s="29"/>
      <c r="H88" s="29">
        <v>22.089246040000358</v>
      </c>
      <c r="I88" s="29">
        <v>4.2791977000000001</v>
      </c>
      <c r="J88" s="29">
        <v>93.32977532970817</v>
      </c>
      <c r="K88" s="29">
        <v>51.146087307892593</v>
      </c>
      <c r="L88" s="29"/>
      <c r="M88" s="29">
        <v>14.17252827999878</v>
      </c>
      <c r="N88" s="29">
        <v>27.926451569988707</v>
      </c>
      <c r="O88" s="29">
        <v>94.701842440079218</v>
      </c>
      <c r="P88" s="29">
        <v>61.193123767027224</v>
      </c>
      <c r="Q88" s="29"/>
      <c r="R88" s="29">
        <v>103.88296720999971</v>
      </c>
      <c r="S88" s="29">
        <v>70.67843839999999</v>
      </c>
      <c r="T88" s="29">
        <v>210.59163431946729</v>
      </c>
      <c r="U88" s="29">
        <v>157.61133427130429</v>
      </c>
      <c r="V88" s="29"/>
      <c r="W88" s="29">
        <v>65.847331179999998</v>
      </c>
      <c r="X88" s="29">
        <v>18.009658650000002</v>
      </c>
      <c r="Y88" s="29">
        <v>34.209144829999772</v>
      </c>
      <c r="Z88" s="29">
        <v>29.44034604106356</v>
      </c>
    </row>
    <row r="89" spans="1:26" ht="22.05" customHeight="1">
      <c r="A89" s="1"/>
      <c r="B89" s="80" t="s">
        <v>215</v>
      </c>
      <c r="C89" s="29">
        <v>43.774844960000003</v>
      </c>
      <c r="D89" s="29">
        <v>39.413303030000307</v>
      </c>
      <c r="E89" s="29">
        <v>41.136121899996105</v>
      </c>
      <c r="F89" s="29">
        <v>19.914780190863279</v>
      </c>
      <c r="G89" s="1"/>
      <c r="H89" s="29">
        <v>33.565134789988925</v>
      </c>
      <c r="I89" s="29">
        <v>3.9739505099999999</v>
      </c>
      <c r="J89" s="29">
        <v>86.259778724284175</v>
      </c>
      <c r="K89" s="29">
        <v>51.406110316766949</v>
      </c>
      <c r="L89" s="1"/>
      <c r="M89" s="29">
        <v>31.490058880001911</v>
      </c>
      <c r="N89" s="29">
        <v>6.7616213599792498</v>
      </c>
      <c r="O89" s="29">
        <v>95.210774747873131</v>
      </c>
      <c r="P89" s="29">
        <v>70.67359346856361</v>
      </c>
      <c r="Q89" s="1"/>
      <c r="R89" s="29">
        <v>110.81590739000359</v>
      </c>
      <c r="S89" s="29">
        <v>54.931290350000609</v>
      </c>
      <c r="T89" s="29">
        <v>211.22572169067439</v>
      </c>
      <c r="U89" s="29">
        <v>162.09594802003627</v>
      </c>
      <c r="V89" s="1"/>
      <c r="W89" s="29">
        <v>97.34800165</v>
      </c>
      <c r="X89" s="29">
        <v>14.36048871</v>
      </c>
      <c r="Y89" s="29">
        <v>33.123927830000689</v>
      </c>
      <c r="Z89" s="29">
        <v>28.375203400651763</v>
      </c>
    </row>
    <row r="90" spans="1:26" ht="22.05" customHeight="1">
      <c r="A90" s="1"/>
      <c r="B90" s="80" t="s">
        <v>216</v>
      </c>
      <c r="C90" s="29">
        <v>85.06920787</v>
      </c>
      <c r="D90" s="29">
        <v>34.997497549999693</v>
      </c>
      <c r="E90" s="29">
        <v>40.851377659999848</v>
      </c>
      <c r="F90" s="29">
        <v>20.412582962924368</v>
      </c>
      <c r="G90" s="1"/>
      <c r="H90" s="29">
        <v>24.877169419997557</v>
      </c>
      <c r="I90" s="29">
        <v>1.422081530000419</v>
      </c>
      <c r="J90" s="29">
        <v>87.855428934266783</v>
      </c>
      <c r="K90" s="29">
        <v>52.520654951410421</v>
      </c>
      <c r="L90" s="1"/>
      <c r="M90" s="29">
        <v>21.158247199997891</v>
      </c>
      <c r="N90" s="29">
        <v>47.205440460000005</v>
      </c>
      <c r="O90" s="29">
        <v>82.405794316954854</v>
      </c>
      <c r="P90" s="29">
        <v>76.33438682479796</v>
      </c>
      <c r="Q90" s="1"/>
      <c r="R90" s="29">
        <v>87.420535659997526</v>
      </c>
      <c r="S90" s="29">
        <v>79.638692530000355</v>
      </c>
      <c r="T90" s="29">
        <v>210.22388148019877</v>
      </c>
      <c r="U90" s="29">
        <v>162.65346918215488</v>
      </c>
      <c r="V90" s="1"/>
      <c r="W90" s="29">
        <v>88.233610059987797</v>
      </c>
      <c r="X90" s="29">
        <v>15.40751828</v>
      </c>
      <c r="Y90" s="29">
        <v>31.391768380000038</v>
      </c>
      <c r="Z90" s="29">
        <v>23.863999315548345</v>
      </c>
    </row>
    <row r="91" spans="1:26" ht="19.8" customHeight="1">
      <c r="A91" s="1"/>
      <c r="B91" s="80" t="s">
        <v>200</v>
      </c>
      <c r="C91" s="29">
        <v>90.328458780000005</v>
      </c>
      <c r="D91" s="29">
        <v>29.952730659999997</v>
      </c>
      <c r="E91" s="29">
        <v>44.625512880000002</v>
      </c>
      <c r="F91" s="29">
        <v>21.583080918844754</v>
      </c>
      <c r="G91" s="1"/>
      <c r="H91" s="29">
        <v>23.962375129999998</v>
      </c>
      <c r="I91" s="29">
        <v>1.36146542</v>
      </c>
      <c r="J91" s="29">
        <v>88.210184036667627</v>
      </c>
      <c r="K91" s="29">
        <v>30.579202339488965</v>
      </c>
      <c r="L91" s="1"/>
      <c r="M91" s="29">
        <v>14.279007830000001</v>
      </c>
      <c r="N91" s="29">
        <v>19.7021306</v>
      </c>
      <c r="O91" s="29">
        <v>85.485705819834934</v>
      </c>
      <c r="P91" s="29">
        <v>37.23417878335475</v>
      </c>
      <c r="Q91" s="1"/>
      <c r="R91" s="29">
        <v>125.30266915</v>
      </c>
      <c r="S91" s="29">
        <v>74.828469750000011</v>
      </c>
      <c r="T91" s="29">
        <v>219.82429611978381</v>
      </c>
      <c r="U91" s="29">
        <v>158.14239841680052</v>
      </c>
      <c r="V91" s="1"/>
      <c r="W91" s="29">
        <v>76.477430249999983</v>
      </c>
      <c r="X91" s="29">
        <v>21.872606409999999</v>
      </c>
      <c r="Y91" s="29">
        <v>30.065194229999992</v>
      </c>
      <c r="Z91" s="29">
        <v>18.294907272112098</v>
      </c>
    </row>
    <row r="92" spans="1:26" ht="22.05" customHeight="1">
      <c r="A92" s="1"/>
      <c r="B92" s="1"/>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22.05" customHeight="1">
      <c r="A93" s="438" t="s">
        <v>221</v>
      </c>
      <c r="B93" s="80" t="s">
        <v>209</v>
      </c>
      <c r="C93" s="29">
        <v>34.447199429999834</v>
      </c>
      <c r="D93" s="29">
        <v>39.398901750000007</v>
      </c>
      <c r="E93" s="29">
        <v>46.196989699999889</v>
      </c>
      <c r="F93" s="29">
        <v>22.616178540865924</v>
      </c>
      <c r="G93" s="1"/>
      <c r="H93" s="29">
        <v>24.794322459996174</v>
      </c>
      <c r="I93" s="29">
        <v>2.7107529100000001</v>
      </c>
      <c r="J93" s="29">
        <v>89.100376370313626</v>
      </c>
      <c r="K93" s="29">
        <v>53.511734352290951</v>
      </c>
      <c r="L93" s="1"/>
      <c r="M93" s="29">
        <v>18.165040809999699</v>
      </c>
      <c r="N93" s="29">
        <v>19.927626500008547</v>
      </c>
      <c r="O93" s="29">
        <v>84.056799560993909</v>
      </c>
      <c r="P93" s="29">
        <v>76.665871427295286</v>
      </c>
      <c r="Q93" s="1"/>
      <c r="R93" s="29">
        <v>128.22241501994338</v>
      </c>
      <c r="S93" s="29">
        <v>58.195814390002511</v>
      </c>
      <c r="T93" s="29">
        <v>308.24892068016914</v>
      </c>
      <c r="U93" s="29">
        <v>173.84416232844751</v>
      </c>
      <c r="V93" s="1"/>
      <c r="W93" s="29">
        <v>85.728800189999305</v>
      </c>
      <c r="X93" s="29">
        <v>18.578704400000003</v>
      </c>
      <c r="Y93" s="29">
        <v>32.392351989999852</v>
      </c>
      <c r="Z93" s="29">
        <v>25.629490802882788</v>
      </c>
    </row>
    <row r="94" spans="1:26" ht="22.05" customHeight="1">
      <c r="A94" s="1"/>
      <c r="B94" s="80" t="s">
        <v>210</v>
      </c>
      <c r="C94" s="29">
        <v>49.453352450000423</v>
      </c>
      <c r="D94" s="29">
        <v>22.166472030000001</v>
      </c>
      <c r="E94" s="29">
        <v>53.092349400007478</v>
      </c>
      <c r="F94" s="29">
        <v>18.3724891147947</v>
      </c>
      <c r="G94" s="1"/>
      <c r="H94" s="29">
        <v>23.20101271000151</v>
      </c>
      <c r="I94" s="29">
        <v>3.3797661900000002</v>
      </c>
      <c r="J94" s="29">
        <v>86.392173894798859</v>
      </c>
      <c r="K94" s="29">
        <v>53.922076709374707</v>
      </c>
      <c r="L94" s="1"/>
      <c r="M94" s="29">
        <v>42.080140680006537</v>
      </c>
      <c r="N94" s="29">
        <v>19.59548225</v>
      </c>
      <c r="O94" s="29">
        <v>82.934532080506841</v>
      </c>
      <c r="P94" s="29">
        <v>75.684321461266194</v>
      </c>
      <c r="Q94" s="1"/>
      <c r="R94" s="29">
        <v>158.14433863004831</v>
      </c>
      <c r="S94" s="29">
        <v>65.23181896999904</v>
      </c>
      <c r="T94" s="29">
        <v>228.01385680267498</v>
      </c>
      <c r="U94" s="29">
        <v>169.00248181035519</v>
      </c>
      <c r="V94" s="1"/>
      <c r="W94" s="29">
        <v>181.1399294</v>
      </c>
      <c r="X94" s="29">
        <v>15.760822860000001</v>
      </c>
      <c r="Y94" s="29">
        <v>25.96580552000168</v>
      </c>
      <c r="Z94" s="29">
        <v>17.24851812873538</v>
      </c>
    </row>
    <row r="95" spans="1:26" ht="22.05" customHeight="1">
      <c r="A95" s="1"/>
      <c r="B95" s="80" t="s">
        <v>206</v>
      </c>
      <c r="C95" s="29">
        <v>54.300197620000006</v>
      </c>
      <c r="D95" s="29">
        <v>8.5744713899999994</v>
      </c>
      <c r="E95" s="29">
        <v>46.282769789996024</v>
      </c>
      <c r="F95" s="29">
        <v>20.330983069590793</v>
      </c>
      <c r="G95" s="1"/>
      <c r="H95" s="29">
        <v>25.55151482000084</v>
      </c>
      <c r="I95" s="29">
        <v>3.3071551100000001</v>
      </c>
      <c r="J95" s="29">
        <v>92.054820187680207</v>
      </c>
      <c r="K95" s="29">
        <v>52.99586389896934</v>
      </c>
      <c r="L95" s="1"/>
      <c r="M95" s="29">
        <v>37.443643359996202</v>
      </c>
      <c r="N95" s="29">
        <v>20.02780066</v>
      </c>
      <c r="O95" s="29">
        <v>83.988634734595934</v>
      </c>
      <c r="P95" s="29">
        <v>80.137066454662985</v>
      </c>
      <c r="Q95" s="1"/>
      <c r="R95" s="29">
        <v>107.1146360521698</v>
      </c>
      <c r="S95" s="29">
        <v>61.043351869999221</v>
      </c>
      <c r="T95" s="29">
        <v>236.35747979081253</v>
      </c>
      <c r="U95" s="29">
        <v>174.62181795145332</v>
      </c>
      <c r="V95" s="1"/>
      <c r="W95" s="29">
        <v>164.60241992000002</v>
      </c>
      <c r="X95" s="29">
        <v>10.980860849999996</v>
      </c>
      <c r="Y95" s="29">
        <v>30.190608379998697</v>
      </c>
      <c r="Z95" s="29">
        <v>17.246555562229993</v>
      </c>
    </row>
    <row r="96" spans="1:26" ht="22.05" customHeight="1">
      <c r="A96" s="1"/>
      <c r="B96" s="80" t="s">
        <v>211</v>
      </c>
      <c r="C96" s="29">
        <v>74.888902049999984</v>
      </c>
      <c r="D96" s="29">
        <v>6.5358964300000002</v>
      </c>
      <c r="E96" s="29">
        <v>49.950219819997635</v>
      </c>
      <c r="F96" s="29">
        <v>21.609212734499291</v>
      </c>
      <c r="G96" s="1"/>
      <c r="H96" s="29">
        <v>26.520276339999828</v>
      </c>
      <c r="I96" s="29">
        <v>2.27433825</v>
      </c>
      <c r="J96" s="29">
        <v>76.011720558100166</v>
      </c>
      <c r="K96" s="29">
        <v>53.304227352017442</v>
      </c>
      <c r="L96" s="1"/>
      <c r="M96" s="29">
        <v>87.550630870000987</v>
      </c>
      <c r="N96" s="29">
        <v>25.091800189999997</v>
      </c>
      <c r="O96" s="29">
        <v>81.312416694727432</v>
      </c>
      <c r="P96" s="29">
        <v>78.313816374866704</v>
      </c>
      <c r="Q96" s="1"/>
      <c r="R96" s="29">
        <v>113.0640520600015</v>
      </c>
      <c r="S96" s="29">
        <v>21.494054699999882</v>
      </c>
      <c r="T96" s="29">
        <v>226.5090212669233</v>
      </c>
      <c r="U96" s="29">
        <v>171.98562205150154</v>
      </c>
      <c r="V96" s="1"/>
      <c r="W96" s="29">
        <v>153.36621916999999</v>
      </c>
      <c r="X96" s="29">
        <v>12.95130101</v>
      </c>
      <c r="Y96" s="29">
        <v>29.175225679999805</v>
      </c>
      <c r="Z96" s="29">
        <v>17.104401116778515</v>
      </c>
    </row>
    <row r="97" spans="1:26" ht="22.05" customHeight="1">
      <c r="A97" s="1"/>
      <c r="B97" s="80" t="s">
        <v>212</v>
      </c>
      <c r="C97" s="29">
        <v>104.98842593000001</v>
      </c>
      <c r="D97" s="29">
        <v>13.74720999</v>
      </c>
      <c r="E97" s="29">
        <v>48.854459499991151</v>
      </c>
      <c r="F97" s="29">
        <v>17.63413613150545</v>
      </c>
      <c r="G97" s="1"/>
      <c r="H97" s="29">
        <v>29.986396849999991</v>
      </c>
      <c r="I97" s="29">
        <v>3.3980012200000402</v>
      </c>
      <c r="J97" s="29">
        <v>73.985139269387915</v>
      </c>
      <c r="K97" s="29">
        <v>52.840487500540029</v>
      </c>
      <c r="L97" s="1"/>
      <c r="M97" s="29">
        <v>39.068517019998588</v>
      </c>
      <c r="N97" s="29">
        <v>11.205545580000049</v>
      </c>
      <c r="O97" s="29">
        <v>95.453252031961824</v>
      </c>
      <c r="P97" s="29">
        <v>96.014274794894447</v>
      </c>
      <c r="Q97" s="1"/>
      <c r="R97" s="29">
        <v>124.4782478599943</v>
      </c>
      <c r="S97" s="29">
        <v>60.443879369999806</v>
      </c>
      <c r="T97" s="29">
        <v>226.42561969890826</v>
      </c>
      <c r="U97" s="29">
        <v>169.89497847159129</v>
      </c>
      <c r="V97" s="1"/>
      <c r="W97" s="29">
        <v>133.4597377199992</v>
      </c>
      <c r="X97" s="29">
        <v>19.901183449999998</v>
      </c>
      <c r="Y97" s="29">
        <v>26.283020500000987</v>
      </c>
      <c r="Z97" s="29">
        <v>16.425837256860611</v>
      </c>
    </row>
    <row r="98" spans="1:26" ht="22.05" customHeight="1">
      <c r="A98" s="1"/>
      <c r="B98" s="80" t="s">
        <v>207</v>
      </c>
      <c r="C98" s="29">
        <v>131.81234566000001</v>
      </c>
      <c r="D98" s="29">
        <v>35.618822869999995</v>
      </c>
      <c r="E98" s="29">
        <v>50.293802550000152</v>
      </c>
      <c r="F98" s="29">
        <v>20.112383237330054</v>
      </c>
      <c r="G98" s="1"/>
      <c r="H98" s="29">
        <v>25.155159279999914</v>
      </c>
      <c r="I98" s="29">
        <v>3.1575817799999504</v>
      </c>
      <c r="J98" s="29">
        <v>73.873125603317078</v>
      </c>
      <c r="K98" s="29">
        <v>51.403867422166762</v>
      </c>
      <c r="L98" s="1"/>
      <c r="M98" s="29">
        <v>21.060516439998661</v>
      </c>
      <c r="N98" s="29">
        <v>20.350940199999886</v>
      </c>
      <c r="O98" s="29">
        <v>93.323292454775569</v>
      </c>
      <c r="P98" s="29">
        <v>97.619787871953633</v>
      </c>
      <c r="Q98" s="1"/>
      <c r="R98" s="29">
        <v>83.525686620000926</v>
      </c>
      <c r="S98" s="29">
        <v>60.168073370000059</v>
      </c>
      <c r="T98" s="29">
        <v>227.23940323204891</v>
      </c>
      <c r="U98" s="29">
        <v>162.64399946667339</v>
      </c>
      <c r="V98" s="1"/>
      <c r="W98" s="29">
        <v>170.41654865999999</v>
      </c>
      <c r="X98" s="29">
        <v>21.684983840000001</v>
      </c>
      <c r="Y98" s="29">
        <v>23.201177019999239</v>
      </c>
      <c r="Z98" s="29">
        <v>15.905642589812038</v>
      </c>
    </row>
    <row r="99" spans="1:26" ht="22.05" customHeight="1">
      <c r="A99" s="73"/>
      <c r="B99" s="327" t="s">
        <v>213</v>
      </c>
      <c r="C99" s="652">
        <v>75.254311699999988</v>
      </c>
      <c r="D99" s="652">
        <v>53.816399750000002</v>
      </c>
      <c r="E99" s="652">
        <v>49.373853459992823</v>
      </c>
      <c r="F99" s="652">
        <v>16.916935678231077</v>
      </c>
      <c r="G99" s="73"/>
      <c r="H99" s="652">
        <v>27.356198659970349</v>
      </c>
      <c r="I99" s="652">
        <v>3.5968481900000002</v>
      </c>
      <c r="J99" s="652">
        <v>73.179641984394394</v>
      </c>
      <c r="K99" s="652">
        <v>51.286619863049317</v>
      </c>
      <c r="L99" s="73"/>
      <c r="M99" s="652">
        <v>49.919341209998599</v>
      </c>
      <c r="N99" s="652">
        <v>16.946619299999924</v>
      </c>
      <c r="O99" s="652">
        <v>97.58545120320926</v>
      </c>
      <c r="P99" s="652">
        <v>101.32896892658655</v>
      </c>
      <c r="Q99" s="73"/>
      <c r="R99" s="652">
        <v>74.991821650006202</v>
      </c>
      <c r="S99" s="652">
        <v>64.406201050000135</v>
      </c>
      <c r="T99" s="652">
        <v>230.53858213310886</v>
      </c>
      <c r="U99" s="652">
        <v>165.92098605030728</v>
      </c>
      <c r="V99" s="73"/>
      <c r="W99" s="652">
        <v>116.55822627999999</v>
      </c>
      <c r="X99" s="652">
        <v>17.112024140000003</v>
      </c>
      <c r="Y99" s="652">
        <v>26.723614190001367</v>
      </c>
      <c r="Z99" s="652">
        <v>17.817057971686978</v>
      </c>
    </row>
    <row r="100" spans="1:26" ht="18">
      <c r="A100" s="11" t="s">
        <v>1593</v>
      </c>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8">
      <c r="A101" s="127" t="s">
        <v>277</v>
      </c>
      <c r="B101" s="11" t="s">
        <v>519</v>
      </c>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8">
      <c r="A102" s="1"/>
      <c r="B102" s="80"/>
      <c r="C102" s="29"/>
      <c r="D102" s="29"/>
      <c r="E102" s="29"/>
      <c r="F102" s="29"/>
      <c r="G102" s="1"/>
      <c r="H102" s="29"/>
      <c r="I102" s="29"/>
      <c r="J102" s="29"/>
      <c r="K102" s="29"/>
      <c r="L102" s="1"/>
      <c r="M102" s="29"/>
      <c r="N102" s="29"/>
      <c r="O102" s="29"/>
      <c r="P102" s="29"/>
      <c r="Q102" s="1"/>
      <c r="R102" s="29"/>
      <c r="S102" s="29"/>
      <c r="T102" s="29"/>
      <c r="U102" s="29"/>
      <c r="V102" s="1"/>
      <c r="W102" s="29"/>
      <c r="X102" s="29"/>
      <c r="Y102" s="29"/>
      <c r="Z102" s="29"/>
    </row>
    <row r="103" spans="1:26" ht="18">
      <c r="A103" s="1"/>
      <c r="B103" s="80"/>
      <c r="C103" s="29"/>
      <c r="D103" s="29"/>
      <c r="E103" s="29"/>
      <c r="F103" s="29"/>
      <c r="G103" s="1"/>
      <c r="H103" s="29"/>
      <c r="I103" s="29"/>
      <c r="J103" s="29"/>
      <c r="K103" s="29"/>
      <c r="L103" s="1"/>
      <c r="M103" s="29"/>
      <c r="N103" s="29"/>
      <c r="O103" s="29"/>
      <c r="P103" s="29"/>
      <c r="Q103" s="1"/>
      <c r="R103" s="29"/>
      <c r="S103" s="29"/>
      <c r="T103" s="29"/>
      <c r="U103" s="29"/>
      <c r="V103" s="1"/>
      <c r="W103" s="29"/>
      <c r="X103" s="29"/>
      <c r="Y103" s="29"/>
      <c r="Z103" s="29"/>
    </row>
    <row r="104" spans="1:26" ht="18">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8">
      <c r="A105" s="127"/>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sheetData>
  <hyperlinks>
    <hyperlink ref="O1" location="'Contents Page'!A1" display="BACK TO CONTENTS" xr:uid="{8CD8752A-C090-4D69-9796-135CC4B8DB04}"/>
  </hyperlinks>
  <pageMargins left="0.7" right="0.7" top="0.75" bottom="0.75" header="0.3" footer="0.3"/>
  <pageSetup paperSize="9" scale="24" orientation="portrait" horizontalDpi="4294967295" verticalDpi="4294967295"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30C6A-1C0E-43F4-AD10-10FA13224190}">
  <dimension ref="A1:P87"/>
  <sheetViews>
    <sheetView zoomScaleNormal="100" workbookViewId="0"/>
  </sheetViews>
  <sheetFormatPr defaultColWidth="8.77734375" defaultRowHeight="14.4"/>
  <cols>
    <col min="1" max="1" width="18.6640625" customWidth="1"/>
    <col min="2" max="2" width="10.44140625" customWidth="1"/>
    <col min="3" max="3" width="19.44140625" customWidth="1"/>
    <col min="4" max="4" width="24.44140625" customWidth="1"/>
    <col min="5" max="5" width="22.6640625" customWidth="1"/>
    <col min="6" max="6" width="1.44140625" customWidth="1"/>
    <col min="7" max="7" width="22" customWidth="1"/>
    <col min="8" max="8" width="22.109375" customWidth="1"/>
    <col min="9" max="9" width="22.77734375" customWidth="1"/>
    <col min="10" max="10" width="2.109375" customWidth="1"/>
    <col min="11" max="11" width="25.33203125" customWidth="1"/>
    <col min="12" max="12" width="24.6640625" customWidth="1"/>
    <col min="13" max="13" width="2.44140625" customWidth="1"/>
    <col min="14" max="14" width="24.44140625" customWidth="1"/>
  </cols>
  <sheetData>
    <row r="1" spans="1:16" ht="31.5" customHeight="1">
      <c r="A1" s="76" t="s">
        <v>816</v>
      </c>
      <c r="B1" s="11"/>
      <c r="C1" s="11"/>
      <c r="D1" s="11"/>
      <c r="E1" s="11"/>
      <c r="F1" s="11"/>
      <c r="G1" s="11"/>
      <c r="H1" s="11"/>
      <c r="I1" s="11"/>
      <c r="J1" s="11"/>
      <c r="K1" s="10" t="s">
        <v>85</v>
      </c>
      <c r="L1" s="11"/>
      <c r="M1" s="11"/>
      <c r="N1" s="11"/>
      <c r="O1" s="11"/>
      <c r="P1" s="11"/>
    </row>
    <row r="2" spans="1:16" ht="33.75" customHeight="1">
      <c r="A2" s="76" t="s">
        <v>817</v>
      </c>
      <c r="B2" s="444"/>
      <c r="C2" s="444"/>
      <c r="D2" s="444"/>
      <c r="E2" s="444"/>
      <c r="F2" s="444"/>
      <c r="G2" s="11"/>
      <c r="H2" s="11"/>
      <c r="I2" s="11"/>
      <c r="J2" s="278"/>
      <c r="K2" s="11"/>
      <c r="L2" s="11"/>
      <c r="M2" s="278"/>
      <c r="N2" s="278"/>
      <c r="O2" s="11"/>
      <c r="P2" s="11"/>
    </row>
    <row r="3" spans="1:16" ht="22.05" customHeight="1">
      <c r="A3" s="731"/>
      <c r="B3" s="731"/>
      <c r="C3" s="731"/>
      <c r="D3" s="731" t="s">
        <v>818</v>
      </c>
      <c r="E3" s="731"/>
      <c r="F3" s="731"/>
      <c r="G3" s="731"/>
      <c r="H3" s="731" t="s">
        <v>819</v>
      </c>
      <c r="I3" s="731"/>
      <c r="J3" s="11"/>
      <c r="K3" s="281"/>
      <c r="L3" s="326" t="s">
        <v>820</v>
      </c>
      <c r="M3" s="11"/>
      <c r="N3" s="11"/>
      <c r="O3" s="11"/>
      <c r="P3" s="11"/>
    </row>
    <row r="4" spans="1:16" ht="22.05" customHeight="1">
      <c r="A4" s="76"/>
      <c r="B4" s="76"/>
      <c r="C4" s="329" t="s">
        <v>821</v>
      </c>
      <c r="D4" s="329" t="s">
        <v>822</v>
      </c>
      <c r="E4" s="329" t="s">
        <v>234</v>
      </c>
      <c r="F4" s="259"/>
      <c r="G4" s="329" t="s">
        <v>821</v>
      </c>
      <c r="H4" s="329" t="s">
        <v>822</v>
      </c>
      <c r="I4" s="329" t="s">
        <v>234</v>
      </c>
      <c r="J4" s="11"/>
      <c r="K4" s="329" t="s">
        <v>821</v>
      </c>
      <c r="L4" s="329" t="s">
        <v>822</v>
      </c>
      <c r="M4" s="329"/>
      <c r="N4" s="329" t="s">
        <v>234</v>
      </c>
      <c r="O4" s="11"/>
      <c r="P4" s="11"/>
    </row>
    <row r="5" spans="1:16" ht="22.05" customHeight="1">
      <c r="A5" s="76"/>
      <c r="B5" s="76"/>
      <c r="C5" s="295" t="s">
        <v>823</v>
      </c>
      <c r="D5" s="295" t="s">
        <v>90</v>
      </c>
      <c r="E5" s="295" t="s">
        <v>824</v>
      </c>
      <c r="F5" s="295"/>
      <c r="G5" s="295" t="s">
        <v>823</v>
      </c>
      <c r="H5" s="295" t="s">
        <v>90</v>
      </c>
      <c r="I5" s="295" t="s">
        <v>824</v>
      </c>
      <c r="J5" s="278"/>
      <c r="K5" s="295" t="s">
        <v>825</v>
      </c>
      <c r="L5" s="295" t="s">
        <v>826</v>
      </c>
      <c r="M5" s="295"/>
      <c r="N5" s="295" t="s">
        <v>90</v>
      </c>
      <c r="O5" s="11"/>
      <c r="P5" s="11"/>
    </row>
    <row r="6" spans="1:16" ht="22.05" customHeight="1">
      <c r="A6" s="283" t="s">
        <v>827</v>
      </c>
      <c r="B6" s="283"/>
      <c r="C6" s="732" t="s">
        <v>828</v>
      </c>
      <c r="D6" s="732" t="s">
        <v>829</v>
      </c>
      <c r="E6" s="295" t="s">
        <v>830</v>
      </c>
      <c r="F6" s="295"/>
      <c r="G6" s="732" t="s">
        <v>831</v>
      </c>
      <c r="H6" s="732" t="s">
        <v>832</v>
      </c>
      <c r="I6" s="295" t="s">
        <v>833</v>
      </c>
      <c r="J6" s="324"/>
      <c r="K6" s="732" t="s">
        <v>834</v>
      </c>
      <c r="L6" s="732" t="s">
        <v>835</v>
      </c>
      <c r="M6" s="732"/>
      <c r="N6" s="295" t="s">
        <v>836</v>
      </c>
      <c r="O6" s="11"/>
      <c r="P6" s="11"/>
    </row>
    <row r="7" spans="1:16" ht="22.05" customHeight="1">
      <c r="A7" s="340" t="s">
        <v>201</v>
      </c>
      <c r="B7" s="341"/>
      <c r="C7" s="13">
        <v>1382.26</v>
      </c>
      <c r="D7" s="13">
        <v>28329.809999999998</v>
      </c>
      <c r="E7" s="13">
        <v>20.495289476735515</v>
      </c>
      <c r="F7" s="13"/>
      <c r="G7" s="13">
        <v>6659.7000000000007</v>
      </c>
      <c r="H7" s="13">
        <v>142914.09999999998</v>
      </c>
      <c r="I7" s="13">
        <v>21.453348516117902</v>
      </c>
      <c r="J7" s="13"/>
      <c r="K7" s="445">
        <v>194554</v>
      </c>
      <c r="L7" s="445">
        <v>3675</v>
      </c>
      <c r="M7" s="13"/>
      <c r="N7" s="13">
        <v>18.662529131890462</v>
      </c>
      <c r="O7" s="11"/>
      <c r="P7" s="11"/>
    </row>
    <row r="8" spans="1:16" ht="22.05" customHeight="1">
      <c r="A8" s="340" t="s">
        <v>202</v>
      </c>
      <c r="B8" s="341"/>
      <c r="C8" s="13">
        <v>1204.22</v>
      </c>
      <c r="D8" s="13">
        <v>25546.510000000002</v>
      </c>
      <c r="E8" s="13">
        <v>21.21415522080683</v>
      </c>
      <c r="F8" s="11"/>
      <c r="G8" s="13">
        <v>7507.2000000000007</v>
      </c>
      <c r="H8" s="13">
        <v>166006.35999999999</v>
      </c>
      <c r="I8" s="13">
        <v>22.11295289855072</v>
      </c>
      <c r="J8" s="11"/>
      <c r="K8" s="445">
        <v>183055</v>
      </c>
      <c r="L8" s="17">
        <v>1690</v>
      </c>
      <c r="M8" s="11"/>
      <c r="N8" s="16">
        <v>9.3291388172275571</v>
      </c>
      <c r="O8" s="11"/>
      <c r="P8" s="11"/>
    </row>
    <row r="9" spans="1:16" ht="22.05" customHeight="1">
      <c r="A9" s="340" t="s">
        <v>203</v>
      </c>
      <c r="B9" s="11"/>
      <c r="C9" s="13">
        <v>1038.0700000000002</v>
      </c>
      <c r="D9" s="13">
        <v>22303.89</v>
      </c>
      <c r="E9" s="13">
        <v>21.485920987987317</v>
      </c>
      <c r="F9" s="13"/>
      <c r="G9" s="13">
        <v>8134.83</v>
      </c>
      <c r="H9" s="13">
        <v>165387.79</v>
      </c>
      <c r="I9" s="13">
        <v>20.330823139512443</v>
      </c>
      <c r="J9" s="13"/>
      <c r="K9" s="445">
        <v>177725</v>
      </c>
      <c r="L9" s="445">
        <v>1273</v>
      </c>
      <c r="M9" s="13"/>
      <c r="N9" s="13">
        <v>7.1443645711943455</v>
      </c>
      <c r="O9" s="11"/>
      <c r="P9" s="11"/>
    </row>
    <row r="10" spans="1:16" ht="22.05" customHeight="1">
      <c r="A10" s="340" t="s">
        <v>204</v>
      </c>
      <c r="B10" s="341"/>
      <c r="C10" s="13">
        <v>929.38000000000011</v>
      </c>
      <c r="D10" s="13">
        <v>20437.89</v>
      </c>
      <c r="E10" s="13">
        <v>22.003708973455804</v>
      </c>
      <c r="F10" s="11"/>
      <c r="G10" s="13">
        <v>8512.7999999999993</v>
      </c>
      <c r="H10" s="13">
        <v>179896.32000000001</v>
      </c>
      <c r="I10" s="13">
        <v>21.116054025001738</v>
      </c>
      <c r="J10" s="11"/>
      <c r="K10" s="445">
        <v>175080</v>
      </c>
      <c r="L10" s="17">
        <v>1414</v>
      </c>
      <c r="M10" s="13"/>
      <c r="N10" s="13">
        <v>8.0720885493452208</v>
      </c>
      <c r="O10" s="11"/>
      <c r="P10" s="11"/>
    </row>
    <row r="11" spans="1:16" ht="22.05" customHeight="1">
      <c r="A11" s="340" t="s">
        <v>205</v>
      </c>
      <c r="B11" s="341"/>
      <c r="C11" s="13">
        <v>810.09999999999991</v>
      </c>
      <c r="D11" s="13">
        <v>18662.18</v>
      </c>
      <c r="E11" s="13">
        <v>23.045806723408553</v>
      </c>
      <c r="F11" s="11"/>
      <c r="G11" s="13">
        <v>9161.0600000000013</v>
      </c>
      <c r="H11" s="13">
        <v>208817.77999999997</v>
      </c>
      <c r="I11" s="13">
        <v>22.799912744992323</v>
      </c>
      <c r="J11" s="11"/>
      <c r="K11" s="445">
        <v>182954</v>
      </c>
      <c r="L11" s="17">
        <v>1899</v>
      </c>
      <c r="M11" s="13"/>
      <c r="N11" s="13">
        <v>10.408910218188453</v>
      </c>
      <c r="O11" s="11"/>
      <c r="P11" s="11"/>
    </row>
    <row r="12" spans="1:16" ht="22.05" customHeight="1">
      <c r="A12" s="340"/>
      <c r="B12" s="341"/>
      <c r="C12" s="13"/>
      <c r="D12" s="13"/>
      <c r="E12" s="13"/>
      <c r="F12" s="11"/>
      <c r="G12" s="13"/>
      <c r="H12" s="13"/>
      <c r="I12" s="13"/>
      <c r="J12" s="11"/>
      <c r="K12" s="445"/>
      <c r="L12" s="17"/>
      <c r="M12" s="13"/>
      <c r="N12" s="13"/>
      <c r="O12" s="11"/>
      <c r="P12" s="11"/>
    </row>
    <row r="13" spans="1:16" ht="22.05" customHeight="1">
      <c r="A13" s="340" t="s">
        <v>92</v>
      </c>
      <c r="B13" s="341" t="s">
        <v>206</v>
      </c>
      <c r="C13" s="13">
        <v>162.47999999999999</v>
      </c>
      <c r="D13" s="13">
        <v>3651.05</v>
      </c>
      <c r="E13" s="13">
        <v>22.511304919717372</v>
      </c>
      <c r="F13" s="11"/>
      <c r="G13" s="13">
        <v>2403.58</v>
      </c>
      <c r="H13" s="13">
        <v>52323.7</v>
      </c>
      <c r="I13" s="13">
        <v>21.657674273403909</v>
      </c>
      <c r="J13" s="11"/>
      <c r="K13" s="445">
        <v>41250</v>
      </c>
      <c r="L13" s="17">
        <v>438</v>
      </c>
      <c r="M13" s="13"/>
      <c r="N13" s="13">
        <v>10.638442204197249</v>
      </c>
      <c r="O13" s="11"/>
      <c r="P13" s="11"/>
    </row>
    <row r="14" spans="1:16" ht="22.05" customHeight="1">
      <c r="A14" s="11"/>
      <c r="B14" s="341" t="s">
        <v>207</v>
      </c>
      <c r="C14" s="13">
        <v>90.389999999999986</v>
      </c>
      <c r="D14" s="13">
        <v>2000.43</v>
      </c>
      <c r="E14" s="13">
        <v>22.394934262519552</v>
      </c>
      <c r="F14" s="11"/>
      <c r="G14" s="13">
        <v>2242.23</v>
      </c>
      <c r="H14" s="13">
        <v>43862.66</v>
      </c>
      <c r="I14" s="13">
        <v>19.612029670026036</v>
      </c>
      <c r="J14" s="11"/>
      <c r="K14" s="445">
        <v>32621</v>
      </c>
      <c r="L14" s="17">
        <v>559</v>
      </c>
      <c r="M14" s="13"/>
      <c r="N14" s="13">
        <v>17.754740703273463</v>
      </c>
      <c r="O14" s="11"/>
      <c r="P14" s="11"/>
    </row>
    <row r="15" spans="1:16" ht="22.05" customHeight="1">
      <c r="A15" s="11"/>
      <c r="B15" s="341" t="s">
        <v>208</v>
      </c>
      <c r="C15" s="13">
        <v>119.91999999999999</v>
      </c>
      <c r="D15" s="13">
        <v>2769.54</v>
      </c>
      <c r="E15" s="13">
        <v>23.08404767632371</v>
      </c>
      <c r="F15" s="11"/>
      <c r="G15" s="13">
        <v>2474.69</v>
      </c>
      <c r="H15" s="13">
        <v>55024.4</v>
      </c>
      <c r="I15" s="13">
        <v>22.224189368979395</v>
      </c>
      <c r="J15" s="11"/>
      <c r="K15" s="445">
        <v>40246</v>
      </c>
      <c r="L15" s="17">
        <v>559</v>
      </c>
      <c r="M15" s="11"/>
      <c r="N15" s="13">
        <v>13.857354890934241</v>
      </c>
      <c r="O15" s="11"/>
      <c r="P15" s="11"/>
    </row>
    <row r="16" spans="1:16" ht="22.05" customHeight="1">
      <c r="A16" s="11"/>
      <c r="B16" s="341" t="s">
        <v>200</v>
      </c>
      <c r="C16" s="13">
        <v>122.62</v>
      </c>
      <c r="D16" s="13">
        <v>2957.5</v>
      </c>
      <c r="E16" s="13">
        <v>24.127785931135971</v>
      </c>
      <c r="F16" s="13"/>
      <c r="G16" s="13">
        <v>2649.5299999999997</v>
      </c>
      <c r="H16" s="13">
        <v>59849.25</v>
      </c>
      <c r="I16" s="13">
        <v>22.549229603629119</v>
      </c>
      <c r="J16" s="13"/>
      <c r="K16" s="127">
        <v>42237</v>
      </c>
      <c r="L16" s="127">
        <v>554</v>
      </c>
      <c r="M16" s="13"/>
      <c r="N16" s="13">
        <v>13.125661045991935</v>
      </c>
      <c r="O16" s="11"/>
      <c r="P16" s="11"/>
    </row>
    <row r="17" spans="1:16" ht="22.05" customHeight="1">
      <c r="A17" s="11"/>
      <c r="B17" s="11"/>
      <c r="C17" s="11"/>
      <c r="D17" s="13"/>
      <c r="E17" s="13"/>
      <c r="F17" s="13"/>
      <c r="G17" s="13"/>
      <c r="H17" s="13"/>
      <c r="I17" s="13"/>
      <c r="J17" s="13"/>
      <c r="K17" s="445"/>
      <c r="L17" s="11"/>
      <c r="M17" s="11"/>
      <c r="N17" s="11"/>
      <c r="O17" s="11"/>
      <c r="P17" s="11"/>
    </row>
    <row r="18" spans="1:16" ht="22.05" customHeight="1">
      <c r="A18" s="340" t="s">
        <v>217</v>
      </c>
      <c r="B18" s="341" t="s">
        <v>209</v>
      </c>
      <c r="C18" s="29">
        <v>29.48</v>
      </c>
      <c r="D18" s="13">
        <v>699.9</v>
      </c>
      <c r="E18" s="13">
        <v>23.741519674355494</v>
      </c>
      <c r="F18" s="13"/>
      <c r="G18" s="13">
        <v>737.86</v>
      </c>
      <c r="H18" s="13">
        <v>15018.5</v>
      </c>
      <c r="I18" s="13">
        <v>20.354132220204374</v>
      </c>
      <c r="J18" s="13"/>
      <c r="K18" s="445">
        <v>11510</v>
      </c>
      <c r="L18" s="127">
        <v>163</v>
      </c>
      <c r="M18" s="29"/>
      <c r="N18" s="29">
        <v>14.161598609904432</v>
      </c>
      <c r="O18" s="11"/>
      <c r="P18" s="11"/>
    </row>
    <row r="19" spans="1:16" ht="22.05" customHeight="1">
      <c r="A19" s="11"/>
      <c r="B19" s="341" t="s">
        <v>210</v>
      </c>
      <c r="C19" s="29">
        <v>30.05</v>
      </c>
      <c r="D19" s="13">
        <v>729.28</v>
      </c>
      <c r="E19" s="13">
        <v>24.268885191347753</v>
      </c>
      <c r="F19" s="13"/>
      <c r="G19" s="13">
        <v>797.76</v>
      </c>
      <c r="H19" s="13">
        <v>15837.4</v>
      </c>
      <c r="I19" s="13">
        <v>19.85233654231849</v>
      </c>
      <c r="J19" s="13"/>
      <c r="K19" s="445">
        <v>12775</v>
      </c>
      <c r="L19" s="127">
        <v>140</v>
      </c>
      <c r="M19" s="29"/>
      <c r="N19" s="29">
        <v>10.95890410958904</v>
      </c>
      <c r="O19" s="11"/>
      <c r="P19" s="11"/>
    </row>
    <row r="20" spans="1:16" ht="22.05" customHeight="1">
      <c r="A20" s="11"/>
      <c r="B20" s="341" t="s">
        <v>206</v>
      </c>
      <c r="C20" s="13">
        <v>36.15</v>
      </c>
      <c r="D20" s="13">
        <v>898.04</v>
      </c>
      <c r="E20" s="13">
        <v>24.842047026279392</v>
      </c>
      <c r="F20" s="11"/>
      <c r="G20" s="13">
        <v>1002.16</v>
      </c>
      <c r="H20" s="13">
        <v>20301.650000000001</v>
      </c>
      <c r="I20" s="13">
        <v>20.257892951225354</v>
      </c>
      <c r="J20" s="11"/>
      <c r="K20" s="445">
        <v>15750</v>
      </c>
      <c r="L20" s="445">
        <v>169</v>
      </c>
      <c r="M20" s="13"/>
      <c r="N20" s="13">
        <v>10.730158730158731</v>
      </c>
      <c r="O20" s="11"/>
      <c r="P20" s="11"/>
    </row>
    <row r="21" spans="1:16" ht="22.05" customHeight="1">
      <c r="A21" s="11"/>
      <c r="B21" s="341" t="s">
        <v>211</v>
      </c>
      <c r="C21" s="29">
        <v>30.66</v>
      </c>
      <c r="D21" s="29">
        <v>751.58</v>
      </c>
      <c r="E21" s="29">
        <v>24.513372472276583</v>
      </c>
      <c r="F21" s="11"/>
      <c r="G21" s="29">
        <v>807.14</v>
      </c>
      <c r="H21" s="13">
        <v>21640.080000000002</v>
      </c>
      <c r="I21" s="13">
        <v>26.810813489605277</v>
      </c>
      <c r="J21" s="13"/>
      <c r="K21" s="445">
        <v>13294</v>
      </c>
      <c r="L21" s="127">
        <v>149</v>
      </c>
      <c r="M21" s="29"/>
      <c r="N21" s="29">
        <v>11.208063788175116</v>
      </c>
      <c r="O21" s="11"/>
      <c r="P21" s="11"/>
    </row>
    <row r="22" spans="1:16" ht="22.05" customHeight="1">
      <c r="A22" s="11"/>
      <c r="B22" s="341" t="s">
        <v>212</v>
      </c>
      <c r="C22" s="29">
        <v>30.48</v>
      </c>
      <c r="D22" s="29">
        <v>771.62</v>
      </c>
      <c r="E22" s="29">
        <v>25.315616797900262</v>
      </c>
      <c r="F22" s="11"/>
      <c r="G22" s="29">
        <v>845.65</v>
      </c>
      <c r="H22" s="13">
        <v>18302.68</v>
      </c>
      <c r="I22" s="13">
        <v>21.643327617808787</v>
      </c>
      <c r="J22" s="13"/>
      <c r="K22" s="445">
        <v>13684</v>
      </c>
      <c r="L22" s="127">
        <v>157</v>
      </c>
      <c r="M22" s="29"/>
      <c r="N22" s="29">
        <v>11.473253434668226</v>
      </c>
      <c r="O22" s="11"/>
      <c r="P22" s="11"/>
    </row>
    <row r="23" spans="1:16" ht="22.05" customHeight="1">
      <c r="A23" s="11"/>
      <c r="B23" s="341" t="s">
        <v>207</v>
      </c>
      <c r="C23" s="29">
        <v>32.29</v>
      </c>
      <c r="D23" s="29">
        <v>767.38</v>
      </c>
      <c r="E23" s="29">
        <v>23.765252400123877</v>
      </c>
      <c r="F23" s="29"/>
      <c r="G23" s="29">
        <v>879.91</v>
      </c>
      <c r="H23" s="13">
        <v>18985.900000000001</v>
      </c>
      <c r="I23" s="13">
        <v>21.577093111795527</v>
      </c>
      <c r="J23" s="13"/>
      <c r="K23" s="445">
        <v>15084</v>
      </c>
      <c r="L23" s="127">
        <v>166</v>
      </c>
      <c r="M23" s="11"/>
      <c r="N23" s="16">
        <v>11.005038451339168</v>
      </c>
      <c r="O23" s="11"/>
      <c r="P23" s="11"/>
    </row>
    <row r="24" spans="1:16" ht="22.05" customHeight="1">
      <c r="A24" s="11"/>
      <c r="B24" s="341" t="s">
        <v>213</v>
      </c>
      <c r="C24" s="29">
        <v>27.48</v>
      </c>
      <c r="D24" s="29">
        <v>648.41999999999996</v>
      </c>
      <c r="E24" s="29">
        <v>23.596069868995631</v>
      </c>
      <c r="F24" s="11"/>
      <c r="G24" s="29">
        <v>858.79</v>
      </c>
      <c r="H24" s="13">
        <v>18847.5</v>
      </c>
      <c r="I24" s="13">
        <v>21.946575996460137</v>
      </c>
      <c r="J24" s="13"/>
      <c r="K24" s="445">
        <v>15084</v>
      </c>
      <c r="L24" s="127">
        <v>130</v>
      </c>
      <c r="M24" s="446"/>
      <c r="N24" s="16">
        <v>8.6184036064704337</v>
      </c>
      <c r="O24" s="11"/>
      <c r="P24" s="11"/>
    </row>
    <row r="25" spans="1:16" ht="22.05" customHeight="1">
      <c r="A25" s="11"/>
      <c r="B25" s="341" t="s">
        <v>214</v>
      </c>
      <c r="C25" s="13">
        <v>29.28</v>
      </c>
      <c r="D25" s="13">
        <v>713.03</v>
      </c>
      <c r="E25" s="13">
        <v>24.352117486338795</v>
      </c>
      <c r="F25" s="13"/>
      <c r="G25" s="13">
        <v>912.31</v>
      </c>
      <c r="H25" s="13">
        <v>19616.71</v>
      </c>
      <c r="I25" s="13">
        <v>21.50224156262674</v>
      </c>
      <c r="J25" s="13"/>
      <c r="K25" s="445">
        <v>14498</v>
      </c>
      <c r="L25" s="445">
        <v>142</v>
      </c>
      <c r="M25" s="13"/>
      <c r="N25" s="13">
        <v>9.7944544075044817</v>
      </c>
      <c r="O25" s="11"/>
      <c r="P25" s="11"/>
    </row>
    <row r="26" spans="1:16" ht="22.05" customHeight="1">
      <c r="A26" s="11"/>
      <c r="B26" s="341" t="s">
        <v>208</v>
      </c>
      <c r="C26" s="13">
        <v>28.49</v>
      </c>
      <c r="D26" s="13">
        <v>670.48</v>
      </c>
      <c r="E26" s="13">
        <v>23.533871533871537</v>
      </c>
      <c r="F26" s="13"/>
      <c r="G26" s="13">
        <v>873.41</v>
      </c>
      <c r="H26" s="13">
        <v>19420.68</v>
      </c>
      <c r="I26" s="13">
        <v>22.235467878774003</v>
      </c>
      <c r="J26" s="13"/>
      <c r="K26" s="445">
        <v>15993</v>
      </c>
      <c r="L26" s="445">
        <v>157</v>
      </c>
      <c r="M26" s="13"/>
      <c r="N26" s="13">
        <v>9.8167948477458893</v>
      </c>
      <c r="O26" s="11"/>
      <c r="P26" s="11"/>
    </row>
    <row r="27" spans="1:16" ht="22.05" customHeight="1">
      <c r="A27" s="11"/>
      <c r="B27" s="341" t="s">
        <v>215</v>
      </c>
      <c r="C27" s="13">
        <v>27.57</v>
      </c>
      <c r="D27" s="13">
        <v>639.26</v>
      </c>
      <c r="E27" s="13">
        <v>23.186797243380486</v>
      </c>
      <c r="F27" s="11"/>
      <c r="G27" s="13">
        <v>858.57</v>
      </c>
      <c r="H27" s="13">
        <v>20303.349999999999</v>
      </c>
      <c r="I27" s="13">
        <v>23.647867966502439</v>
      </c>
      <c r="J27" s="11"/>
      <c r="K27" s="445">
        <v>14590</v>
      </c>
      <c r="L27" s="445">
        <v>123</v>
      </c>
      <c r="M27" s="13"/>
      <c r="N27" s="16">
        <v>8.4304318026045237</v>
      </c>
      <c r="O27" s="11"/>
      <c r="P27" s="11"/>
    </row>
    <row r="28" spans="1:16" ht="22.05" customHeight="1">
      <c r="A28" s="11"/>
      <c r="B28" s="341" t="s">
        <v>216</v>
      </c>
      <c r="C28" s="13">
        <v>29.66</v>
      </c>
      <c r="D28" s="13">
        <v>695.67</v>
      </c>
      <c r="E28" s="13">
        <v>23.454821308159136</v>
      </c>
      <c r="F28" s="13"/>
      <c r="G28" s="13">
        <v>942.9</v>
      </c>
      <c r="H28" s="13">
        <v>20015.439999999999</v>
      </c>
      <c r="I28" s="13">
        <v>21.227532081875065</v>
      </c>
      <c r="J28" s="13"/>
      <c r="K28" s="445">
        <v>15831</v>
      </c>
      <c r="L28" s="445">
        <v>126</v>
      </c>
      <c r="M28" s="13"/>
      <c r="N28" s="13">
        <v>7.9590676520750439</v>
      </c>
      <c r="O28" s="11"/>
      <c r="P28" s="11"/>
    </row>
    <row r="29" spans="1:16" ht="22.05" customHeight="1">
      <c r="A29" s="11"/>
      <c r="B29" s="341" t="s">
        <v>200</v>
      </c>
      <c r="C29" s="13">
        <v>29.12</v>
      </c>
      <c r="D29" s="13">
        <v>709.64</v>
      </c>
      <c r="E29" s="13">
        <v>24.369505494505493</v>
      </c>
      <c r="F29" s="11"/>
      <c r="G29" s="13">
        <v>947.44</v>
      </c>
      <c r="H29" s="13">
        <v>23277.83</v>
      </c>
      <c r="I29" s="13">
        <v>24.569186439246813</v>
      </c>
      <c r="J29" s="11"/>
      <c r="K29" s="445">
        <v>17000</v>
      </c>
      <c r="L29" s="445">
        <v>116</v>
      </c>
      <c r="M29" s="13"/>
      <c r="N29" s="16">
        <v>6.8235294117647056</v>
      </c>
      <c r="O29" s="11"/>
      <c r="P29" s="11"/>
    </row>
    <row r="30" spans="1:16" ht="22.05" customHeight="1">
      <c r="A30" s="11"/>
      <c r="B30" s="11"/>
      <c r="C30" s="11"/>
      <c r="D30" s="11"/>
      <c r="E30" s="11"/>
      <c r="F30" s="11"/>
      <c r="G30" s="11"/>
      <c r="H30" s="11"/>
      <c r="I30" s="11"/>
      <c r="J30" s="11"/>
      <c r="K30" s="11"/>
      <c r="L30" s="11"/>
      <c r="M30" s="11"/>
      <c r="N30" s="11"/>
      <c r="O30" s="11"/>
      <c r="P30" s="11"/>
    </row>
    <row r="31" spans="1:16" ht="22.05" customHeight="1">
      <c r="A31" s="340" t="s">
        <v>218</v>
      </c>
      <c r="B31" s="341" t="s">
        <v>209</v>
      </c>
      <c r="C31" s="13">
        <v>21.92</v>
      </c>
      <c r="D31" s="13">
        <v>529.78</v>
      </c>
      <c r="E31" s="13">
        <v>24.17</v>
      </c>
      <c r="F31" s="13"/>
      <c r="G31" s="13">
        <v>804.58</v>
      </c>
      <c r="H31" s="13">
        <v>18562.310000000001</v>
      </c>
      <c r="I31" s="13">
        <v>23.07</v>
      </c>
      <c r="J31" s="13"/>
      <c r="K31" s="445">
        <v>12691</v>
      </c>
      <c r="L31" s="127">
        <v>127</v>
      </c>
      <c r="M31" s="13"/>
      <c r="N31" s="13">
        <v>10.007091639744701</v>
      </c>
      <c r="O31" s="11"/>
      <c r="P31" s="11"/>
    </row>
    <row r="32" spans="1:16" ht="22.05" customHeight="1">
      <c r="A32" s="11"/>
      <c r="B32" s="341" t="s">
        <v>210</v>
      </c>
      <c r="C32" s="13">
        <v>25.38</v>
      </c>
      <c r="D32" s="13">
        <v>566.28</v>
      </c>
      <c r="E32" s="13">
        <v>22.31</v>
      </c>
      <c r="F32" s="13"/>
      <c r="G32" s="13">
        <v>867.23</v>
      </c>
      <c r="H32" s="13">
        <v>19058.43</v>
      </c>
      <c r="I32" s="13">
        <v>21.98</v>
      </c>
      <c r="J32" s="13"/>
      <c r="K32" s="445">
        <v>14504</v>
      </c>
      <c r="L32" s="127">
        <v>97</v>
      </c>
      <c r="M32" s="13"/>
      <c r="N32" s="13">
        <v>6.6878102592388311</v>
      </c>
      <c r="O32" s="11"/>
      <c r="P32" s="11"/>
    </row>
    <row r="33" spans="1:16" ht="22.05" customHeight="1">
      <c r="A33" s="11"/>
      <c r="B33" s="341" t="s">
        <v>206</v>
      </c>
      <c r="C33" s="13">
        <v>27.97</v>
      </c>
      <c r="D33" s="13">
        <v>660.83</v>
      </c>
      <c r="E33" s="13">
        <v>23.62638541294244</v>
      </c>
      <c r="F33" s="13"/>
      <c r="G33" s="13">
        <v>1030.95</v>
      </c>
      <c r="H33" s="13">
        <v>24240.86</v>
      </c>
      <c r="I33" s="13">
        <v>23.513128667733643</v>
      </c>
      <c r="J33" s="13"/>
      <c r="K33" s="445">
        <v>17388</v>
      </c>
      <c r="L33" s="127">
        <v>137</v>
      </c>
      <c r="M33" s="13"/>
      <c r="N33" s="13">
        <v>7.8789970094317923</v>
      </c>
      <c r="O33" s="11"/>
      <c r="P33" s="11"/>
    </row>
    <row r="34" spans="1:16" ht="22.05" customHeight="1">
      <c r="A34" s="11"/>
      <c r="B34" s="341" t="s">
        <v>211</v>
      </c>
      <c r="C34" s="13">
        <v>22.5</v>
      </c>
      <c r="D34" s="13">
        <v>539.55999999999995</v>
      </c>
      <c r="E34" s="13">
        <v>23.980444444444441</v>
      </c>
      <c r="F34" s="13"/>
      <c r="G34" s="13">
        <v>825.35</v>
      </c>
      <c r="H34" s="13">
        <v>20659.59</v>
      </c>
      <c r="I34" s="13">
        <v>25.031307929969103</v>
      </c>
      <c r="J34" s="13"/>
      <c r="K34" s="445">
        <v>14984</v>
      </c>
      <c r="L34" s="127">
        <v>96</v>
      </c>
      <c r="M34" s="13"/>
      <c r="N34" s="13">
        <v>6.4068339562199679</v>
      </c>
      <c r="O34" s="11"/>
      <c r="P34" s="11"/>
    </row>
    <row r="35" spans="1:16" ht="22.05" customHeight="1">
      <c r="A35" s="11"/>
      <c r="B35" s="341" t="s">
        <v>212</v>
      </c>
      <c r="C35" s="13">
        <v>23.89</v>
      </c>
      <c r="D35" s="13">
        <v>600.84</v>
      </c>
      <c r="E35" s="13">
        <v>25.150272080368357</v>
      </c>
      <c r="F35" s="13"/>
      <c r="G35" s="13">
        <v>959.32</v>
      </c>
      <c r="H35" s="13">
        <v>22476.41</v>
      </c>
      <c r="I35" s="13">
        <v>23.429522995455113</v>
      </c>
      <c r="J35" s="13"/>
      <c r="K35" s="445">
        <v>21670</v>
      </c>
      <c r="L35" s="127">
        <v>67</v>
      </c>
      <c r="M35" s="13"/>
      <c r="N35" s="13">
        <v>3.0918320258421783</v>
      </c>
      <c r="O35" s="11"/>
      <c r="P35" s="11"/>
    </row>
    <row r="36" spans="1:16" ht="22.05" customHeight="1">
      <c r="A36" s="11"/>
      <c r="B36" s="341" t="s">
        <v>207</v>
      </c>
      <c r="C36" s="13">
        <v>24.23</v>
      </c>
      <c r="D36" s="13">
        <v>604.51</v>
      </c>
      <c r="E36" s="13">
        <v>24.948823772183243</v>
      </c>
      <c r="F36" s="13"/>
      <c r="G36" s="13">
        <v>952.73</v>
      </c>
      <c r="H36" s="13">
        <v>22956.080000000002</v>
      </c>
      <c r="I36" s="13">
        <v>24.095053163015756</v>
      </c>
      <c r="J36" s="13"/>
      <c r="K36" s="445">
        <v>18481</v>
      </c>
      <c r="L36" s="127">
        <v>75</v>
      </c>
      <c r="M36" s="13"/>
      <c r="N36" s="13">
        <v>4.0582219576862721</v>
      </c>
      <c r="O36" s="11"/>
      <c r="P36" s="11"/>
    </row>
    <row r="37" spans="1:16" ht="22.05" customHeight="1">
      <c r="A37" s="11"/>
      <c r="B37" s="341" t="s">
        <v>213</v>
      </c>
      <c r="C37" s="447">
        <v>20.96</v>
      </c>
      <c r="D37" s="447">
        <v>517.69000000000005</v>
      </c>
      <c r="E37" s="447">
        <v>24.698950381679392</v>
      </c>
      <c r="F37" s="11"/>
      <c r="G37" s="447">
        <v>867.77</v>
      </c>
      <c r="H37" s="447">
        <v>23656.78</v>
      </c>
      <c r="I37" s="447">
        <v>27.261578528872857</v>
      </c>
      <c r="J37" s="447"/>
      <c r="K37" s="445">
        <v>16034</v>
      </c>
      <c r="L37" s="127">
        <v>60</v>
      </c>
      <c r="M37" s="447"/>
      <c r="N37" s="447">
        <v>3.7420481476861669</v>
      </c>
      <c r="O37" s="11"/>
      <c r="P37" s="11"/>
    </row>
    <row r="38" spans="1:16" ht="22.05" customHeight="1">
      <c r="A38" s="11"/>
      <c r="B38" s="341" t="s">
        <v>214</v>
      </c>
      <c r="C38" s="13">
        <v>23.51</v>
      </c>
      <c r="D38" s="13">
        <v>645.04</v>
      </c>
      <c r="E38" s="13">
        <v>27.436835389196084</v>
      </c>
      <c r="F38" s="13"/>
      <c r="G38" s="13">
        <v>1016.56</v>
      </c>
      <c r="H38" s="13">
        <v>23560.61</v>
      </c>
      <c r="I38" s="13">
        <v>23.17680215629181</v>
      </c>
      <c r="J38" s="13"/>
      <c r="K38" s="445">
        <v>16435</v>
      </c>
      <c r="L38" s="127">
        <v>90</v>
      </c>
      <c r="M38" s="11"/>
      <c r="N38" s="13">
        <v>5.4761180407666572</v>
      </c>
      <c r="O38" s="11"/>
      <c r="P38" s="11"/>
    </row>
    <row r="39" spans="1:16" ht="22.05" customHeight="1">
      <c r="A39" s="11"/>
      <c r="B39" s="341" t="s">
        <v>208</v>
      </c>
      <c r="C39" s="448">
        <v>20.82</v>
      </c>
      <c r="D39" s="448">
        <v>540.97</v>
      </c>
      <c r="E39" s="448">
        <v>25.983189241114314</v>
      </c>
      <c r="F39" s="448"/>
      <c r="G39" s="448">
        <v>914.13</v>
      </c>
      <c r="H39" s="13">
        <v>22300.98</v>
      </c>
      <c r="I39" s="448">
        <v>24.39585179350858</v>
      </c>
      <c r="J39" s="448"/>
      <c r="K39" s="445">
        <v>16701</v>
      </c>
      <c r="L39" s="127">
        <v>79</v>
      </c>
      <c r="M39" s="448"/>
      <c r="N39" s="448">
        <v>4.7302556733129748</v>
      </c>
      <c r="O39" s="11"/>
      <c r="P39" s="11"/>
    </row>
    <row r="40" spans="1:16" ht="22.05" customHeight="1">
      <c r="A40" s="11"/>
      <c r="B40" s="341" t="s">
        <v>215</v>
      </c>
      <c r="C40" s="448">
        <v>20.97</v>
      </c>
      <c r="D40" s="448">
        <v>496.28</v>
      </c>
      <c r="E40" s="448">
        <v>23.666189794945161</v>
      </c>
      <c r="F40" s="11"/>
      <c r="G40" s="448">
        <v>948.16</v>
      </c>
      <c r="H40" s="13">
        <v>22758.95</v>
      </c>
      <c r="I40" s="448">
        <v>24.003280037124537</v>
      </c>
      <c r="J40" s="11"/>
      <c r="K40" s="445">
        <v>16459</v>
      </c>
      <c r="L40" s="127">
        <v>77</v>
      </c>
      <c r="M40" s="11"/>
      <c r="N40" s="448">
        <v>4.6782915122425424</v>
      </c>
      <c r="O40" s="11"/>
      <c r="P40" s="11"/>
    </row>
    <row r="41" spans="1:16" ht="22.05" customHeight="1">
      <c r="A41" s="11"/>
      <c r="B41" s="341" t="s">
        <v>216</v>
      </c>
      <c r="C41" s="29">
        <v>21.6</v>
      </c>
      <c r="D41" s="29">
        <v>640.52</v>
      </c>
      <c r="E41" s="29">
        <v>29.653703703703702</v>
      </c>
      <c r="F41" s="11"/>
      <c r="G41" s="29">
        <v>916.42</v>
      </c>
      <c r="H41" s="13">
        <v>23183</v>
      </c>
      <c r="I41" s="13">
        <v>25.297352742192444</v>
      </c>
      <c r="J41" s="13"/>
      <c r="K41" s="445">
        <v>15542</v>
      </c>
      <c r="L41" s="127">
        <v>85</v>
      </c>
      <c r="M41" s="429"/>
      <c r="N41" s="29">
        <v>5.4690516021104099</v>
      </c>
      <c r="O41" s="11"/>
      <c r="P41" s="11"/>
    </row>
    <row r="42" spans="1:16" ht="22.05" customHeight="1">
      <c r="A42" s="11"/>
      <c r="B42" s="341" t="s">
        <v>200</v>
      </c>
      <c r="C42" s="29">
        <v>20.09</v>
      </c>
      <c r="D42" s="29">
        <v>526.13</v>
      </c>
      <c r="E42" s="29">
        <v>26.188651070184171</v>
      </c>
      <c r="F42" s="11"/>
      <c r="G42" s="29">
        <v>956.84</v>
      </c>
      <c r="H42" s="13">
        <v>25650.69</v>
      </c>
      <c r="I42" s="13">
        <v>26.807710798043558</v>
      </c>
      <c r="J42" s="13"/>
      <c r="K42" s="445">
        <v>15372</v>
      </c>
      <c r="L42" s="127">
        <v>81</v>
      </c>
      <c r="M42" s="29"/>
      <c r="N42" s="29">
        <v>5.269320843091335</v>
      </c>
      <c r="O42" s="11"/>
      <c r="P42" s="11"/>
    </row>
    <row r="43" spans="1:16" ht="22.05" customHeight="1">
      <c r="A43" s="11"/>
      <c r="B43" s="11"/>
      <c r="C43" s="11"/>
      <c r="D43" s="11"/>
      <c r="E43" s="11"/>
      <c r="F43" s="11"/>
      <c r="G43" s="11"/>
      <c r="H43" s="11"/>
      <c r="I43" s="11"/>
      <c r="J43" s="11"/>
      <c r="K43" s="11"/>
      <c r="L43" s="11"/>
      <c r="M43" s="11"/>
      <c r="N43" s="11"/>
      <c r="O43" s="11"/>
      <c r="P43" s="11"/>
    </row>
    <row r="44" spans="1:16" ht="22.05" customHeight="1">
      <c r="A44" s="340" t="s">
        <v>219</v>
      </c>
      <c r="B44" s="341" t="s">
        <v>209</v>
      </c>
      <c r="C44" s="16">
        <v>15.44</v>
      </c>
      <c r="D44" s="16">
        <v>386.87</v>
      </c>
      <c r="E44" s="16">
        <v>25.056347150259068</v>
      </c>
      <c r="F44" s="16"/>
      <c r="G44" s="13">
        <v>839.93</v>
      </c>
      <c r="H44" s="13">
        <v>19915.48</v>
      </c>
      <c r="I44" s="13">
        <v>23.710880668627148</v>
      </c>
      <c r="J44" s="13"/>
      <c r="K44" s="445">
        <v>13991</v>
      </c>
      <c r="L44" s="127">
        <v>71</v>
      </c>
      <c r="M44" s="29"/>
      <c r="N44" s="29">
        <v>5.0746908727038811</v>
      </c>
      <c r="O44" s="11"/>
      <c r="P44" s="11"/>
    </row>
    <row r="45" spans="1:16" ht="22.05" customHeight="1">
      <c r="A45" s="11"/>
      <c r="B45" s="341" t="s">
        <v>210</v>
      </c>
      <c r="C45" s="29">
        <v>15.71</v>
      </c>
      <c r="D45" s="29">
        <v>378.09</v>
      </c>
      <c r="E45" s="29">
        <v>24.066836409929977</v>
      </c>
      <c r="F45" s="11"/>
      <c r="G45" s="13">
        <v>879.15</v>
      </c>
      <c r="H45" s="13">
        <v>20107.650000000001</v>
      </c>
      <c r="I45" s="13">
        <v>22.871694250127966</v>
      </c>
      <c r="J45" s="13"/>
      <c r="K45" s="445">
        <v>13764</v>
      </c>
      <c r="L45" s="127">
        <v>77</v>
      </c>
      <c r="M45" s="29"/>
      <c r="N45" s="29">
        <v>5.5943039814007562</v>
      </c>
      <c r="O45" s="11"/>
      <c r="P45" s="11"/>
    </row>
    <row r="46" spans="1:16" ht="22.05" customHeight="1">
      <c r="A46" s="11"/>
      <c r="B46" s="341" t="s">
        <v>206</v>
      </c>
      <c r="C46" s="29">
        <v>18.32</v>
      </c>
      <c r="D46" s="29">
        <v>411.77</v>
      </c>
      <c r="E46" s="29">
        <v>22.476528384279476</v>
      </c>
      <c r="F46" s="11"/>
      <c r="G46" s="13">
        <v>1022.72</v>
      </c>
      <c r="H46" s="13">
        <v>27962.19</v>
      </c>
      <c r="I46" s="13">
        <v>27.341002424906129</v>
      </c>
      <c r="J46" s="13"/>
      <c r="K46" s="445">
        <v>17413</v>
      </c>
      <c r="L46" s="127">
        <v>97</v>
      </c>
      <c r="M46" s="29"/>
      <c r="N46" s="29">
        <v>5.5705507379544024</v>
      </c>
      <c r="O46" s="11"/>
      <c r="P46" s="11"/>
    </row>
    <row r="47" spans="1:16" ht="22.05" customHeight="1">
      <c r="A47" s="11"/>
      <c r="B47" s="341" t="s">
        <v>211</v>
      </c>
      <c r="C47" s="29">
        <v>13.76</v>
      </c>
      <c r="D47" s="29">
        <v>328.25</v>
      </c>
      <c r="E47" s="29">
        <v>23.855377906976745</v>
      </c>
      <c r="F47" s="11"/>
      <c r="G47" s="13">
        <v>800.52</v>
      </c>
      <c r="H47" s="13">
        <v>21803.52</v>
      </c>
      <c r="I47" s="13">
        <v>27.236696147504123</v>
      </c>
      <c r="J47" s="13"/>
      <c r="K47" s="445">
        <v>14333</v>
      </c>
      <c r="L47" s="127">
        <v>80</v>
      </c>
      <c r="M47" s="29"/>
      <c r="N47" s="29">
        <v>5.5815251517477158</v>
      </c>
      <c r="O47" s="11"/>
      <c r="P47" s="11"/>
    </row>
    <row r="48" spans="1:16" ht="22.05" customHeight="1">
      <c r="A48" s="11"/>
      <c r="B48" s="341" t="s">
        <v>212</v>
      </c>
      <c r="C48" s="29">
        <v>15.91</v>
      </c>
      <c r="D48" s="29">
        <v>399.88</v>
      </c>
      <c r="E48" s="29">
        <v>25.133878064110622</v>
      </c>
      <c r="F48" s="11"/>
      <c r="G48" s="13">
        <v>1010.17</v>
      </c>
      <c r="H48" s="13">
        <v>24493.81</v>
      </c>
      <c r="I48" s="13">
        <v>24.247215815159826</v>
      </c>
      <c r="J48" s="13"/>
      <c r="K48" s="445">
        <v>15412</v>
      </c>
      <c r="L48" s="127">
        <v>90</v>
      </c>
      <c r="M48" s="29"/>
      <c r="N48" s="29">
        <v>5.8396055022060729</v>
      </c>
      <c r="O48" s="11"/>
      <c r="P48" s="11"/>
    </row>
    <row r="49" spans="1:16" ht="22.05" customHeight="1">
      <c r="A49" s="11"/>
      <c r="B49" s="341" t="s">
        <v>207</v>
      </c>
      <c r="C49" s="29">
        <v>14.5</v>
      </c>
      <c r="D49" s="29">
        <v>371.14</v>
      </c>
      <c r="E49" s="29">
        <v>25.595862068965516</v>
      </c>
      <c r="F49" s="11"/>
      <c r="G49" s="13">
        <v>971.28</v>
      </c>
      <c r="H49" s="13">
        <v>24987.82</v>
      </c>
      <c r="I49" s="13">
        <v>25.726690552672761</v>
      </c>
      <c r="J49" s="13"/>
      <c r="K49" s="445">
        <v>17362</v>
      </c>
      <c r="L49" s="127">
        <v>77</v>
      </c>
      <c r="M49" s="29"/>
      <c r="N49" s="29">
        <v>4.4349729293860154</v>
      </c>
      <c r="O49" s="11"/>
      <c r="P49" s="11"/>
    </row>
    <row r="50" spans="1:16" ht="22.05" customHeight="1">
      <c r="A50" s="11"/>
      <c r="B50" s="341" t="s">
        <v>213</v>
      </c>
      <c r="C50" s="29">
        <v>11.52</v>
      </c>
      <c r="D50" s="29">
        <v>302.45</v>
      </c>
      <c r="E50" s="29">
        <v>26.254340277777779</v>
      </c>
      <c r="F50" s="11"/>
      <c r="G50" s="13">
        <v>919.42</v>
      </c>
      <c r="H50" s="13">
        <v>24090.49</v>
      </c>
      <c r="I50" s="13">
        <v>26.201833764764746</v>
      </c>
      <c r="J50" s="13"/>
      <c r="K50" s="445">
        <v>14932</v>
      </c>
      <c r="L50" s="127">
        <v>79</v>
      </c>
      <c r="M50" s="29"/>
      <c r="N50" s="29">
        <v>5.2906509509777662</v>
      </c>
      <c r="O50" s="11"/>
      <c r="P50" s="11"/>
    </row>
    <row r="51" spans="1:16" ht="22.05" customHeight="1">
      <c r="A51" s="11"/>
      <c r="B51" s="341" t="s">
        <v>214</v>
      </c>
      <c r="C51" s="29">
        <v>12.5</v>
      </c>
      <c r="D51" s="29">
        <v>342.12</v>
      </c>
      <c r="E51" s="29">
        <v>27.369600000000002</v>
      </c>
      <c r="F51" s="11"/>
      <c r="G51" s="13">
        <v>996.64</v>
      </c>
      <c r="H51" s="13">
        <v>28347.37</v>
      </c>
      <c r="I51" s="13">
        <v>28.442938272595921</v>
      </c>
      <c r="J51" s="13"/>
      <c r="K51" s="445">
        <v>17060</v>
      </c>
      <c r="L51" s="127">
        <v>110</v>
      </c>
      <c r="M51" s="29"/>
      <c r="N51" s="29">
        <v>6.4478311840562723</v>
      </c>
      <c r="O51" s="11"/>
      <c r="P51" s="11"/>
    </row>
    <row r="52" spans="1:16" ht="22.05" customHeight="1">
      <c r="A52" s="11"/>
      <c r="B52" s="341" t="s">
        <v>208</v>
      </c>
      <c r="C52" s="29">
        <v>11.02</v>
      </c>
      <c r="D52" s="29">
        <v>291.83999999999997</v>
      </c>
      <c r="E52" s="29">
        <v>26.482758620689655</v>
      </c>
      <c r="F52" s="11"/>
      <c r="G52" s="13">
        <v>946.55</v>
      </c>
      <c r="H52" s="13">
        <v>26686.400000000001</v>
      </c>
      <c r="I52" s="13">
        <v>28.19333368548941</v>
      </c>
      <c r="J52" s="13"/>
      <c r="K52" s="445">
        <v>18762</v>
      </c>
      <c r="L52" s="127">
        <v>109</v>
      </c>
      <c r="M52" s="29"/>
      <c r="N52" s="29">
        <v>5.809615179618377</v>
      </c>
      <c r="O52" s="11"/>
      <c r="P52" s="11"/>
    </row>
    <row r="53" spans="1:16" ht="22.05" customHeight="1">
      <c r="A53" s="11"/>
      <c r="B53" s="341" t="s">
        <v>215</v>
      </c>
      <c r="C53" s="29">
        <v>9.58</v>
      </c>
      <c r="D53" s="29">
        <v>269.41000000000003</v>
      </c>
      <c r="E53" s="29">
        <v>28.122129436325682</v>
      </c>
      <c r="F53" s="11"/>
      <c r="G53" s="13">
        <v>957.02</v>
      </c>
      <c r="H53" s="13">
        <v>25193.26</v>
      </c>
      <c r="I53" s="13">
        <v>26.324695408664393</v>
      </c>
      <c r="J53" s="13"/>
      <c r="K53" s="445">
        <v>16874</v>
      </c>
      <c r="L53" s="127">
        <v>106</v>
      </c>
      <c r="M53" s="29"/>
      <c r="N53" s="29">
        <v>6.2818537394808578</v>
      </c>
      <c r="O53" s="11"/>
      <c r="P53" s="11"/>
    </row>
    <row r="54" spans="1:16" ht="22.05" customHeight="1">
      <c r="A54" s="11"/>
      <c r="B54" s="341" t="s">
        <v>216</v>
      </c>
      <c r="C54" s="29">
        <v>9.3000000000000007</v>
      </c>
      <c r="D54" s="29">
        <v>267.72000000000003</v>
      </c>
      <c r="E54" s="29">
        <v>28.78709677419355</v>
      </c>
      <c r="F54" s="11"/>
      <c r="G54" s="13">
        <v>986.61</v>
      </c>
      <c r="H54" s="13">
        <v>28120.49</v>
      </c>
      <c r="I54" s="13">
        <v>28.502133568481973</v>
      </c>
      <c r="J54" s="13"/>
      <c r="K54" s="445">
        <v>17334</v>
      </c>
      <c r="L54" s="127">
        <v>124</v>
      </c>
      <c r="M54" s="29"/>
      <c r="N54" s="29">
        <v>7.1535710164993649</v>
      </c>
      <c r="O54" s="11"/>
      <c r="P54" s="11"/>
    </row>
    <row r="55" spans="1:16" ht="22.05" customHeight="1">
      <c r="A55" s="11"/>
      <c r="B55" s="341" t="s">
        <v>200</v>
      </c>
      <c r="C55" s="29">
        <v>7.8</v>
      </c>
      <c r="D55" s="29">
        <v>252.04</v>
      </c>
      <c r="E55" s="29">
        <v>32.312820512820515</v>
      </c>
      <c r="F55" s="11"/>
      <c r="G55" s="13">
        <v>984.68</v>
      </c>
      <c r="H55" s="13">
        <v>29186.55</v>
      </c>
      <c r="I55" s="13">
        <v>29.64064467644311</v>
      </c>
      <c r="J55" s="13"/>
      <c r="K55" s="445">
        <v>17493</v>
      </c>
      <c r="L55" s="127">
        <v>114</v>
      </c>
      <c r="M55" s="29"/>
      <c r="N55" s="29">
        <v>6.5168924712742244</v>
      </c>
      <c r="O55" s="11"/>
      <c r="P55" s="11"/>
    </row>
    <row r="56" spans="1:16" ht="22.05" customHeight="1">
      <c r="A56" s="11"/>
      <c r="B56" s="11"/>
      <c r="C56" s="29"/>
      <c r="D56" s="29"/>
      <c r="E56" s="29"/>
      <c r="F56" s="29"/>
      <c r="G56" s="13"/>
      <c r="H56" s="13"/>
      <c r="I56" s="13"/>
      <c r="J56" s="13"/>
      <c r="K56" s="445"/>
      <c r="L56" s="127"/>
      <c r="M56" s="29"/>
      <c r="N56" s="29"/>
      <c r="O56" s="11"/>
      <c r="P56" s="11"/>
    </row>
    <row r="57" spans="1:16" ht="22.05" customHeight="1">
      <c r="A57" s="340" t="s">
        <v>220</v>
      </c>
      <c r="B57" s="341" t="s">
        <v>209</v>
      </c>
      <c r="C57" s="29">
        <v>0.28999999999999998</v>
      </c>
      <c r="D57" s="29">
        <v>9.1300000000000008</v>
      </c>
      <c r="E57" s="29">
        <v>31.482758620689658</v>
      </c>
      <c r="F57" s="11"/>
      <c r="G57" s="13">
        <v>943.35</v>
      </c>
      <c r="H57" s="13">
        <v>24446.65</v>
      </c>
      <c r="I57" s="13">
        <v>25.914718821222241</v>
      </c>
      <c r="J57" s="13"/>
      <c r="K57" s="445">
        <v>15165</v>
      </c>
      <c r="L57" s="127">
        <v>108</v>
      </c>
      <c r="M57" s="29"/>
      <c r="N57" s="29">
        <v>7.1216617210682491</v>
      </c>
      <c r="O57" s="11"/>
      <c r="P57" s="11"/>
    </row>
    <row r="58" spans="1:16" ht="22.05" customHeight="1">
      <c r="A58" s="11"/>
      <c r="B58" s="342" t="s">
        <v>837</v>
      </c>
      <c r="C58" s="32" t="s">
        <v>119</v>
      </c>
      <c r="D58" s="32" t="s">
        <v>119</v>
      </c>
      <c r="E58" s="32" t="s">
        <v>119</v>
      </c>
      <c r="F58" s="29"/>
      <c r="G58" s="13">
        <v>985.53</v>
      </c>
      <c r="H58" s="13">
        <v>23934.63</v>
      </c>
      <c r="I58" s="13">
        <v>24.286049130924479</v>
      </c>
      <c r="J58" s="13"/>
      <c r="K58" s="445">
        <v>16891</v>
      </c>
      <c r="L58" s="127">
        <v>114</v>
      </c>
      <c r="M58" s="29"/>
      <c r="N58" s="29">
        <v>6.7491563554555682</v>
      </c>
      <c r="O58" s="11"/>
      <c r="P58" s="11"/>
    </row>
    <row r="59" spans="1:16" ht="22.05" customHeight="1">
      <c r="A59" s="11"/>
      <c r="B59" s="341" t="s">
        <v>206</v>
      </c>
      <c r="C59" s="32" t="s">
        <v>119</v>
      </c>
      <c r="D59" s="32" t="s">
        <v>119</v>
      </c>
      <c r="E59" s="32" t="s">
        <v>119</v>
      </c>
      <c r="F59" s="29"/>
      <c r="G59" s="13">
        <v>1017.52</v>
      </c>
      <c r="H59" s="13">
        <v>26545.46</v>
      </c>
      <c r="I59" s="13">
        <v>26.088391382970357</v>
      </c>
      <c r="J59" s="13"/>
      <c r="K59" s="445">
        <v>17211</v>
      </c>
      <c r="L59" s="127">
        <v>113</v>
      </c>
      <c r="M59" s="29"/>
      <c r="N59" s="29">
        <v>6.5655685317529491</v>
      </c>
      <c r="O59" s="11"/>
      <c r="P59" s="11"/>
    </row>
    <row r="60" spans="1:16" ht="22.05" customHeight="1">
      <c r="A60" s="11"/>
      <c r="B60" s="341" t="s">
        <v>211</v>
      </c>
      <c r="C60" s="32" t="s">
        <v>119</v>
      </c>
      <c r="D60" s="32" t="s">
        <v>119</v>
      </c>
      <c r="E60" s="32" t="s">
        <v>119</v>
      </c>
      <c r="F60" s="29"/>
      <c r="G60" s="13">
        <v>1029.29</v>
      </c>
      <c r="H60" s="13">
        <v>32853.57</v>
      </c>
      <c r="I60" s="13">
        <v>31.918672094356303</v>
      </c>
      <c r="J60" s="13"/>
      <c r="K60" s="445">
        <v>17136</v>
      </c>
      <c r="L60" s="127">
        <v>160</v>
      </c>
      <c r="M60" s="29"/>
      <c r="N60" s="29">
        <v>9.3370681605975729</v>
      </c>
      <c r="O60" s="11"/>
      <c r="P60" s="11"/>
    </row>
    <row r="61" spans="1:16" ht="22.05" customHeight="1">
      <c r="A61" s="11"/>
      <c r="B61" s="341" t="s">
        <v>212</v>
      </c>
      <c r="C61" s="32" t="s">
        <v>119</v>
      </c>
      <c r="D61" s="32" t="s">
        <v>119</v>
      </c>
      <c r="E61" s="32" t="s">
        <v>119</v>
      </c>
      <c r="F61" s="11"/>
      <c r="G61" s="13">
        <v>1061.1199999999999</v>
      </c>
      <c r="H61" s="13">
        <v>29365.5</v>
      </c>
      <c r="I61" s="13">
        <v>27.674061369119425</v>
      </c>
      <c r="J61" s="13"/>
      <c r="K61" s="445">
        <v>20375</v>
      </c>
      <c r="L61" s="127">
        <v>154</v>
      </c>
      <c r="M61" s="29"/>
      <c r="N61" s="29">
        <v>7.5582822085889569</v>
      </c>
      <c r="O61" s="11"/>
      <c r="P61" s="11"/>
    </row>
    <row r="62" spans="1:16" ht="22.05" customHeight="1">
      <c r="A62" s="11"/>
      <c r="B62" s="341" t="s">
        <v>207</v>
      </c>
      <c r="C62" s="32" t="s">
        <v>119</v>
      </c>
      <c r="D62" s="32" t="s">
        <v>119</v>
      </c>
      <c r="E62" s="32" t="s">
        <v>119</v>
      </c>
      <c r="F62" s="11"/>
      <c r="G62" s="13">
        <v>956.63</v>
      </c>
      <c r="H62" s="13">
        <v>26243.41</v>
      </c>
      <c r="I62" s="13">
        <v>27.433187334706208</v>
      </c>
      <c r="J62" s="13"/>
      <c r="K62" s="445">
        <v>17574</v>
      </c>
      <c r="L62" s="127">
        <v>132</v>
      </c>
      <c r="M62" s="29"/>
      <c r="N62" s="29">
        <v>7.5110959371799249</v>
      </c>
      <c r="O62" s="11"/>
      <c r="P62" s="11"/>
    </row>
    <row r="63" spans="1:16" ht="22.05" customHeight="1">
      <c r="A63" s="11"/>
      <c r="B63" s="341" t="s">
        <v>213</v>
      </c>
      <c r="C63" s="32" t="s">
        <v>119</v>
      </c>
      <c r="D63" s="32" t="s">
        <v>119</v>
      </c>
      <c r="E63" s="32" t="s">
        <v>119</v>
      </c>
      <c r="F63" s="11"/>
      <c r="G63" s="13">
        <v>1118.06</v>
      </c>
      <c r="H63" s="13">
        <v>29871.45</v>
      </c>
      <c r="I63" s="13">
        <v>26.717215534050052</v>
      </c>
      <c r="J63" s="13"/>
      <c r="K63" s="445">
        <v>21014</v>
      </c>
      <c r="L63" s="127">
        <v>88</v>
      </c>
      <c r="M63" s="29"/>
      <c r="N63" s="29">
        <v>4.1876844008756064</v>
      </c>
      <c r="O63" s="11"/>
      <c r="P63" s="11"/>
    </row>
    <row r="64" spans="1:16" ht="22.05" customHeight="1">
      <c r="A64" s="11"/>
      <c r="B64" s="341" t="s">
        <v>214</v>
      </c>
      <c r="C64" s="32" t="s">
        <v>119</v>
      </c>
      <c r="D64" s="32" t="s">
        <v>119</v>
      </c>
      <c r="E64" s="32" t="s">
        <v>119</v>
      </c>
      <c r="F64" s="11"/>
      <c r="G64" s="13">
        <v>1076.8630000000001</v>
      </c>
      <c r="H64" s="13">
        <v>29113.331814000001</v>
      </c>
      <c r="I64" s="13">
        <v>27.03531629743059</v>
      </c>
      <c r="J64" s="13"/>
      <c r="K64" s="445">
        <v>19721</v>
      </c>
      <c r="L64" s="127">
        <v>122</v>
      </c>
      <c r="M64" s="29"/>
      <c r="N64" s="29">
        <v>6.1862988692256984</v>
      </c>
      <c r="O64" s="11"/>
      <c r="P64" s="11"/>
    </row>
    <row r="65" spans="1:16" ht="22.05" customHeight="1">
      <c r="A65" s="11"/>
      <c r="B65" s="341" t="s">
        <v>208</v>
      </c>
      <c r="C65" s="32" t="s">
        <v>119</v>
      </c>
      <c r="D65" s="32" t="s">
        <v>119</v>
      </c>
      <c r="E65" s="32" t="s">
        <v>119</v>
      </c>
      <c r="F65" s="11"/>
      <c r="G65" s="13">
        <v>968.98</v>
      </c>
      <c r="H65" s="13">
        <v>23855.39</v>
      </c>
      <c r="I65" s="13">
        <v>24.619073665091125</v>
      </c>
      <c r="J65" s="13"/>
      <c r="K65" s="445">
        <v>19293</v>
      </c>
      <c r="L65" s="127">
        <v>105</v>
      </c>
      <c r="M65" s="29"/>
      <c r="N65" s="29">
        <v>5.4423884310371635</v>
      </c>
      <c r="O65" s="11"/>
      <c r="P65" s="11"/>
    </row>
    <row r="66" spans="1:16" ht="22.05" customHeight="1">
      <c r="A66" s="11"/>
      <c r="B66" s="341" t="s">
        <v>215</v>
      </c>
      <c r="C66" s="32" t="s">
        <v>119</v>
      </c>
      <c r="D66" s="32" t="s">
        <v>119</v>
      </c>
      <c r="E66" s="32" t="s">
        <v>119</v>
      </c>
      <c r="F66" s="11"/>
      <c r="G66" s="13">
        <v>1094.19</v>
      </c>
      <c r="H66" s="13">
        <v>31145.31</v>
      </c>
      <c r="I66" s="13">
        <v>28.46426123433773</v>
      </c>
      <c r="J66" s="13"/>
      <c r="K66" s="445">
        <v>18515</v>
      </c>
      <c r="L66" s="127">
        <v>125</v>
      </c>
      <c r="M66" s="29"/>
      <c r="N66" s="29">
        <v>6.7512827437213065</v>
      </c>
      <c r="O66" s="11"/>
      <c r="P66" s="11"/>
    </row>
    <row r="67" spans="1:16" ht="22.05" customHeight="1">
      <c r="A67" s="11"/>
      <c r="B67" s="341" t="s">
        <v>216</v>
      </c>
      <c r="C67" s="32" t="s">
        <v>119</v>
      </c>
      <c r="D67" s="32" t="s">
        <v>119</v>
      </c>
      <c r="E67" s="32" t="s">
        <v>119</v>
      </c>
      <c r="F67" s="11"/>
      <c r="G67" s="13">
        <v>1051.43</v>
      </c>
      <c r="H67" s="13">
        <v>26834.15</v>
      </c>
      <c r="I67" s="13">
        <v>25.521575378294322</v>
      </c>
      <c r="J67" s="13"/>
      <c r="K67" s="445">
        <v>18572</v>
      </c>
      <c r="L67" s="127">
        <v>156</v>
      </c>
      <c r="M67" s="29"/>
      <c r="N67" s="29">
        <v>8.3997415464139564</v>
      </c>
      <c r="O67" s="11"/>
      <c r="P67" s="11"/>
    </row>
    <row r="68" spans="1:16" ht="22.05" customHeight="1">
      <c r="A68" s="11"/>
      <c r="B68" s="341" t="s">
        <v>200</v>
      </c>
      <c r="C68" s="32" t="s">
        <v>119</v>
      </c>
      <c r="D68" s="32" t="s">
        <v>119</v>
      </c>
      <c r="E68" s="32" t="s">
        <v>119</v>
      </c>
      <c r="F68" s="11"/>
      <c r="G68" s="13">
        <v>1151.94</v>
      </c>
      <c r="H68" s="13">
        <v>29336.959999999999</v>
      </c>
      <c r="I68" s="13">
        <v>25.467437540149657</v>
      </c>
      <c r="J68" s="13"/>
      <c r="K68" s="445">
        <v>22053</v>
      </c>
      <c r="L68" s="127">
        <v>194</v>
      </c>
      <c r="M68" s="29"/>
      <c r="N68" s="29">
        <v>8.796989071781617</v>
      </c>
      <c r="O68" s="11"/>
      <c r="P68" s="11"/>
    </row>
    <row r="69" spans="1:16" ht="22.05" customHeight="1">
      <c r="A69" s="11"/>
      <c r="B69" s="11"/>
      <c r="C69" s="32"/>
      <c r="D69" s="32"/>
      <c r="E69" s="32"/>
      <c r="F69" s="11"/>
      <c r="G69" s="13"/>
      <c r="H69" s="13"/>
      <c r="I69" s="13"/>
      <c r="J69" s="13"/>
      <c r="K69" s="445"/>
      <c r="L69" s="127"/>
      <c r="M69" s="29"/>
      <c r="N69" s="29"/>
      <c r="O69" s="11"/>
      <c r="P69" s="11"/>
    </row>
    <row r="70" spans="1:16" ht="22.05" customHeight="1">
      <c r="A70" s="340" t="s">
        <v>221</v>
      </c>
      <c r="B70" s="341" t="s">
        <v>209</v>
      </c>
      <c r="C70" s="32" t="s">
        <v>119</v>
      </c>
      <c r="D70" s="32" t="s">
        <v>119</v>
      </c>
      <c r="E70" s="32" t="s">
        <v>119</v>
      </c>
      <c r="F70" s="11"/>
      <c r="G70" s="13">
        <v>1015.9</v>
      </c>
      <c r="H70" s="13">
        <v>29527.77</v>
      </c>
      <c r="I70" s="13">
        <v>29.065626538045084</v>
      </c>
      <c r="J70" s="13"/>
      <c r="K70" s="445">
        <v>16199</v>
      </c>
      <c r="L70" s="127">
        <v>169</v>
      </c>
      <c r="M70" s="29"/>
      <c r="N70" s="29">
        <v>10.432742761898883</v>
      </c>
      <c r="O70" s="11"/>
      <c r="P70" s="11"/>
    </row>
    <row r="71" spans="1:16" ht="22.05" customHeight="1">
      <c r="A71" s="11"/>
      <c r="B71" s="341" t="s">
        <v>210</v>
      </c>
      <c r="C71" s="32" t="s">
        <v>119</v>
      </c>
      <c r="D71" s="32" t="s">
        <v>119</v>
      </c>
      <c r="E71" s="32" t="s">
        <v>119</v>
      </c>
      <c r="F71" s="11"/>
      <c r="G71" s="13">
        <v>980.58</v>
      </c>
      <c r="H71" s="13">
        <v>22879.64</v>
      </c>
      <c r="I71" s="13">
        <v>23.332762242754288</v>
      </c>
      <c r="J71" s="13"/>
      <c r="K71" s="445">
        <v>17660</v>
      </c>
      <c r="L71" s="127">
        <v>191</v>
      </c>
      <c r="M71" s="29"/>
      <c r="N71" s="29">
        <v>10.815402038505097</v>
      </c>
      <c r="O71" s="11"/>
      <c r="P71" s="11"/>
    </row>
    <row r="72" spans="1:16" ht="22.05" customHeight="1">
      <c r="A72" s="11"/>
      <c r="B72" s="341" t="s">
        <v>206</v>
      </c>
      <c r="C72" s="32" t="s">
        <v>119</v>
      </c>
      <c r="D72" s="32" t="s">
        <v>119</v>
      </c>
      <c r="E72" s="32" t="s">
        <v>119</v>
      </c>
      <c r="F72" s="11"/>
      <c r="G72" s="13">
        <v>1083.3900000000001</v>
      </c>
      <c r="H72" s="13">
        <v>26776.84</v>
      </c>
      <c r="I72" s="13">
        <v>24.715790250971484</v>
      </c>
      <c r="J72" s="13"/>
      <c r="K72" s="445">
        <v>19758</v>
      </c>
      <c r="L72" s="127">
        <v>188</v>
      </c>
      <c r="M72" s="29"/>
      <c r="N72" s="29">
        <v>9.5151331106387289</v>
      </c>
      <c r="O72" s="11"/>
      <c r="P72" s="11"/>
    </row>
    <row r="73" spans="1:16" ht="22.05" customHeight="1">
      <c r="A73" s="11"/>
      <c r="B73" s="341" t="s">
        <v>211</v>
      </c>
      <c r="C73" s="32" t="s">
        <v>119</v>
      </c>
      <c r="D73" s="32" t="s">
        <v>119</v>
      </c>
      <c r="E73" s="32" t="s">
        <v>119</v>
      </c>
      <c r="F73" s="11"/>
      <c r="G73" s="29">
        <v>1071.97</v>
      </c>
      <c r="H73" s="29">
        <v>33259.629999999997</v>
      </c>
      <c r="I73" s="29">
        <v>31.02664253663815</v>
      </c>
      <c r="J73" s="11"/>
      <c r="K73" s="127">
        <v>17974</v>
      </c>
      <c r="L73" s="127">
        <v>159</v>
      </c>
      <c r="M73" s="29"/>
      <c r="N73" s="29">
        <v>8.8461110492934232</v>
      </c>
      <c r="O73" s="11"/>
      <c r="P73" s="11"/>
    </row>
    <row r="74" spans="1:16" ht="22.05" customHeight="1">
      <c r="A74" s="11"/>
      <c r="B74" s="341" t="s">
        <v>212</v>
      </c>
      <c r="C74" s="32" t="s">
        <v>119</v>
      </c>
      <c r="D74" s="32" t="s">
        <v>119</v>
      </c>
      <c r="E74" s="32" t="s">
        <v>119</v>
      </c>
      <c r="F74" s="11"/>
      <c r="G74" s="29">
        <v>1063.4100000000001</v>
      </c>
      <c r="H74" s="29">
        <v>26106.21</v>
      </c>
      <c r="I74" s="29">
        <v>24.549524642423897</v>
      </c>
      <c r="J74" s="11"/>
      <c r="K74" s="127">
        <v>17710</v>
      </c>
      <c r="L74" s="127">
        <v>130</v>
      </c>
      <c r="M74" s="29"/>
      <c r="N74" s="29">
        <v>7.3404856013551667</v>
      </c>
      <c r="O74" s="11"/>
      <c r="P74" s="11"/>
    </row>
    <row r="75" spans="1:16" ht="22.05" customHeight="1">
      <c r="A75" s="11"/>
      <c r="B75" s="341" t="s">
        <v>207</v>
      </c>
      <c r="C75" s="32" t="s">
        <v>119</v>
      </c>
      <c r="D75" s="32" t="s">
        <v>119</v>
      </c>
      <c r="E75" s="32" t="s">
        <v>119</v>
      </c>
      <c r="F75" s="11"/>
      <c r="G75" s="29">
        <v>1116.0999999999999</v>
      </c>
      <c r="H75" s="29">
        <v>28463.4</v>
      </c>
      <c r="I75" s="29">
        <v>25.502553534629516</v>
      </c>
      <c r="J75" s="11"/>
      <c r="K75" s="127">
        <v>21738</v>
      </c>
      <c r="L75" s="127">
        <v>112</v>
      </c>
      <c r="M75" s="11"/>
      <c r="N75" s="29">
        <v>5.1522679179317326</v>
      </c>
      <c r="O75" s="11"/>
      <c r="P75" s="11"/>
    </row>
    <row r="76" spans="1:16" ht="22.05" customHeight="1">
      <c r="A76" s="11"/>
      <c r="B76" s="341" t="s">
        <v>213</v>
      </c>
      <c r="C76" s="32" t="s">
        <v>119</v>
      </c>
      <c r="D76" s="32" t="s">
        <v>119</v>
      </c>
      <c r="E76" s="32" t="s">
        <v>119</v>
      </c>
      <c r="F76" s="11"/>
      <c r="G76" s="29">
        <v>1087.067</v>
      </c>
      <c r="H76" s="29">
        <v>31807.176021630003</v>
      </c>
      <c r="I76" s="29">
        <v>29.259627991310566</v>
      </c>
      <c r="J76" s="11"/>
      <c r="K76" s="127">
        <v>20526</v>
      </c>
      <c r="L76" s="127">
        <v>113.66</v>
      </c>
      <c r="M76" s="127"/>
      <c r="N76" s="29">
        <v>5.5373672415473063</v>
      </c>
      <c r="O76" s="11"/>
      <c r="P76" s="11"/>
    </row>
    <row r="77" spans="1:16" ht="22.05" customHeight="1">
      <c r="A77" s="278"/>
      <c r="B77" s="733" t="s">
        <v>214</v>
      </c>
      <c r="C77" s="727" t="s">
        <v>119</v>
      </c>
      <c r="D77" s="727" t="s">
        <v>119</v>
      </c>
      <c r="E77" s="727" t="s">
        <v>119</v>
      </c>
      <c r="F77" s="278"/>
      <c r="G77" s="652">
        <v>1022.354</v>
      </c>
      <c r="H77" s="652">
        <v>26394.52530048</v>
      </c>
      <c r="I77" s="652">
        <v>25.817403072203952</v>
      </c>
      <c r="J77" s="278"/>
      <c r="K77" s="672">
        <v>20196</v>
      </c>
      <c r="L77" s="672">
        <v>91.18</v>
      </c>
      <c r="M77" s="652"/>
      <c r="N77" s="652">
        <v>4.5147553971083392</v>
      </c>
      <c r="O77" s="278"/>
      <c r="P77" s="11"/>
    </row>
    <row r="78" spans="1:16" ht="22.05" customHeight="1">
      <c r="A78" s="449" t="s">
        <v>222</v>
      </c>
      <c r="B78" s="384" t="s">
        <v>838</v>
      </c>
      <c r="C78" s="343"/>
      <c r="D78" s="344"/>
      <c r="E78" s="345"/>
      <c r="F78" s="345"/>
      <c r="G78" s="11"/>
      <c r="H78" s="450"/>
      <c r="I78" s="345"/>
      <c r="J78" s="11"/>
      <c r="K78" s="11"/>
      <c r="L78" s="11"/>
      <c r="M78" s="11"/>
      <c r="N78" s="11"/>
      <c r="O78" s="11"/>
      <c r="P78" s="11"/>
    </row>
    <row r="79" spans="1:16" ht="22.05" customHeight="1">
      <c r="A79" s="449" t="s">
        <v>275</v>
      </c>
      <c r="B79" s="11" t="s">
        <v>839</v>
      </c>
      <c r="C79" s="343"/>
      <c r="D79" s="344"/>
      <c r="E79" s="345"/>
      <c r="F79" s="345"/>
      <c r="G79" s="346"/>
      <c r="H79" s="450"/>
      <c r="I79" s="345"/>
      <c r="J79" s="11"/>
      <c r="K79" s="11"/>
      <c r="L79" s="11"/>
      <c r="M79" s="11"/>
      <c r="N79" s="11"/>
      <c r="O79" s="11"/>
      <c r="P79" s="11"/>
    </row>
    <row r="80" spans="1:16" ht="22.05" customHeight="1">
      <c r="A80" s="449" t="s">
        <v>840</v>
      </c>
      <c r="B80" s="11" t="s">
        <v>841</v>
      </c>
      <c r="C80" s="11"/>
      <c r="D80" s="11"/>
      <c r="E80" s="11"/>
      <c r="F80" s="11"/>
      <c r="G80" s="11"/>
      <c r="H80" s="11"/>
      <c r="I80" s="11"/>
      <c r="J80" s="11"/>
      <c r="K80" s="11"/>
      <c r="L80" s="11"/>
      <c r="M80" s="11"/>
      <c r="N80" s="11"/>
      <c r="O80" s="11"/>
      <c r="P80" s="11"/>
    </row>
    <row r="81" spans="1:16" ht="22.05" customHeight="1">
      <c r="A81" s="384" t="s">
        <v>842</v>
      </c>
      <c r="B81" s="384" t="s">
        <v>843</v>
      </c>
      <c r="C81" s="347"/>
      <c r="D81" s="11"/>
      <c r="E81" s="11"/>
      <c r="F81" s="11"/>
      <c r="G81" s="11"/>
      <c r="H81" s="11"/>
      <c r="I81" s="11"/>
      <c r="J81" s="11"/>
      <c r="K81" s="11"/>
      <c r="L81" s="11"/>
      <c r="M81" s="11"/>
      <c r="N81" s="11"/>
      <c r="O81" s="11"/>
      <c r="P81" s="11"/>
    </row>
    <row r="82" spans="1:16" ht="15.6">
      <c r="A82" s="1"/>
      <c r="B82" s="1"/>
      <c r="C82" s="121"/>
      <c r="D82" s="121"/>
      <c r="E82" s="121"/>
      <c r="F82" s="1"/>
      <c r="G82" s="1"/>
      <c r="H82" s="1"/>
      <c r="I82" s="1"/>
      <c r="J82" s="1"/>
      <c r="K82" s="1"/>
      <c r="L82" s="1"/>
      <c r="M82" s="1"/>
      <c r="N82" s="1"/>
    </row>
    <row r="83" spans="1:16" ht="15.6">
      <c r="A83" s="50"/>
      <c r="B83" s="51"/>
      <c r="C83" s="121"/>
      <c r="D83" s="121"/>
      <c r="E83" s="121"/>
      <c r="F83" s="1"/>
      <c r="G83" s="95"/>
      <c r="H83" s="95"/>
      <c r="I83" s="95"/>
      <c r="J83" s="90"/>
      <c r="K83" s="95"/>
      <c r="L83" s="102"/>
      <c r="M83" s="1"/>
      <c r="N83" s="35"/>
    </row>
    <row r="84" spans="1:16" ht="15.6">
      <c r="A84" s="136"/>
      <c r="B84" s="137"/>
      <c r="C84" s="52"/>
      <c r="D84" s="53"/>
      <c r="E84" s="54"/>
      <c r="F84" s="54"/>
      <c r="G84" s="1"/>
      <c r="H84" s="138"/>
      <c r="I84" s="54"/>
      <c r="J84" s="97"/>
      <c r="K84" s="97"/>
      <c r="L84" s="97"/>
      <c r="M84" s="37"/>
      <c r="N84" s="1"/>
    </row>
    <row r="85" spans="1:16" ht="15.6">
      <c r="A85" s="136"/>
      <c r="B85" s="97"/>
      <c r="C85" s="52"/>
      <c r="D85" s="53"/>
      <c r="E85" s="54"/>
      <c r="F85" s="54"/>
      <c r="G85" s="55"/>
      <c r="H85" s="138"/>
      <c r="I85" s="54"/>
      <c r="J85" s="97"/>
      <c r="K85" s="97"/>
      <c r="L85" s="97"/>
      <c r="M85" s="37"/>
      <c r="N85" s="1"/>
    </row>
    <row r="86" spans="1:16" ht="15.6">
      <c r="A86" s="136"/>
      <c r="B86" s="97"/>
      <c r="C86" s="1"/>
      <c r="D86" s="37"/>
      <c r="E86" s="37"/>
      <c r="F86" s="37"/>
      <c r="G86" s="37"/>
      <c r="H86" s="37"/>
      <c r="I86" s="97"/>
      <c r="J86" s="97"/>
      <c r="K86" s="97"/>
      <c r="L86" s="97"/>
      <c r="M86" s="37"/>
      <c r="N86" s="37"/>
    </row>
    <row r="87" spans="1:16" ht="15.6">
      <c r="A87" s="137"/>
      <c r="B87" s="137"/>
      <c r="C87" s="56"/>
      <c r="D87" s="1"/>
      <c r="E87" s="1"/>
      <c r="F87" s="1"/>
      <c r="G87" s="1"/>
      <c r="H87" s="1"/>
      <c r="I87" s="1"/>
      <c r="J87" s="1"/>
      <c r="K87" s="1"/>
      <c r="L87" s="1"/>
      <c r="M87" s="1"/>
      <c r="N87" s="1"/>
    </row>
  </sheetData>
  <hyperlinks>
    <hyperlink ref="K1" location="'Contents Page'!A1" display="BACK TO CONTENTS" xr:uid="{1617619E-75A6-4071-A3A5-757B4F6CF1B5}"/>
  </hyperlinks>
  <pageMargins left="0.7" right="0.7" top="0.75" bottom="0.75" header="0.3" footer="0.3"/>
  <pageSetup paperSize="9" scale="3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45A5-DC57-48F9-A1BE-34AC6F86759E}">
  <dimension ref="A1:J74"/>
  <sheetViews>
    <sheetView zoomScaleNormal="100" workbookViewId="0"/>
  </sheetViews>
  <sheetFormatPr defaultColWidth="8.77734375" defaultRowHeight="14.4"/>
  <cols>
    <col min="1" max="2" width="18.6640625" customWidth="1"/>
    <col min="3" max="3" width="26.6640625" customWidth="1"/>
    <col min="4" max="4" width="26.44140625" customWidth="1"/>
    <col min="5" max="5" width="22.6640625" customWidth="1"/>
    <col min="6" max="6" width="2.6640625" customWidth="1"/>
    <col min="7" max="7" width="22.109375" customWidth="1"/>
    <col min="8" max="8" width="23" customWidth="1"/>
    <col min="9" max="9" width="22.6640625" customWidth="1"/>
  </cols>
  <sheetData>
    <row r="1" spans="1:10" ht="22.05" customHeight="1">
      <c r="A1" s="451" t="s">
        <v>844</v>
      </c>
      <c r="B1" s="253"/>
      <c r="C1" s="253"/>
      <c r="D1" s="253"/>
      <c r="E1" s="253"/>
      <c r="F1" s="253"/>
      <c r="G1" s="253"/>
      <c r="H1" s="253"/>
      <c r="I1" s="253"/>
      <c r="J1" s="10" t="s">
        <v>85</v>
      </c>
    </row>
    <row r="2" spans="1:10" ht="22.05" customHeight="1">
      <c r="A2" s="451" t="s">
        <v>845</v>
      </c>
      <c r="B2" s="451"/>
      <c r="C2" s="451"/>
      <c r="D2" s="451"/>
      <c r="E2" s="451"/>
      <c r="F2" s="451"/>
      <c r="G2" s="451"/>
      <c r="H2" s="451"/>
      <c r="I2" s="451"/>
    </row>
    <row r="3" spans="1:10" ht="22.05" customHeight="1">
      <c r="A3" s="734"/>
      <c r="B3" s="734"/>
      <c r="C3" s="735"/>
      <c r="D3" s="735" t="s">
        <v>846</v>
      </c>
      <c r="E3" s="735"/>
      <c r="F3" s="734"/>
      <c r="G3" s="735"/>
      <c r="H3" s="735" t="s">
        <v>847</v>
      </c>
      <c r="I3" s="735"/>
    </row>
    <row r="4" spans="1:10" ht="22.05" customHeight="1">
      <c r="A4" s="451"/>
      <c r="B4" s="451"/>
      <c r="C4" s="452" t="s">
        <v>848</v>
      </c>
      <c r="D4" s="452" t="s">
        <v>849</v>
      </c>
      <c r="E4" s="452" t="s">
        <v>822</v>
      </c>
      <c r="F4" s="452"/>
      <c r="G4" s="452" t="s">
        <v>848</v>
      </c>
      <c r="H4" s="452" t="s">
        <v>849</v>
      </c>
      <c r="I4" s="452" t="s">
        <v>822</v>
      </c>
    </row>
    <row r="5" spans="1:10" ht="22.05" customHeight="1">
      <c r="A5" s="736" t="s">
        <v>91</v>
      </c>
      <c r="B5" s="736"/>
      <c r="C5" s="737" t="s">
        <v>850</v>
      </c>
      <c r="D5" s="737" t="s">
        <v>823</v>
      </c>
      <c r="E5" s="737" t="s">
        <v>90</v>
      </c>
      <c r="F5" s="737"/>
      <c r="G5" s="737" t="s">
        <v>850</v>
      </c>
      <c r="H5" s="737" t="s">
        <v>823</v>
      </c>
      <c r="I5" s="737" t="s">
        <v>90</v>
      </c>
    </row>
    <row r="6" spans="1:10" ht="22.05" customHeight="1">
      <c r="A6" s="453">
        <v>2012</v>
      </c>
      <c r="B6" s="253" t="s">
        <v>851</v>
      </c>
      <c r="C6" s="454">
        <v>3718</v>
      </c>
      <c r="D6" s="454">
        <v>3045</v>
      </c>
      <c r="E6" s="455">
        <v>608</v>
      </c>
      <c r="F6" s="455"/>
      <c r="G6" s="455">
        <v>296</v>
      </c>
      <c r="H6" s="454">
        <v>4626</v>
      </c>
      <c r="I6" s="454">
        <v>2942</v>
      </c>
    </row>
    <row r="7" spans="1:10" ht="22.05" customHeight="1">
      <c r="A7" s="455"/>
      <c r="B7" s="253" t="s">
        <v>852</v>
      </c>
      <c r="C7" s="454">
        <v>3722</v>
      </c>
      <c r="D7" s="454">
        <v>3214</v>
      </c>
      <c r="E7" s="455">
        <v>714</v>
      </c>
      <c r="F7" s="455"/>
      <c r="G7" s="455">
        <v>302</v>
      </c>
      <c r="H7" s="454">
        <v>5236</v>
      </c>
      <c r="I7" s="454">
        <v>3245</v>
      </c>
    </row>
    <row r="8" spans="1:10" ht="22.05" customHeight="1">
      <c r="A8" s="455"/>
      <c r="B8" s="253" t="s">
        <v>853</v>
      </c>
      <c r="C8" s="454">
        <v>3775</v>
      </c>
      <c r="D8" s="454">
        <v>3697</v>
      </c>
      <c r="E8" s="455">
        <v>804</v>
      </c>
      <c r="F8" s="455"/>
      <c r="G8" s="455">
        <v>302</v>
      </c>
      <c r="H8" s="454">
        <v>5426</v>
      </c>
      <c r="I8" s="454">
        <v>3455</v>
      </c>
    </row>
    <row r="9" spans="1:10" ht="22.05" customHeight="1">
      <c r="A9" s="455"/>
      <c r="B9" s="253" t="s">
        <v>854</v>
      </c>
      <c r="C9" s="454">
        <v>3772</v>
      </c>
      <c r="D9" s="454">
        <v>3994</v>
      </c>
      <c r="E9" s="454">
        <v>912</v>
      </c>
      <c r="F9" s="454"/>
      <c r="G9" s="454">
        <v>301</v>
      </c>
      <c r="H9" s="454">
        <v>5729</v>
      </c>
      <c r="I9" s="454">
        <v>3743</v>
      </c>
    </row>
    <row r="10" spans="1:10" ht="22.05" customHeight="1">
      <c r="A10" s="455"/>
      <c r="B10" s="455"/>
      <c r="C10" s="455"/>
      <c r="D10" s="455"/>
      <c r="E10" s="455"/>
      <c r="F10" s="455"/>
      <c r="G10" s="455"/>
      <c r="H10" s="455"/>
      <c r="I10" s="455"/>
    </row>
    <row r="11" spans="1:10" ht="22.05" customHeight="1">
      <c r="A11" s="453">
        <v>2013</v>
      </c>
      <c r="B11" s="253" t="s">
        <v>851</v>
      </c>
      <c r="C11" s="454">
        <v>3793</v>
      </c>
      <c r="D11" s="454">
        <v>4132</v>
      </c>
      <c r="E11" s="455">
        <v>918</v>
      </c>
      <c r="F11" s="455"/>
      <c r="G11" s="455">
        <v>306</v>
      </c>
      <c r="H11" s="454">
        <v>5948</v>
      </c>
      <c r="I11" s="454">
        <v>3996</v>
      </c>
    </row>
    <row r="12" spans="1:10" ht="22.05" customHeight="1">
      <c r="A12" s="453"/>
      <c r="B12" s="253" t="s">
        <v>852</v>
      </c>
      <c r="C12" s="454">
        <v>3805</v>
      </c>
      <c r="D12" s="454">
        <v>4413</v>
      </c>
      <c r="E12" s="455">
        <v>994</v>
      </c>
      <c r="F12" s="455"/>
      <c r="G12" s="455">
        <v>306</v>
      </c>
      <c r="H12" s="454">
        <v>5898</v>
      </c>
      <c r="I12" s="454">
        <v>3894</v>
      </c>
    </row>
    <row r="13" spans="1:10" ht="22.05" customHeight="1">
      <c r="A13" s="455"/>
      <c r="B13" s="253" t="s">
        <v>853</v>
      </c>
      <c r="C13" s="454">
        <v>3832</v>
      </c>
      <c r="D13" s="454">
        <v>4421</v>
      </c>
      <c r="E13" s="454">
        <v>998</v>
      </c>
      <c r="F13" s="454"/>
      <c r="G13" s="454">
        <v>312</v>
      </c>
      <c r="H13" s="454">
        <v>5919</v>
      </c>
      <c r="I13" s="454">
        <v>3945</v>
      </c>
    </row>
    <row r="14" spans="1:10" ht="22.05" customHeight="1">
      <c r="A14" s="455"/>
      <c r="B14" s="253" t="s">
        <v>854</v>
      </c>
      <c r="C14" s="454">
        <v>3914</v>
      </c>
      <c r="D14" s="454">
        <v>5248</v>
      </c>
      <c r="E14" s="454">
        <v>1125</v>
      </c>
      <c r="F14" s="454"/>
      <c r="G14" s="454">
        <v>313</v>
      </c>
      <c r="H14" s="454">
        <v>6058</v>
      </c>
      <c r="I14" s="454">
        <v>4217</v>
      </c>
    </row>
    <row r="15" spans="1:10" ht="22.05" customHeight="1">
      <c r="A15" s="455"/>
      <c r="B15" s="253"/>
      <c r="C15" s="454"/>
      <c r="D15" s="454"/>
      <c r="E15" s="454"/>
      <c r="F15" s="454"/>
      <c r="G15" s="454"/>
      <c r="H15" s="454"/>
      <c r="I15" s="454"/>
    </row>
    <row r="16" spans="1:10" ht="22.05" customHeight="1">
      <c r="A16" s="453">
        <v>2014</v>
      </c>
      <c r="B16" s="253" t="s">
        <v>851</v>
      </c>
      <c r="C16" s="454">
        <v>3934</v>
      </c>
      <c r="D16" s="454">
        <v>5325</v>
      </c>
      <c r="E16" s="454">
        <v>1098</v>
      </c>
      <c r="F16" s="454"/>
      <c r="G16" s="454">
        <v>315</v>
      </c>
      <c r="H16" s="454">
        <v>5945</v>
      </c>
      <c r="I16" s="454">
        <v>3987</v>
      </c>
    </row>
    <row r="17" spans="1:9" ht="22.05" customHeight="1">
      <c r="A17" s="455"/>
      <c r="B17" s="253" t="s">
        <v>852</v>
      </c>
      <c r="C17" s="454">
        <v>3938</v>
      </c>
      <c r="D17" s="454">
        <v>5385</v>
      </c>
      <c r="E17" s="454">
        <v>1124</v>
      </c>
      <c r="F17" s="454"/>
      <c r="G17" s="454">
        <v>315</v>
      </c>
      <c r="H17" s="454">
        <v>6127</v>
      </c>
      <c r="I17" s="454">
        <v>4116</v>
      </c>
    </row>
    <row r="18" spans="1:9" ht="22.05" customHeight="1">
      <c r="A18" s="455"/>
      <c r="B18" s="253" t="s">
        <v>853</v>
      </c>
      <c r="C18" s="454">
        <v>3957</v>
      </c>
      <c r="D18" s="454">
        <v>5596</v>
      </c>
      <c r="E18" s="454">
        <v>1321</v>
      </c>
      <c r="F18" s="454"/>
      <c r="G18" s="454">
        <v>314</v>
      </c>
      <c r="H18" s="454">
        <v>6354</v>
      </c>
      <c r="I18" s="454">
        <v>4357</v>
      </c>
    </row>
    <row r="19" spans="1:9" ht="22.05" customHeight="1">
      <c r="A19" s="455"/>
      <c r="B19" s="253" t="s">
        <v>854</v>
      </c>
      <c r="C19" s="454">
        <v>3976</v>
      </c>
      <c r="D19" s="454">
        <v>5687</v>
      </c>
      <c r="E19" s="454">
        <v>1344</v>
      </c>
      <c r="F19" s="454"/>
      <c r="G19" s="454">
        <v>316</v>
      </c>
      <c r="H19" s="454">
        <v>6455</v>
      </c>
      <c r="I19" s="454">
        <v>4419</v>
      </c>
    </row>
    <row r="20" spans="1:9" ht="22.05" customHeight="1">
      <c r="A20" s="455"/>
      <c r="B20" s="455"/>
      <c r="C20" s="455"/>
      <c r="D20" s="455"/>
      <c r="E20" s="455"/>
      <c r="F20" s="455"/>
      <c r="G20" s="455"/>
      <c r="H20" s="455"/>
      <c r="I20" s="455"/>
    </row>
    <row r="21" spans="1:9" ht="22.05" customHeight="1">
      <c r="A21" s="453">
        <v>2015</v>
      </c>
      <c r="B21" s="253" t="s">
        <v>851</v>
      </c>
      <c r="C21" s="454">
        <v>3985</v>
      </c>
      <c r="D21" s="454">
        <v>6122</v>
      </c>
      <c r="E21" s="454">
        <v>1454</v>
      </c>
      <c r="F21" s="454"/>
      <c r="G21" s="454">
        <v>316</v>
      </c>
      <c r="H21" s="454">
        <v>6878</v>
      </c>
      <c r="I21" s="454">
        <v>4778</v>
      </c>
    </row>
    <row r="22" spans="1:9" ht="22.05" customHeight="1">
      <c r="A22" s="455"/>
      <c r="B22" s="253" t="s">
        <v>852</v>
      </c>
      <c r="C22" s="454">
        <v>4015</v>
      </c>
      <c r="D22" s="454">
        <v>6357</v>
      </c>
      <c r="E22" s="454">
        <v>1558</v>
      </c>
      <c r="F22" s="454"/>
      <c r="G22" s="454">
        <v>318</v>
      </c>
      <c r="H22" s="454">
        <v>7452</v>
      </c>
      <c r="I22" s="454">
        <v>4998</v>
      </c>
    </row>
    <row r="23" spans="1:9" ht="22.05" customHeight="1">
      <c r="A23" s="455"/>
      <c r="B23" s="253" t="s">
        <v>853</v>
      </c>
      <c r="C23" s="454">
        <v>4029</v>
      </c>
      <c r="D23" s="454">
        <v>6898</v>
      </c>
      <c r="E23" s="454">
        <v>1622</v>
      </c>
      <c r="F23" s="454"/>
      <c r="G23" s="454">
        <v>318</v>
      </c>
      <c r="H23" s="454">
        <v>7725</v>
      </c>
      <c r="I23" s="454">
        <v>5255</v>
      </c>
    </row>
    <row r="24" spans="1:9" ht="22.05" customHeight="1">
      <c r="A24" s="455"/>
      <c r="B24" s="253" t="s">
        <v>854</v>
      </c>
      <c r="C24" s="454">
        <v>4103</v>
      </c>
      <c r="D24" s="454">
        <v>7212</v>
      </c>
      <c r="E24" s="454">
        <v>1825</v>
      </c>
      <c r="F24" s="454"/>
      <c r="G24" s="454">
        <v>332</v>
      </c>
      <c r="H24" s="454">
        <v>8945</v>
      </c>
      <c r="I24" s="454">
        <v>6215</v>
      </c>
    </row>
    <row r="25" spans="1:9" ht="22.05" customHeight="1">
      <c r="A25" s="455"/>
      <c r="B25" s="455"/>
      <c r="C25" s="455"/>
      <c r="D25" s="455"/>
      <c r="E25" s="455"/>
      <c r="F25" s="455"/>
      <c r="G25" s="455"/>
      <c r="H25" s="455"/>
      <c r="I25" s="455"/>
    </row>
    <row r="26" spans="1:9" ht="22.05" customHeight="1">
      <c r="A26" s="453">
        <v>2016</v>
      </c>
      <c r="B26" s="253" t="s">
        <v>851</v>
      </c>
      <c r="C26" s="454">
        <v>4129</v>
      </c>
      <c r="D26" s="454">
        <v>7344</v>
      </c>
      <c r="E26" s="454">
        <v>1996</v>
      </c>
      <c r="F26" s="454"/>
      <c r="G26" s="454">
        <v>365</v>
      </c>
      <c r="H26" s="454">
        <v>9224</v>
      </c>
      <c r="I26" s="454">
        <v>6458</v>
      </c>
    </row>
    <row r="27" spans="1:9" ht="22.05" customHeight="1">
      <c r="A27" s="453"/>
      <c r="B27" s="253" t="s">
        <v>852</v>
      </c>
      <c r="C27" s="454">
        <v>4212</v>
      </c>
      <c r="D27" s="454">
        <v>8432</v>
      </c>
      <c r="E27" s="454">
        <v>2118</v>
      </c>
      <c r="F27" s="454"/>
      <c r="G27" s="454">
        <v>427</v>
      </c>
      <c r="H27" s="454">
        <v>9885</v>
      </c>
      <c r="I27" s="454">
        <v>6759</v>
      </c>
    </row>
    <row r="28" spans="1:9" ht="22.05" customHeight="1">
      <c r="A28" s="455"/>
      <c r="B28" s="253" t="s">
        <v>853</v>
      </c>
      <c r="C28" s="454">
        <v>4265</v>
      </c>
      <c r="D28" s="454">
        <v>8473</v>
      </c>
      <c r="E28" s="454">
        <v>2178</v>
      </c>
      <c r="F28" s="454"/>
      <c r="G28" s="454">
        <v>427</v>
      </c>
      <c r="H28" s="454">
        <v>9794</v>
      </c>
      <c r="I28" s="454">
        <v>6779</v>
      </c>
    </row>
    <row r="29" spans="1:9" ht="22.05" customHeight="1">
      <c r="A29" s="455"/>
      <c r="B29" s="253" t="s">
        <v>854</v>
      </c>
      <c r="C29" s="454">
        <v>4271</v>
      </c>
      <c r="D29" s="454">
        <v>9117</v>
      </c>
      <c r="E29" s="454">
        <v>2412</v>
      </c>
      <c r="F29" s="454"/>
      <c r="G29" s="454">
        <v>427</v>
      </c>
      <c r="H29" s="454">
        <v>9852</v>
      </c>
      <c r="I29" s="454">
        <v>6814</v>
      </c>
    </row>
    <row r="30" spans="1:9" ht="22.05" customHeight="1">
      <c r="A30" s="455"/>
      <c r="B30" s="455"/>
      <c r="C30" s="454"/>
      <c r="D30" s="454"/>
      <c r="E30" s="454"/>
      <c r="F30" s="454"/>
      <c r="G30" s="454"/>
      <c r="H30" s="454"/>
      <c r="I30" s="454"/>
    </row>
    <row r="31" spans="1:9" ht="22.05" customHeight="1">
      <c r="A31" s="453">
        <v>2017</v>
      </c>
      <c r="B31" s="253" t="s">
        <v>851</v>
      </c>
      <c r="C31" s="454">
        <v>4285</v>
      </c>
      <c r="D31" s="454">
        <v>9554</v>
      </c>
      <c r="E31" s="454">
        <v>2489</v>
      </c>
      <c r="F31" s="454"/>
      <c r="G31" s="454">
        <v>429</v>
      </c>
      <c r="H31" s="454">
        <v>9945</v>
      </c>
      <c r="I31" s="454">
        <v>6795</v>
      </c>
    </row>
    <row r="32" spans="1:9" ht="22.05" customHeight="1">
      <c r="A32" s="455"/>
      <c r="B32" s="253" t="s">
        <v>852</v>
      </c>
      <c r="C32" s="454">
        <v>4297</v>
      </c>
      <c r="D32" s="454">
        <v>9784</v>
      </c>
      <c r="E32" s="454">
        <v>2546</v>
      </c>
      <c r="F32" s="454"/>
      <c r="G32" s="454">
        <v>429</v>
      </c>
      <c r="H32" s="454">
        <v>9973</v>
      </c>
      <c r="I32" s="454">
        <v>6887</v>
      </c>
    </row>
    <row r="33" spans="1:9" ht="22.05" customHeight="1">
      <c r="A33" s="455"/>
      <c r="B33" s="253" t="s">
        <v>853</v>
      </c>
      <c r="C33" s="454">
        <v>4299</v>
      </c>
      <c r="D33" s="454">
        <v>9832</v>
      </c>
      <c r="E33" s="454">
        <v>2598</v>
      </c>
      <c r="F33" s="454"/>
      <c r="G33" s="454">
        <v>429</v>
      </c>
      <c r="H33" s="454">
        <v>9987</v>
      </c>
      <c r="I33" s="454">
        <v>9938</v>
      </c>
    </row>
    <row r="34" spans="1:9" ht="22.05" customHeight="1">
      <c r="A34" s="455"/>
      <c r="B34" s="253" t="s">
        <v>854</v>
      </c>
      <c r="C34" s="454">
        <v>4301</v>
      </c>
      <c r="D34" s="454">
        <v>9945</v>
      </c>
      <c r="E34" s="454">
        <v>2685</v>
      </c>
      <c r="F34" s="454"/>
      <c r="G34" s="454">
        <v>429</v>
      </c>
      <c r="H34" s="454">
        <v>9851</v>
      </c>
      <c r="I34" s="454">
        <v>9651</v>
      </c>
    </row>
    <row r="35" spans="1:9" ht="22.05" customHeight="1">
      <c r="A35" s="455"/>
      <c r="B35" s="455"/>
      <c r="C35" s="455"/>
      <c r="D35" s="455"/>
      <c r="E35" s="455"/>
      <c r="F35" s="455"/>
      <c r="G35" s="455"/>
      <c r="H35" s="455"/>
      <c r="I35" s="455"/>
    </row>
    <row r="36" spans="1:9" ht="22.05" customHeight="1">
      <c r="A36" s="453">
        <v>2018</v>
      </c>
      <c r="B36" s="253" t="s">
        <v>851</v>
      </c>
      <c r="C36" s="454">
        <v>4315</v>
      </c>
      <c r="D36" s="454">
        <v>9986</v>
      </c>
      <c r="E36" s="454">
        <v>2584</v>
      </c>
      <c r="F36" s="454"/>
      <c r="G36" s="454">
        <v>431</v>
      </c>
      <c r="H36" s="454">
        <v>9979</v>
      </c>
      <c r="I36" s="454">
        <v>9763</v>
      </c>
    </row>
    <row r="37" spans="1:9" ht="22.05" customHeight="1">
      <c r="A37" s="455"/>
      <c r="B37" s="253" t="s">
        <v>852</v>
      </c>
      <c r="C37" s="454">
        <v>4322</v>
      </c>
      <c r="D37" s="454">
        <v>9899</v>
      </c>
      <c r="E37" s="454">
        <v>2619</v>
      </c>
      <c r="F37" s="454"/>
      <c r="G37" s="454">
        <v>431</v>
      </c>
      <c r="H37" s="454">
        <v>10142</v>
      </c>
      <c r="I37" s="454">
        <v>9945</v>
      </c>
    </row>
    <row r="38" spans="1:9" ht="22.05" customHeight="1">
      <c r="A38" s="455"/>
      <c r="B38" s="253" t="s">
        <v>853</v>
      </c>
      <c r="C38" s="454">
        <v>4335</v>
      </c>
      <c r="D38" s="454">
        <v>9795</v>
      </c>
      <c r="E38" s="454">
        <v>2745</v>
      </c>
      <c r="F38" s="454"/>
      <c r="G38" s="454">
        <v>473</v>
      </c>
      <c r="H38" s="454">
        <v>10286</v>
      </c>
      <c r="I38" s="454">
        <v>9989</v>
      </c>
    </row>
    <row r="39" spans="1:9" ht="22.05" customHeight="1">
      <c r="A39" s="455"/>
      <c r="B39" s="253" t="s">
        <v>854</v>
      </c>
      <c r="C39" s="454">
        <v>4412</v>
      </c>
      <c r="D39" s="454">
        <v>10162</v>
      </c>
      <c r="E39" s="454">
        <v>2985</v>
      </c>
      <c r="F39" s="454"/>
      <c r="G39" s="454">
        <v>482</v>
      </c>
      <c r="H39" s="454">
        <v>11264</v>
      </c>
      <c r="I39" s="454">
        <v>10854</v>
      </c>
    </row>
    <row r="40" spans="1:9" ht="22.05" customHeight="1">
      <c r="A40" s="455"/>
      <c r="B40" s="455"/>
      <c r="C40" s="455"/>
      <c r="D40" s="455"/>
      <c r="E40" s="455"/>
      <c r="F40" s="455"/>
      <c r="G40" s="455"/>
      <c r="H40" s="455"/>
      <c r="I40" s="455"/>
    </row>
    <row r="41" spans="1:9" ht="22.05" customHeight="1">
      <c r="A41" s="453">
        <v>2019</v>
      </c>
      <c r="B41" s="253" t="s">
        <v>851</v>
      </c>
      <c r="C41" s="454">
        <v>4813</v>
      </c>
      <c r="D41" s="454">
        <v>11584</v>
      </c>
      <c r="E41" s="454">
        <v>3485</v>
      </c>
      <c r="F41" s="454"/>
      <c r="G41" s="454">
        <v>482</v>
      </c>
      <c r="H41" s="454">
        <v>12423</v>
      </c>
      <c r="I41" s="454">
        <v>12156</v>
      </c>
    </row>
    <row r="42" spans="1:9" ht="22.05" customHeight="1">
      <c r="A42" s="455"/>
      <c r="B42" s="253" t="s">
        <v>852</v>
      </c>
      <c r="C42" s="454">
        <v>4838</v>
      </c>
      <c r="D42" s="454">
        <v>11985</v>
      </c>
      <c r="E42" s="454">
        <v>3668</v>
      </c>
      <c r="F42" s="454"/>
      <c r="G42" s="454">
        <v>482</v>
      </c>
      <c r="H42" s="454">
        <v>12578</v>
      </c>
      <c r="I42" s="454">
        <v>13346</v>
      </c>
    </row>
    <row r="43" spans="1:9" ht="22.05" customHeight="1">
      <c r="A43" s="455"/>
      <c r="B43" s="253" t="s">
        <v>853</v>
      </c>
      <c r="C43" s="454">
        <v>4846</v>
      </c>
      <c r="D43" s="454">
        <v>12254</v>
      </c>
      <c r="E43" s="454">
        <v>3985</v>
      </c>
      <c r="F43" s="454"/>
      <c r="G43" s="454">
        <v>482</v>
      </c>
      <c r="H43" s="454">
        <v>13215</v>
      </c>
      <c r="I43" s="454">
        <v>14258</v>
      </c>
    </row>
    <row r="44" spans="1:9" ht="22.05" customHeight="1">
      <c r="A44" s="455"/>
      <c r="B44" s="253" t="s">
        <v>854</v>
      </c>
      <c r="C44" s="454">
        <v>4877</v>
      </c>
      <c r="D44" s="454">
        <v>14125</v>
      </c>
      <c r="E44" s="454">
        <v>4251</v>
      </c>
      <c r="F44" s="454"/>
      <c r="G44" s="454">
        <v>482</v>
      </c>
      <c r="H44" s="454">
        <v>14562</v>
      </c>
      <c r="I44" s="454">
        <v>16254</v>
      </c>
    </row>
    <row r="45" spans="1:9" ht="22.05" customHeight="1">
      <c r="A45" s="455"/>
      <c r="B45" s="455"/>
      <c r="C45" s="455"/>
      <c r="D45" s="455"/>
      <c r="E45" s="455"/>
      <c r="F45" s="455"/>
      <c r="G45" s="455"/>
      <c r="H45" s="455"/>
      <c r="I45" s="455"/>
    </row>
    <row r="46" spans="1:9" ht="22.05" customHeight="1">
      <c r="A46" s="453">
        <v>2020</v>
      </c>
      <c r="B46" s="253" t="s">
        <v>851</v>
      </c>
      <c r="C46" s="454">
        <v>4995</v>
      </c>
      <c r="D46" s="454">
        <v>15423</v>
      </c>
      <c r="E46" s="454">
        <v>5124</v>
      </c>
      <c r="F46" s="454"/>
      <c r="G46" s="454">
        <v>482</v>
      </c>
      <c r="H46" s="454">
        <v>15241</v>
      </c>
      <c r="I46" s="454">
        <v>17125</v>
      </c>
    </row>
    <row r="47" spans="1:9" ht="22.05" customHeight="1">
      <c r="A47" s="455"/>
      <c r="B47" s="253" t="s">
        <v>852</v>
      </c>
      <c r="C47" s="454">
        <v>5002</v>
      </c>
      <c r="D47" s="454">
        <v>12281</v>
      </c>
      <c r="E47" s="454">
        <v>4872</v>
      </c>
      <c r="F47" s="454"/>
      <c r="G47" s="454">
        <v>482</v>
      </c>
      <c r="H47" s="454">
        <v>14723</v>
      </c>
      <c r="I47" s="454">
        <v>16423</v>
      </c>
    </row>
    <row r="48" spans="1:9" ht="22.05" customHeight="1">
      <c r="A48" s="455"/>
      <c r="B48" s="253" t="s">
        <v>853</v>
      </c>
      <c r="C48" s="454">
        <v>5008</v>
      </c>
      <c r="D48" s="454">
        <v>10119</v>
      </c>
      <c r="E48" s="454">
        <v>3175</v>
      </c>
      <c r="F48" s="454"/>
      <c r="G48" s="454">
        <v>482</v>
      </c>
      <c r="H48" s="454">
        <v>15544</v>
      </c>
      <c r="I48" s="454">
        <v>14232</v>
      </c>
    </row>
    <row r="49" spans="1:9" ht="22.05" customHeight="1">
      <c r="A49" s="455"/>
      <c r="B49" s="253" t="s">
        <v>854</v>
      </c>
      <c r="C49" s="454">
        <v>5016</v>
      </c>
      <c r="D49" s="454">
        <v>13425</v>
      </c>
      <c r="E49" s="454">
        <v>4752</v>
      </c>
      <c r="F49" s="454"/>
      <c r="G49" s="454">
        <v>482</v>
      </c>
      <c r="H49" s="454">
        <v>16785</v>
      </c>
      <c r="I49" s="454">
        <v>17352</v>
      </c>
    </row>
    <row r="50" spans="1:9" ht="22.05" customHeight="1">
      <c r="A50" s="455"/>
      <c r="B50" s="455"/>
      <c r="C50" s="454"/>
      <c r="D50" s="454"/>
      <c r="E50" s="454"/>
      <c r="F50" s="454"/>
      <c r="G50" s="454"/>
      <c r="H50" s="454"/>
      <c r="I50" s="454"/>
    </row>
    <row r="51" spans="1:9" ht="22.05" customHeight="1">
      <c r="A51" s="453">
        <v>2021</v>
      </c>
      <c r="B51" s="253" t="s">
        <v>851</v>
      </c>
      <c r="C51" s="454">
        <v>5017</v>
      </c>
      <c r="D51" s="454">
        <v>14232</v>
      </c>
      <c r="E51" s="454">
        <v>5326</v>
      </c>
      <c r="F51" s="454"/>
      <c r="G51" s="454">
        <v>484</v>
      </c>
      <c r="H51" s="454">
        <v>17124</v>
      </c>
      <c r="I51" s="454">
        <v>18754</v>
      </c>
    </row>
    <row r="52" spans="1:9" ht="22.05" customHeight="1">
      <c r="A52" s="455"/>
      <c r="B52" s="253" t="s">
        <v>852</v>
      </c>
      <c r="C52" s="454">
        <v>5033</v>
      </c>
      <c r="D52" s="454">
        <v>16354</v>
      </c>
      <c r="E52" s="454">
        <v>6143</v>
      </c>
      <c r="F52" s="454"/>
      <c r="G52" s="454">
        <v>484</v>
      </c>
      <c r="H52" s="454">
        <v>18326</v>
      </c>
      <c r="I52" s="454">
        <v>20137</v>
      </c>
    </row>
    <row r="53" spans="1:9" ht="22.05" customHeight="1">
      <c r="A53" s="455"/>
      <c r="B53" s="253" t="s">
        <v>853</v>
      </c>
      <c r="C53" s="454">
        <v>5042</v>
      </c>
      <c r="D53" s="454">
        <v>18241</v>
      </c>
      <c r="E53" s="454">
        <v>6632</v>
      </c>
      <c r="F53" s="454"/>
      <c r="G53" s="454">
        <v>484</v>
      </c>
      <c r="H53" s="454">
        <v>20247</v>
      </c>
      <c r="I53" s="454">
        <v>21754</v>
      </c>
    </row>
    <row r="54" spans="1:9" ht="22.05" customHeight="1">
      <c r="A54" s="455"/>
      <c r="B54" s="253" t="s">
        <v>854</v>
      </c>
      <c r="C54" s="454">
        <v>5845</v>
      </c>
      <c r="D54" s="454">
        <v>19744</v>
      </c>
      <c r="E54" s="454">
        <v>7215</v>
      </c>
      <c r="F54" s="454"/>
      <c r="G54" s="454">
        <v>484</v>
      </c>
      <c r="H54" s="454">
        <v>20657</v>
      </c>
      <c r="I54" s="454">
        <v>22775</v>
      </c>
    </row>
    <row r="55" spans="1:9" ht="22.05" customHeight="1">
      <c r="A55" s="455"/>
      <c r="B55" s="455"/>
      <c r="C55" s="454"/>
      <c r="D55" s="454"/>
      <c r="E55" s="454"/>
      <c r="F55" s="454"/>
      <c r="G55" s="454"/>
      <c r="H55" s="454"/>
      <c r="I55" s="454"/>
    </row>
    <row r="56" spans="1:9" ht="22.05" customHeight="1">
      <c r="A56" s="453">
        <v>2022</v>
      </c>
      <c r="B56" s="253" t="s">
        <v>851</v>
      </c>
      <c r="C56" s="454">
        <v>5852</v>
      </c>
      <c r="D56" s="454">
        <v>21222</v>
      </c>
      <c r="E56" s="454">
        <v>8125</v>
      </c>
      <c r="F56" s="454"/>
      <c r="G56" s="454">
        <v>540</v>
      </c>
      <c r="H56" s="454">
        <v>22415</v>
      </c>
      <c r="I56" s="454">
        <v>24417</v>
      </c>
    </row>
    <row r="57" spans="1:9" ht="22.05" customHeight="1">
      <c r="A57" s="455"/>
      <c r="B57" s="253" t="s">
        <v>852</v>
      </c>
      <c r="C57" s="454">
        <v>5921</v>
      </c>
      <c r="D57" s="454">
        <v>23152</v>
      </c>
      <c r="E57" s="454">
        <v>8214</v>
      </c>
      <c r="F57" s="454"/>
      <c r="G57" s="454">
        <v>540</v>
      </c>
      <c r="H57" s="454">
        <v>24530</v>
      </c>
      <c r="I57" s="454">
        <v>27584</v>
      </c>
    </row>
    <row r="58" spans="1:9" ht="22.05" customHeight="1">
      <c r="A58" s="455"/>
      <c r="B58" s="253" t="s">
        <v>853</v>
      </c>
      <c r="C58" s="454">
        <v>6042</v>
      </c>
      <c r="D58" s="454">
        <v>25412</v>
      </c>
      <c r="E58" s="454">
        <v>8527</v>
      </c>
      <c r="F58" s="454"/>
      <c r="G58" s="456">
        <v>540</v>
      </c>
      <c r="H58" s="454">
        <v>25487</v>
      </c>
      <c r="I58" s="454">
        <v>29457</v>
      </c>
    </row>
    <row r="59" spans="1:9" ht="22.05" customHeight="1">
      <c r="A59" s="455"/>
      <c r="B59" s="253" t="s">
        <v>854</v>
      </c>
      <c r="C59" s="454">
        <v>6454</v>
      </c>
      <c r="D59" s="454">
        <v>27356</v>
      </c>
      <c r="E59" s="454">
        <v>9126</v>
      </c>
      <c r="F59" s="454"/>
      <c r="G59" s="456">
        <v>540</v>
      </c>
      <c r="H59" s="454">
        <v>26414</v>
      </c>
      <c r="I59" s="454">
        <v>30589</v>
      </c>
    </row>
    <row r="60" spans="1:9" ht="22.05" customHeight="1">
      <c r="A60" s="455"/>
      <c r="B60" s="455"/>
      <c r="C60" s="456"/>
      <c r="D60" s="456"/>
      <c r="E60" s="456"/>
      <c r="F60" s="456"/>
      <c r="G60" s="456"/>
      <c r="H60" s="456"/>
      <c r="I60" s="456"/>
    </row>
    <row r="61" spans="1:9" ht="22.05" customHeight="1">
      <c r="A61" s="453">
        <v>2023</v>
      </c>
      <c r="B61" s="253" t="s">
        <v>851</v>
      </c>
      <c r="C61" s="454">
        <v>6845</v>
      </c>
      <c r="D61" s="454">
        <v>31542</v>
      </c>
      <c r="E61" s="454">
        <v>10423</v>
      </c>
      <c r="F61" s="454"/>
      <c r="G61" s="454">
        <v>629</v>
      </c>
      <c r="H61" s="454">
        <v>34585</v>
      </c>
      <c r="I61" s="454">
        <v>38792</v>
      </c>
    </row>
    <row r="62" spans="1:9" ht="22.05" customHeight="1">
      <c r="A62" s="455"/>
      <c r="B62" s="253" t="s">
        <v>852</v>
      </c>
      <c r="C62" s="454">
        <v>6915</v>
      </c>
      <c r="D62" s="454">
        <v>34512</v>
      </c>
      <c r="E62" s="454">
        <v>12478</v>
      </c>
      <c r="F62" s="454"/>
      <c r="G62" s="454">
        <v>629</v>
      </c>
      <c r="H62" s="454">
        <v>38947</v>
      </c>
      <c r="I62" s="454">
        <v>41854</v>
      </c>
    </row>
    <row r="63" spans="1:9" ht="22.05" customHeight="1">
      <c r="A63" s="455"/>
      <c r="B63" s="253" t="s">
        <v>853</v>
      </c>
      <c r="C63" s="454">
        <v>7011</v>
      </c>
      <c r="D63" s="454">
        <v>36144</v>
      </c>
      <c r="E63" s="454">
        <v>13457</v>
      </c>
      <c r="F63" s="454"/>
      <c r="G63" s="454">
        <v>629</v>
      </c>
      <c r="H63" s="454">
        <v>40326</v>
      </c>
      <c r="I63" s="454">
        <v>44125</v>
      </c>
    </row>
    <row r="64" spans="1:9" ht="22.05" customHeight="1">
      <c r="A64" s="455"/>
      <c r="B64" s="253" t="s">
        <v>854</v>
      </c>
      <c r="C64" s="454">
        <v>8935</v>
      </c>
      <c r="D64" s="454">
        <v>40358</v>
      </c>
      <c r="E64" s="454">
        <v>15795</v>
      </c>
      <c r="F64" s="454"/>
      <c r="G64" s="454">
        <v>629</v>
      </c>
      <c r="H64" s="454">
        <v>48942</v>
      </c>
      <c r="I64" s="454">
        <v>50547</v>
      </c>
    </row>
    <row r="65" spans="1:9" ht="22.05" customHeight="1">
      <c r="A65" s="455"/>
      <c r="B65" s="455"/>
      <c r="C65" s="454"/>
      <c r="D65" s="454"/>
      <c r="E65" s="454"/>
      <c r="F65" s="454"/>
      <c r="G65" s="454"/>
      <c r="H65" s="454"/>
      <c r="I65" s="454"/>
    </row>
    <row r="66" spans="1:9" ht="22.05" customHeight="1">
      <c r="A66" s="453">
        <v>2024</v>
      </c>
      <c r="B66" s="253" t="s">
        <v>851</v>
      </c>
      <c r="C66" s="454">
        <v>12487</v>
      </c>
      <c r="D66" s="454">
        <v>49248</v>
      </c>
      <c r="E66" s="454">
        <v>21453</v>
      </c>
      <c r="F66" s="454"/>
      <c r="G66" s="454">
        <v>636</v>
      </c>
      <c r="H66" s="454">
        <v>56672</v>
      </c>
      <c r="I66" s="454">
        <v>59264</v>
      </c>
    </row>
    <row r="67" spans="1:9" ht="22.05" customHeight="1">
      <c r="A67" s="455"/>
      <c r="B67" s="253" t="s">
        <v>852</v>
      </c>
      <c r="C67" s="454">
        <v>16462</v>
      </c>
      <c r="D67" s="454">
        <v>66261</v>
      </c>
      <c r="E67" s="454">
        <v>32248</v>
      </c>
      <c r="F67" s="454"/>
      <c r="G67" s="454">
        <v>636</v>
      </c>
      <c r="H67" s="454">
        <v>65243</v>
      </c>
      <c r="I67" s="454">
        <v>72531</v>
      </c>
    </row>
    <row r="68" spans="1:9" ht="22.05" customHeight="1">
      <c r="A68" s="455"/>
      <c r="B68" s="253" t="s">
        <v>853</v>
      </c>
      <c r="C68" s="454">
        <v>16558</v>
      </c>
      <c r="D68" s="454">
        <v>67342</v>
      </c>
      <c r="E68" s="454">
        <v>33425</v>
      </c>
      <c r="F68" s="454"/>
      <c r="G68" s="454">
        <v>636</v>
      </c>
      <c r="H68" s="454">
        <v>66354</v>
      </c>
      <c r="I68" s="454">
        <v>74632</v>
      </c>
    </row>
    <row r="69" spans="1:9" ht="22.05" customHeight="1">
      <c r="A69" s="455"/>
      <c r="B69" s="253" t="s">
        <v>854</v>
      </c>
      <c r="C69" s="454">
        <v>16563</v>
      </c>
      <c r="D69" s="454">
        <v>68275</v>
      </c>
      <c r="E69" s="454">
        <v>33513</v>
      </c>
      <c r="F69" s="454"/>
      <c r="G69" s="454">
        <v>636</v>
      </c>
      <c r="H69" s="454">
        <v>66956</v>
      </c>
      <c r="I69" s="454">
        <v>75552</v>
      </c>
    </row>
    <row r="70" spans="1:9" ht="22.05" customHeight="1">
      <c r="A70" s="738" t="s">
        <v>417</v>
      </c>
      <c r="B70" s="738" t="s">
        <v>855</v>
      </c>
      <c r="C70" s="738"/>
      <c r="D70" s="738"/>
      <c r="E70" s="738"/>
      <c r="F70" s="738"/>
      <c r="G70" s="738"/>
      <c r="H70" s="738"/>
      <c r="I70" s="738"/>
    </row>
    <row r="71" spans="1:9" ht="18">
      <c r="A71" s="253" t="s">
        <v>419</v>
      </c>
      <c r="B71" s="253" t="s">
        <v>856</v>
      </c>
      <c r="C71" s="253"/>
      <c r="D71" s="253"/>
      <c r="E71" s="253"/>
      <c r="F71" s="253"/>
      <c r="G71" s="253"/>
      <c r="H71" s="253"/>
      <c r="I71" s="253"/>
    </row>
    <row r="72" spans="1:9" ht="18">
      <c r="A72" s="253" t="s">
        <v>277</v>
      </c>
      <c r="B72" s="253" t="s">
        <v>519</v>
      </c>
      <c r="C72" s="253"/>
      <c r="D72" s="253"/>
      <c r="E72" s="253"/>
      <c r="F72" s="253"/>
      <c r="G72" s="253"/>
      <c r="H72" s="253"/>
      <c r="I72" s="253"/>
    </row>
    <row r="73" spans="1:9" ht="15.6">
      <c r="A73" s="209"/>
      <c r="B73" s="209"/>
      <c r="C73" s="209"/>
      <c r="D73" s="209"/>
      <c r="E73" s="209"/>
      <c r="F73" s="209"/>
      <c r="G73" s="209"/>
      <c r="H73" s="209"/>
      <c r="I73" s="209"/>
    </row>
    <row r="74" spans="1:9" ht="15.6">
      <c r="A74" s="209"/>
      <c r="B74" s="209"/>
      <c r="C74" s="209"/>
      <c r="D74" s="209"/>
      <c r="E74" s="209"/>
      <c r="F74" s="209"/>
      <c r="G74" s="209"/>
      <c r="H74" s="209"/>
      <c r="I74" s="209"/>
    </row>
  </sheetData>
  <hyperlinks>
    <hyperlink ref="J1" location="'Contents Page'!A1" display="BACK TO CONTENTS" xr:uid="{5BA9F183-58FE-44DC-B55B-29F0524E4233}"/>
  </hyperlinks>
  <pageMargins left="0.7" right="0.7" top="0.75" bottom="0.75" header="0.3" footer="0.3"/>
  <pageSetup paperSize="9" scale="4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B498-F918-425F-B7EC-3F775153E5BC}">
  <dimension ref="A1:J98"/>
  <sheetViews>
    <sheetView zoomScaleNormal="100" workbookViewId="0"/>
  </sheetViews>
  <sheetFormatPr defaultColWidth="8.77734375" defaultRowHeight="14.4"/>
  <cols>
    <col min="1" max="2" width="18.6640625" customWidth="1"/>
    <col min="3" max="3" width="19.77734375" customWidth="1"/>
    <col min="4" max="4" width="22.6640625" customWidth="1"/>
    <col min="5" max="5" width="22.44140625" customWidth="1"/>
    <col min="6" max="6" width="22.6640625" customWidth="1"/>
    <col min="7" max="7" width="23.44140625" customWidth="1"/>
    <col min="8" max="8" width="21.44140625" customWidth="1"/>
  </cols>
  <sheetData>
    <row r="1" spans="1:10" ht="22.05" customHeight="1">
      <c r="A1" s="75" t="s">
        <v>857</v>
      </c>
      <c r="B1" s="75"/>
      <c r="C1" s="75"/>
      <c r="D1" s="75"/>
      <c r="E1" s="75"/>
      <c r="F1" s="75"/>
      <c r="G1" s="75"/>
      <c r="H1" s="75"/>
      <c r="I1" s="77"/>
      <c r="J1" s="10" t="s">
        <v>85</v>
      </c>
    </row>
    <row r="2" spans="1:10" ht="22.05" customHeight="1">
      <c r="A2" s="75"/>
      <c r="B2" s="75"/>
      <c r="C2" s="75"/>
      <c r="D2" s="75"/>
      <c r="E2" s="75"/>
      <c r="F2" s="75"/>
      <c r="G2" s="75"/>
      <c r="H2" s="75"/>
      <c r="I2" s="77"/>
    </row>
    <row r="3" spans="1:10" ht="22.05" customHeight="1">
      <c r="A3" s="75" t="s">
        <v>858</v>
      </c>
      <c r="B3" s="75"/>
      <c r="C3" s="75"/>
      <c r="D3" s="75"/>
      <c r="E3" s="75"/>
      <c r="F3" s="75"/>
      <c r="G3" s="75"/>
      <c r="H3" s="75"/>
      <c r="I3" s="77"/>
    </row>
    <row r="4" spans="1:10" ht="22.05" customHeight="1">
      <c r="A4" s="282" t="s">
        <v>90</v>
      </c>
      <c r="B4" s="282"/>
      <c r="C4" s="282"/>
      <c r="D4" s="282"/>
      <c r="E4" s="282"/>
      <c r="F4" s="282"/>
      <c r="G4" s="282"/>
      <c r="H4" s="282"/>
      <c r="I4" s="77"/>
    </row>
    <row r="5" spans="1:10" ht="22.05" customHeight="1">
      <c r="A5" s="708"/>
      <c r="B5" s="708"/>
      <c r="C5" s="75"/>
      <c r="D5" s="204" t="s">
        <v>496</v>
      </c>
      <c r="E5" s="739"/>
      <c r="F5" s="739"/>
      <c r="G5" s="739"/>
      <c r="H5" s="739"/>
      <c r="I5" s="77"/>
    </row>
    <row r="6" spans="1:10" ht="22.05" customHeight="1">
      <c r="A6" s="75"/>
      <c r="B6" s="16"/>
      <c r="C6" s="710" t="s">
        <v>859</v>
      </c>
      <c r="D6" s="710"/>
      <c r="E6" s="31"/>
      <c r="F6" s="31"/>
      <c r="G6" s="31"/>
      <c r="H6" s="75"/>
      <c r="I6" s="77"/>
    </row>
    <row r="7" spans="1:10" ht="22.05" customHeight="1">
      <c r="A7" s="75"/>
      <c r="B7" s="16"/>
      <c r="C7" s="29"/>
      <c r="D7" s="123" t="s">
        <v>405</v>
      </c>
      <c r="E7" s="123"/>
      <c r="F7" s="31"/>
      <c r="G7" s="31"/>
      <c r="H7" s="75"/>
      <c r="I7" s="77"/>
    </row>
    <row r="8" spans="1:10" ht="22.05" customHeight="1">
      <c r="A8" s="204"/>
      <c r="B8" s="205"/>
      <c r="C8" s="123" t="s">
        <v>860</v>
      </c>
      <c r="D8" s="123" t="s">
        <v>528</v>
      </c>
      <c r="E8" s="123" t="s">
        <v>861</v>
      </c>
      <c r="F8" s="123" t="s">
        <v>482</v>
      </c>
      <c r="G8" s="123" t="s">
        <v>364</v>
      </c>
      <c r="H8" s="204" t="s">
        <v>405</v>
      </c>
      <c r="I8" s="77"/>
    </row>
    <row r="9" spans="1:10" ht="22.05" customHeight="1">
      <c r="A9" s="292"/>
      <c r="B9" s="298"/>
      <c r="C9" s="740" t="s">
        <v>512</v>
      </c>
      <c r="D9" s="740" t="s">
        <v>416</v>
      </c>
      <c r="E9" s="740" t="s">
        <v>716</v>
      </c>
      <c r="F9" s="740" t="s">
        <v>416</v>
      </c>
      <c r="G9" s="740" t="s">
        <v>400</v>
      </c>
      <c r="H9" s="292" t="s">
        <v>400</v>
      </c>
      <c r="I9" s="77"/>
    </row>
    <row r="10" spans="1:10" ht="22.05" customHeight="1">
      <c r="A10" s="144" t="s">
        <v>862</v>
      </c>
      <c r="B10" s="16"/>
      <c r="C10" s="13">
        <v>355.04200000000003</v>
      </c>
      <c r="D10" s="13">
        <v>355.04200000000003</v>
      </c>
      <c r="E10" s="13">
        <v>2558.0430000000001</v>
      </c>
      <c r="F10" s="13">
        <v>106.419</v>
      </c>
      <c r="G10" s="13">
        <v>25.646999999999998</v>
      </c>
      <c r="H10" s="12">
        <v>3045.1509999999998</v>
      </c>
      <c r="I10" s="77"/>
    </row>
    <row r="11" spans="1:10" ht="22.05" customHeight="1">
      <c r="A11" s="144" t="s">
        <v>199</v>
      </c>
      <c r="B11" s="16"/>
      <c r="C11" s="13">
        <v>370.95800000000003</v>
      </c>
      <c r="D11" s="13">
        <v>370.95800000000003</v>
      </c>
      <c r="E11" s="13">
        <v>2921.3240000000001</v>
      </c>
      <c r="F11" s="13">
        <v>95.828000000000003</v>
      </c>
      <c r="G11" s="13">
        <v>34.021000000000001</v>
      </c>
      <c r="H11" s="12">
        <v>3422.1310000000003</v>
      </c>
      <c r="I11" s="77"/>
    </row>
    <row r="12" spans="1:10" ht="22.05" customHeight="1">
      <c r="A12" s="144" t="s">
        <v>201</v>
      </c>
      <c r="B12" s="16"/>
      <c r="C12" s="13">
        <v>981.60199999999998</v>
      </c>
      <c r="D12" s="13">
        <v>981.60199999999998</v>
      </c>
      <c r="E12" s="13">
        <v>3132.375</v>
      </c>
      <c r="F12" s="13">
        <v>98.721000000000004</v>
      </c>
      <c r="G12" s="13">
        <v>50.985999999999997</v>
      </c>
      <c r="H12" s="12">
        <v>4263.6840000000002</v>
      </c>
      <c r="I12" s="77"/>
    </row>
    <row r="13" spans="1:10" ht="22.05" customHeight="1">
      <c r="A13" s="144" t="s">
        <v>202</v>
      </c>
      <c r="B13" s="16"/>
      <c r="C13" s="13">
        <v>405.87299999999999</v>
      </c>
      <c r="D13" s="13">
        <v>405.87299999999999</v>
      </c>
      <c r="E13" s="13">
        <v>3203.2</v>
      </c>
      <c r="F13" s="13">
        <v>114.88</v>
      </c>
      <c r="G13" s="13">
        <v>41.039000000000001</v>
      </c>
      <c r="H13" s="12">
        <v>3764.9920000000002</v>
      </c>
      <c r="I13" s="77"/>
    </row>
    <row r="14" spans="1:10" ht="22.05" customHeight="1">
      <c r="A14" s="144" t="s">
        <v>203</v>
      </c>
      <c r="B14" s="16"/>
      <c r="C14" s="13">
        <v>888.26400000000001</v>
      </c>
      <c r="D14" s="13">
        <v>888.26400000000001</v>
      </c>
      <c r="E14" s="13">
        <v>3198.28</v>
      </c>
      <c r="F14" s="13">
        <v>121.16500000000001</v>
      </c>
      <c r="G14" s="13">
        <v>53.719000000000001</v>
      </c>
      <c r="H14" s="12">
        <v>4261.4280000000008</v>
      </c>
      <c r="I14" s="77"/>
    </row>
    <row r="15" spans="1:10" ht="22.05" customHeight="1">
      <c r="A15" s="144" t="s">
        <v>204</v>
      </c>
      <c r="B15" s="75"/>
      <c r="C15" s="13">
        <v>544.29500000000007</v>
      </c>
      <c r="D15" s="13">
        <v>544.29500000000007</v>
      </c>
      <c r="E15" s="13">
        <v>3295.4270000000001</v>
      </c>
      <c r="F15" s="13">
        <v>116.878</v>
      </c>
      <c r="G15" s="13">
        <v>60.153999999999996</v>
      </c>
      <c r="H15" s="12">
        <v>4016.7540000000004</v>
      </c>
      <c r="I15" s="77"/>
    </row>
    <row r="16" spans="1:10" ht="22.05" customHeight="1">
      <c r="A16" s="144" t="s">
        <v>205</v>
      </c>
      <c r="B16" s="16"/>
      <c r="C16" s="29">
        <v>988.29399999999998</v>
      </c>
      <c r="D16" s="29">
        <v>988.29399999999998</v>
      </c>
      <c r="E16" s="13">
        <v>3464.5390000000002</v>
      </c>
      <c r="F16" s="13">
        <v>107.34399999999999</v>
      </c>
      <c r="G16" s="13">
        <v>80.838999999999999</v>
      </c>
      <c r="H16" s="12">
        <v>4641.0160000000005</v>
      </c>
      <c r="I16" s="77"/>
    </row>
    <row r="17" spans="1:9" ht="22.05" customHeight="1">
      <c r="A17" s="75"/>
      <c r="B17" s="75"/>
      <c r="C17" s="75"/>
      <c r="D17" s="75"/>
      <c r="E17" s="75"/>
      <c r="F17" s="75"/>
      <c r="G17" s="75"/>
      <c r="H17" s="75"/>
      <c r="I17" s="77"/>
    </row>
    <row r="18" spans="1:9" ht="22.05" customHeight="1">
      <c r="A18" s="144" t="s">
        <v>92</v>
      </c>
      <c r="B18" s="16" t="s">
        <v>206</v>
      </c>
      <c r="C18" s="13">
        <v>918.0150000000001</v>
      </c>
      <c r="D18" s="13">
        <v>918.0150000000001</v>
      </c>
      <c r="E18" s="13">
        <v>3492.4949999999999</v>
      </c>
      <c r="F18" s="13">
        <v>106.72</v>
      </c>
      <c r="G18" s="13">
        <v>70.930999999999997</v>
      </c>
      <c r="H18" s="12">
        <v>4588.1610000000001</v>
      </c>
      <c r="I18" s="77"/>
    </row>
    <row r="19" spans="1:9" ht="22.05" customHeight="1">
      <c r="A19" s="75"/>
      <c r="B19" s="16" t="s">
        <v>207</v>
      </c>
      <c r="C19" s="13">
        <v>374.49900000000002</v>
      </c>
      <c r="D19" s="13">
        <v>374.49900000000002</v>
      </c>
      <c r="E19" s="13">
        <v>3506.8040000000001</v>
      </c>
      <c r="F19" s="13">
        <v>106.512</v>
      </c>
      <c r="G19" s="13">
        <v>69.317999999999998</v>
      </c>
      <c r="H19" s="12">
        <v>4057.1330000000003</v>
      </c>
      <c r="I19" s="77"/>
    </row>
    <row r="20" spans="1:9" ht="22.05" customHeight="1">
      <c r="A20" s="75"/>
      <c r="B20" s="16" t="s">
        <v>208</v>
      </c>
      <c r="C20" s="13">
        <v>541.9609999999999</v>
      </c>
      <c r="D20" s="13">
        <v>541.9609999999999</v>
      </c>
      <c r="E20" s="13">
        <v>3532.3119999999999</v>
      </c>
      <c r="F20" s="13">
        <v>105.226</v>
      </c>
      <c r="G20" s="13">
        <v>90.793999999999997</v>
      </c>
      <c r="H20" s="12">
        <v>4270.2929999999997</v>
      </c>
      <c r="I20" s="77"/>
    </row>
    <row r="21" spans="1:9" ht="22.05" customHeight="1">
      <c r="A21" s="75"/>
      <c r="B21" s="16" t="s">
        <v>200</v>
      </c>
      <c r="C21" s="13">
        <v>431.649</v>
      </c>
      <c r="D21" s="13">
        <v>431.649</v>
      </c>
      <c r="E21" s="13">
        <v>3481.2840000000001</v>
      </c>
      <c r="F21" s="13">
        <v>105.84699999999999</v>
      </c>
      <c r="G21" s="13">
        <v>89.89500000000001</v>
      </c>
      <c r="H21" s="12">
        <v>4108.6750000000002</v>
      </c>
      <c r="I21" s="269"/>
    </row>
    <row r="22" spans="1:9" ht="22.05" customHeight="1">
      <c r="A22" s="75"/>
      <c r="B22" s="75"/>
      <c r="C22" s="75"/>
      <c r="D22" s="75"/>
      <c r="E22" s="75"/>
      <c r="F22" s="75"/>
      <c r="G22" s="75"/>
      <c r="H22" s="75"/>
      <c r="I22" s="77"/>
    </row>
    <row r="23" spans="1:9" ht="22.05" customHeight="1">
      <c r="A23" s="144" t="s">
        <v>217</v>
      </c>
      <c r="B23" s="16" t="s">
        <v>209</v>
      </c>
      <c r="C23" s="13">
        <v>389.71500000000003</v>
      </c>
      <c r="D23" s="13">
        <v>389.71500000000003</v>
      </c>
      <c r="E23" s="13">
        <v>3464.009</v>
      </c>
      <c r="F23" s="13">
        <v>104.78400000000001</v>
      </c>
      <c r="G23" s="13">
        <v>87.626000000000005</v>
      </c>
      <c r="H23" s="12">
        <v>4046.1340000000005</v>
      </c>
      <c r="I23" s="77"/>
    </row>
    <row r="24" spans="1:9" ht="22.05" customHeight="1">
      <c r="A24" s="75"/>
      <c r="B24" s="16" t="s">
        <v>210</v>
      </c>
      <c r="C24" s="13">
        <v>418.786</v>
      </c>
      <c r="D24" s="13">
        <v>418.786</v>
      </c>
      <c r="E24" s="13">
        <v>3437.7959999999998</v>
      </c>
      <c r="F24" s="13">
        <v>104.74299999999999</v>
      </c>
      <c r="G24" s="13">
        <v>86.001000000000005</v>
      </c>
      <c r="H24" s="12">
        <v>4047.326</v>
      </c>
      <c r="I24" s="77"/>
    </row>
    <row r="25" spans="1:9" ht="22.05" customHeight="1">
      <c r="A25" s="75"/>
      <c r="B25" s="16" t="s">
        <v>206</v>
      </c>
      <c r="C25" s="13">
        <v>341.72400000000005</v>
      </c>
      <c r="D25" s="13">
        <v>341.72400000000005</v>
      </c>
      <c r="E25" s="13">
        <v>3379.2910000000002</v>
      </c>
      <c r="F25" s="13">
        <v>100.307</v>
      </c>
      <c r="G25" s="13">
        <v>95.478000000000009</v>
      </c>
      <c r="H25" s="12">
        <v>3916.8</v>
      </c>
      <c r="I25" s="77"/>
    </row>
    <row r="26" spans="1:9" ht="22.05" customHeight="1">
      <c r="A26" s="75"/>
      <c r="B26" s="16" t="s">
        <v>211</v>
      </c>
      <c r="C26" s="13">
        <v>343.46</v>
      </c>
      <c r="D26" s="13">
        <v>343.46</v>
      </c>
      <c r="E26" s="13">
        <v>3347.6570000000002</v>
      </c>
      <c r="F26" s="13">
        <v>99.840999999999994</v>
      </c>
      <c r="G26" s="13">
        <v>99.253</v>
      </c>
      <c r="H26" s="12">
        <v>3890.2110000000002</v>
      </c>
      <c r="I26" s="77"/>
    </row>
    <row r="27" spans="1:9" ht="22.05" customHeight="1">
      <c r="A27" s="75"/>
      <c r="B27" s="16" t="s">
        <v>212</v>
      </c>
      <c r="C27" s="13">
        <v>354.88200000000001</v>
      </c>
      <c r="D27" s="13">
        <v>354.88200000000001</v>
      </c>
      <c r="E27" s="13">
        <v>3320.44</v>
      </c>
      <c r="F27" s="13">
        <v>104.503</v>
      </c>
      <c r="G27" s="13">
        <v>92.384</v>
      </c>
      <c r="H27" s="12">
        <v>3872.2090000000003</v>
      </c>
      <c r="I27" s="77"/>
    </row>
    <row r="28" spans="1:9" ht="22.05" customHeight="1">
      <c r="A28" s="75"/>
      <c r="B28" s="16" t="s">
        <v>207</v>
      </c>
      <c r="C28" s="13">
        <v>337.52799999999996</v>
      </c>
      <c r="D28" s="13">
        <v>337.52799999999996</v>
      </c>
      <c r="E28" s="13">
        <v>3324.01</v>
      </c>
      <c r="F28" s="13">
        <v>102.63800000000001</v>
      </c>
      <c r="G28" s="13">
        <v>87.872</v>
      </c>
      <c r="H28" s="12">
        <v>3852.0479999999998</v>
      </c>
      <c r="I28" s="77"/>
    </row>
    <row r="29" spans="1:9" ht="22.05" customHeight="1">
      <c r="A29" s="75"/>
      <c r="B29" s="16" t="s">
        <v>213</v>
      </c>
      <c r="C29" s="13">
        <v>353.05599999999998</v>
      </c>
      <c r="D29" s="13">
        <v>353.05599999999998</v>
      </c>
      <c r="E29" s="13">
        <v>3283.83</v>
      </c>
      <c r="F29" s="13">
        <v>102.84399999999999</v>
      </c>
      <c r="G29" s="13">
        <v>83.546999999999997</v>
      </c>
      <c r="H29" s="12">
        <v>3823.277</v>
      </c>
      <c r="I29" s="77"/>
    </row>
    <row r="30" spans="1:9" ht="22.05" customHeight="1">
      <c r="A30" s="75"/>
      <c r="B30" s="16" t="s">
        <v>214</v>
      </c>
      <c r="C30" s="13">
        <v>430.089</v>
      </c>
      <c r="D30" s="13">
        <v>430.089</v>
      </c>
      <c r="E30" s="13">
        <v>3254.6990000000001</v>
      </c>
      <c r="F30" s="13">
        <v>106.5</v>
      </c>
      <c r="G30" s="13">
        <v>91.673000000000002</v>
      </c>
      <c r="H30" s="12">
        <v>3882.9610000000002</v>
      </c>
      <c r="I30" s="77"/>
    </row>
    <row r="31" spans="1:9" ht="22.05" customHeight="1">
      <c r="A31" s="75"/>
      <c r="B31" s="16" t="s">
        <v>208</v>
      </c>
      <c r="C31" s="13">
        <v>414.584</v>
      </c>
      <c r="D31" s="13">
        <v>414.584</v>
      </c>
      <c r="E31" s="13">
        <v>3236.1370000000002</v>
      </c>
      <c r="F31" s="13">
        <v>106.879</v>
      </c>
      <c r="G31" s="13">
        <v>93.503999999999991</v>
      </c>
      <c r="H31" s="12">
        <v>3851.1039999999998</v>
      </c>
      <c r="I31" s="77"/>
    </row>
    <row r="32" spans="1:9" ht="22.05" customHeight="1">
      <c r="A32" s="75"/>
      <c r="B32" s="16" t="s">
        <v>215</v>
      </c>
      <c r="C32" s="13">
        <v>407.702</v>
      </c>
      <c r="D32" s="13">
        <v>407.702</v>
      </c>
      <c r="E32" s="13">
        <v>3214.096</v>
      </c>
      <c r="F32" s="13">
        <v>126.56100000000001</v>
      </c>
      <c r="G32" s="13">
        <v>77.727999999999994</v>
      </c>
      <c r="H32" s="12">
        <v>3826.087</v>
      </c>
      <c r="I32" s="77"/>
    </row>
    <row r="33" spans="1:9" ht="22.05" customHeight="1">
      <c r="A33" s="75"/>
      <c r="B33" s="16" t="s">
        <v>216</v>
      </c>
      <c r="C33" s="13">
        <v>496.23700000000002</v>
      </c>
      <c r="D33" s="13">
        <v>496.23700000000002</v>
      </c>
      <c r="E33" s="13">
        <v>3203.114</v>
      </c>
      <c r="F33" s="13">
        <v>131.458</v>
      </c>
      <c r="G33" s="13">
        <v>74.13600000000001</v>
      </c>
      <c r="H33" s="12">
        <v>3904.9450000000002</v>
      </c>
      <c r="I33" s="77"/>
    </row>
    <row r="34" spans="1:9" ht="22.05" customHeight="1">
      <c r="A34" s="75"/>
      <c r="B34" s="16" t="s">
        <v>200</v>
      </c>
      <c r="C34" s="13">
        <v>444.9</v>
      </c>
      <c r="D34" s="13">
        <v>444.9</v>
      </c>
      <c r="E34" s="13">
        <v>3189.5149999999999</v>
      </c>
      <c r="F34" s="13">
        <v>130.304</v>
      </c>
      <c r="G34" s="13">
        <v>74.459000000000003</v>
      </c>
      <c r="H34" s="12">
        <v>3839.1779999999999</v>
      </c>
      <c r="I34" s="77"/>
    </row>
    <row r="35" spans="1:9" ht="22.05" customHeight="1">
      <c r="A35" s="75"/>
      <c r="B35" s="75"/>
      <c r="C35" s="12"/>
      <c r="D35" s="12"/>
      <c r="E35" s="12"/>
      <c r="F35" s="12"/>
      <c r="G35" s="12"/>
      <c r="H35" s="12"/>
      <c r="I35" s="77"/>
    </row>
    <row r="36" spans="1:9" ht="22.05" customHeight="1">
      <c r="A36" s="144" t="s">
        <v>218</v>
      </c>
      <c r="B36" s="16" t="s">
        <v>209</v>
      </c>
      <c r="C36" s="13">
        <v>382.29500000000002</v>
      </c>
      <c r="D36" s="13">
        <v>382.29500000000002</v>
      </c>
      <c r="E36" s="13">
        <v>3168.5129999999999</v>
      </c>
      <c r="F36" s="13">
        <v>121.71</v>
      </c>
      <c r="G36" s="13">
        <v>77.75800000000001</v>
      </c>
      <c r="H36" s="12">
        <v>3750.2759999999998</v>
      </c>
      <c r="I36" s="269"/>
    </row>
    <row r="37" spans="1:9" ht="22.05" customHeight="1">
      <c r="A37" s="75"/>
      <c r="B37" s="16" t="s">
        <v>210</v>
      </c>
      <c r="C37" s="29">
        <v>351.25200000000001</v>
      </c>
      <c r="D37" s="29">
        <v>351.25200000000001</v>
      </c>
      <c r="E37" s="13">
        <v>3158.9490000000001</v>
      </c>
      <c r="F37" s="29">
        <v>121.334</v>
      </c>
      <c r="G37" s="29">
        <v>76.099999999999994</v>
      </c>
      <c r="H37" s="12">
        <v>3707.6349999999998</v>
      </c>
      <c r="I37" s="77"/>
    </row>
    <row r="38" spans="1:9" ht="22.05" customHeight="1">
      <c r="A38" s="75"/>
      <c r="B38" s="16" t="s">
        <v>206</v>
      </c>
      <c r="C38" s="29">
        <v>343.363</v>
      </c>
      <c r="D38" s="29">
        <v>343.363</v>
      </c>
      <c r="E38" s="13">
        <v>3138.5990000000002</v>
      </c>
      <c r="F38" s="29">
        <v>120.491</v>
      </c>
      <c r="G38" s="29">
        <v>73.275999999999996</v>
      </c>
      <c r="H38" s="12">
        <v>3675.7289999999998</v>
      </c>
      <c r="I38" s="77"/>
    </row>
    <row r="39" spans="1:9" ht="22.05" customHeight="1">
      <c r="A39" s="75"/>
      <c r="B39" s="16" t="s">
        <v>211</v>
      </c>
      <c r="C39" s="29">
        <v>365.46199999999999</v>
      </c>
      <c r="D39" s="29">
        <v>365.46199999999999</v>
      </c>
      <c r="E39" s="13">
        <v>3144.4589999999998</v>
      </c>
      <c r="F39" s="29">
        <v>122.33</v>
      </c>
      <c r="G39" s="29">
        <v>75.287999999999997</v>
      </c>
      <c r="H39" s="12">
        <v>3707.5389999999998</v>
      </c>
      <c r="I39" s="77"/>
    </row>
    <row r="40" spans="1:9" ht="22.05" customHeight="1">
      <c r="A40" s="75"/>
      <c r="B40" s="16" t="s">
        <v>212</v>
      </c>
      <c r="C40" s="29">
        <v>366.70600000000002</v>
      </c>
      <c r="D40" s="29">
        <v>366.70600000000002</v>
      </c>
      <c r="E40" s="13">
        <v>3143.1379999999999</v>
      </c>
      <c r="F40" s="29">
        <v>124.21599999999999</v>
      </c>
      <c r="G40" s="29">
        <v>75.635999999999996</v>
      </c>
      <c r="H40" s="12">
        <v>3709.6959999999999</v>
      </c>
      <c r="I40" s="77"/>
    </row>
    <row r="41" spans="1:9" ht="22.05" customHeight="1">
      <c r="A41" s="75"/>
      <c r="B41" s="16" t="s">
        <v>207</v>
      </c>
      <c r="C41" s="13">
        <v>476.33800000000002</v>
      </c>
      <c r="D41" s="13">
        <v>476.33800000000002</v>
      </c>
      <c r="E41" s="13">
        <v>3162.2170000000001</v>
      </c>
      <c r="F41" s="13">
        <v>123.625</v>
      </c>
      <c r="G41" s="13">
        <v>78.951999999999998</v>
      </c>
      <c r="H41" s="12">
        <v>3841.1320000000005</v>
      </c>
      <c r="I41" s="77"/>
    </row>
    <row r="42" spans="1:9" ht="22.05" customHeight="1">
      <c r="A42" s="75"/>
      <c r="B42" s="16" t="s">
        <v>213</v>
      </c>
      <c r="C42" s="393">
        <v>520.5200000000001</v>
      </c>
      <c r="D42" s="393">
        <v>520.5200000000001</v>
      </c>
      <c r="E42" s="13">
        <v>3173.3490000000002</v>
      </c>
      <c r="F42" s="393">
        <v>123.163</v>
      </c>
      <c r="G42" s="393">
        <v>80.39200000000001</v>
      </c>
      <c r="H42" s="12">
        <v>3897.424</v>
      </c>
      <c r="I42" s="77"/>
    </row>
    <row r="43" spans="1:9" ht="22.05" customHeight="1">
      <c r="A43" s="75"/>
      <c r="B43" s="16" t="s">
        <v>214</v>
      </c>
      <c r="C43" s="393">
        <v>417.327</v>
      </c>
      <c r="D43" s="393">
        <v>417.327</v>
      </c>
      <c r="E43" s="13">
        <v>3190.0569999999998</v>
      </c>
      <c r="F43" s="393">
        <v>122.851</v>
      </c>
      <c r="G43" s="393">
        <v>76.52</v>
      </c>
      <c r="H43" s="12">
        <v>3806.7550000000001</v>
      </c>
      <c r="I43" s="77"/>
    </row>
    <row r="44" spans="1:9" ht="22.05" customHeight="1">
      <c r="A44" s="75"/>
      <c r="B44" s="16" t="s">
        <v>208</v>
      </c>
      <c r="C44" s="13">
        <v>520.34699999999998</v>
      </c>
      <c r="D44" s="13">
        <v>520.34699999999998</v>
      </c>
      <c r="E44" s="13">
        <v>3194.6080000000002</v>
      </c>
      <c r="F44" s="13">
        <v>121.45</v>
      </c>
      <c r="G44" s="13">
        <v>87.897999999999996</v>
      </c>
      <c r="H44" s="12">
        <v>3924.3029999999999</v>
      </c>
      <c r="I44" s="77"/>
    </row>
    <row r="45" spans="1:9" ht="22.05" customHeight="1">
      <c r="A45" s="75"/>
      <c r="B45" s="16" t="s">
        <v>215</v>
      </c>
      <c r="C45" s="16">
        <v>584.66200000000003</v>
      </c>
      <c r="D45" s="16">
        <v>584.66200000000003</v>
      </c>
      <c r="E45" s="13">
        <v>3208.2779999999998</v>
      </c>
      <c r="F45" s="16">
        <v>120.80800000000001</v>
      </c>
      <c r="G45" s="16">
        <v>85.826000000000008</v>
      </c>
      <c r="H45" s="12">
        <v>3999.5739999999996</v>
      </c>
      <c r="I45" s="77"/>
    </row>
    <row r="46" spans="1:9" ht="22.05" customHeight="1">
      <c r="A46" s="75"/>
      <c r="B46" s="16" t="s">
        <v>216</v>
      </c>
      <c r="C46" s="393">
        <v>578.67099999999994</v>
      </c>
      <c r="D46" s="393">
        <v>578.67099999999994</v>
      </c>
      <c r="E46" s="13">
        <v>3216.0839999999998</v>
      </c>
      <c r="F46" s="393">
        <v>124.849</v>
      </c>
      <c r="G46" s="393">
        <v>83.859000000000009</v>
      </c>
      <c r="H46" s="12">
        <v>4003.4629999999997</v>
      </c>
      <c r="I46" s="77"/>
    </row>
    <row r="47" spans="1:9" ht="22.05" customHeight="1">
      <c r="A47" s="75"/>
      <c r="B47" s="16" t="s">
        <v>200</v>
      </c>
      <c r="C47" s="393">
        <v>491.61400000000003</v>
      </c>
      <c r="D47" s="393">
        <v>491.61400000000003</v>
      </c>
      <c r="E47" s="13">
        <v>3250.9960000000001</v>
      </c>
      <c r="F47" s="393">
        <v>123.526</v>
      </c>
      <c r="G47" s="393">
        <v>70.808999999999997</v>
      </c>
      <c r="H47" s="12">
        <v>3936.9450000000002</v>
      </c>
      <c r="I47" s="77"/>
    </row>
    <row r="48" spans="1:9" ht="22.05" customHeight="1">
      <c r="A48" s="75"/>
      <c r="B48" s="75"/>
      <c r="C48" s="29"/>
      <c r="D48" s="29"/>
      <c r="E48" s="29"/>
      <c r="F48" s="29"/>
      <c r="G48" s="29"/>
      <c r="H48" s="31"/>
      <c r="I48" s="77"/>
    </row>
    <row r="49" spans="1:9" ht="22.05" customHeight="1">
      <c r="A49" s="144" t="s">
        <v>219</v>
      </c>
      <c r="B49" s="16" t="s">
        <v>209</v>
      </c>
      <c r="C49" s="29">
        <v>559.17000000000007</v>
      </c>
      <c r="D49" s="29">
        <v>559.17000000000007</v>
      </c>
      <c r="E49" s="13">
        <v>3242.8789999999999</v>
      </c>
      <c r="F49" s="13">
        <v>106.386</v>
      </c>
      <c r="G49" s="13">
        <v>82.936999999999998</v>
      </c>
      <c r="H49" s="12">
        <v>3991.3719999999998</v>
      </c>
      <c r="I49" s="77"/>
    </row>
    <row r="50" spans="1:9" ht="22.05" customHeight="1">
      <c r="A50" s="741"/>
      <c r="B50" s="741"/>
      <c r="C50" s="742"/>
      <c r="D50" s="742"/>
      <c r="E50" s="742"/>
      <c r="F50" s="743"/>
      <c r="G50" s="742"/>
      <c r="H50" s="708"/>
      <c r="I50" s="77"/>
    </row>
    <row r="51" spans="1:9" ht="22.05" customHeight="1">
      <c r="A51" s="303" t="s">
        <v>101</v>
      </c>
      <c r="B51" s="303"/>
      <c r="C51" s="303"/>
      <c r="D51" s="308" t="s">
        <v>863</v>
      </c>
      <c r="E51" s="304"/>
      <c r="F51" s="303"/>
      <c r="G51" s="303"/>
      <c r="H51" s="708"/>
      <c r="I51" s="77"/>
    </row>
    <row r="52" spans="1:9" ht="22.05" customHeight="1">
      <c r="A52" s="75"/>
      <c r="B52" s="16"/>
      <c r="C52" s="708" t="s">
        <v>864</v>
      </c>
      <c r="D52" s="744"/>
      <c r="E52" s="279" t="s">
        <v>865</v>
      </c>
      <c r="F52" s="204" t="s">
        <v>866</v>
      </c>
      <c r="G52" s="75"/>
      <c r="H52" s="16"/>
      <c r="I52" s="77"/>
    </row>
    <row r="53" spans="1:9" ht="22.05" customHeight="1">
      <c r="A53" s="75"/>
      <c r="B53" s="16"/>
      <c r="C53" s="204"/>
      <c r="D53" s="204" t="s">
        <v>867</v>
      </c>
      <c r="E53" s="204" t="s">
        <v>512</v>
      </c>
      <c r="F53" s="204" t="s">
        <v>513</v>
      </c>
      <c r="G53" s="204" t="s">
        <v>868</v>
      </c>
      <c r="H53" s="204" t="s">
        <v>405</v>
      </c>
      <c r="I53" s="77"/>
    </row>
    <row r="54" spans="1:9" ht="22.05" customHeight="1">
      <c r="A54" s="282"/>
      <c r="B54" s="286"/>
      <c r="C54" s="292" t="s">
        <v>515</v>
      </c>
      <c r="D54" s="292" t="s">
        <v>869</v>
      </c>
      <c r="E54" s="292" t="s">
        <v>517</v>
      </c>
      <c r="F54" s="292" t="s">
        <v>870</v>
      </c>
      <c r="G54" s="292" t="s">
        <v>871</v>
      </c>
      <c r="H54" s="292" t="s">
        <v>442</v>
      </c>
      <c r="I54" s="77"/>
    </row>
    <row r="55" spans="1:9" ht="22.05" customHeight="1">
      <c r="A55" s="144" t="s">
        <v>862</v>
      </c>
      <c r="B55" s="16"/>
      <c r="C55" s="13">
        <v>515.66999999999996</v>
      </c>
      <c r="D55" s="13">
        <v>150.16999999999999</v>
      </c>
      <c r="E55" s="13">
        <v>665.83999999999992</v>
      </c>
      <c r="F55" s="13">
        <v>1409.7719999999999</v>
      </c>
      <c r="G55" s="13">
        <v>969.53899999999999</v>
      </c>
      <c r="H55" s="12">
        <v>3045.1509999999998</v>
      </c>
      <c r="I55" s="77"/>
    </row>
    <row r="56" spans="1:9" ht="22.05" customHeight="1">
      <c r="A56" s="144" t="s">
        <v>199</v>
      </c>
      <c r="B56" s="16"/>
      <c r="C56" s="13">
        <v>580.19899999999996</v>
      </c>
      <c r="D56" s="13">
        <v>409.00900000000001</v>
      </c>
      <c r="E56" s="13">
        <v>989.20799999999997</v>
      </c>
      <c r="F56" s="13">
        <v>1506.5640000000001</v>
      </c>
      <c r="G56" s="13">
        <v>926.35900000000004</v>
      </c>
      <c r="H56" s="12">
        <v>3422.1309999999999</v>
      </c>
      <c r="I56" s="77"/>
    </row>
    <row r="57" spans="1:9" ht="22.05" customHeight="1">
      <c r="A57" s="144" t="s">
        <v>201</v>
      </c>
      <c r="B57" s="16"/>
      <c r="C57" s="13">
        <v>1066.99</v>
      </c>
      <c r="D57" s="13">
        <v>907.22699999999998</v>
      </c>
      <c r="E57" s="13">
        <v>1974.2170000000001</v>
      </c>
      <c r="F57" s="13">
        <v>1091.4570000000001</v>
      </c>
      <c r="G57" s="13">
        <v>1198.01</v>
      </c>
      <c r="H57" s="12">
        <v>4263.6840000000002</v>
      </c>
      <c r="I57" s="77"/>
    </row>
    <row r="58" spans="1:9" ht="22.05" customHeight="1">
      <c r="A58" s="144" t="s">
        <v>202</v>
      </c>
      <c r="B58" s="16"/>
      <c r="C58" s="13">
        <v>896.822</v>
      </c>
      <c r="D58" s="13">
        <v>775.36699999999996</v>
      </c>
      <c r="E58" s="13">
        <v>1672.1889999999999</v>
      </c>
      <c r="F58" s="13">
        <v>1123.9469999999999</v>
      </c>
      <c r="G58" s="13">
        <v>968.85599999999999</v>
      </c>
      <c r="H58" s="12">
        <v>3764.9919999999993</v>
      </c>
      <c r="I58" s="77"/>
    </row>
    <row r="59" spans="1:9" ht="22.05" customHeight="1">
      <c r="A59" s="144" t="s">
        <v>203</v>
      </c>
      <c r="B59" s="16"/>
      <c r="C59" s="13">
        <v>903.79300000000001</v>
      </c>
      <c r="D59" s="13">
        <v>997.798</v>
      </c>
      <c r="E59" s="13">
        <v>1901.5909999999999</v>
      </c>
      <c r="F59" s="13">
        <v>1137.615</v>
      </c>
      <c r="G59" s="13">
        <v>1222.221</v>
      </c>
      <c r="H59" s="12">
        <v>4261.4269999999997</v>
      </c>
      <c r="I59" s="77"/>
    </row>
    <row r="60" spans="1:9" ht="22.05" customHeight="1">
      <c r="A60" s="144" t="s">
        <v>204</v>
      </c>
      <c r="B60" s="75"/>
      <c r="C60" s="13">
        <v>1283.4559999999999</v>
      </c>
      <c r="D60" s="13">
        <v>834.45399999999995</v>
      </c>
      <c r="E60" s="13">
        <v>2117.91</v>
      </c>
      <c r="F60" s="13">
        <v>594.69000000000005</v>
      </c>
      <c r="G60" s="13">
        <v>1304.1539999999998</v>
      </c>
      <c r="H60" s="12">
        <v>4016.7539999999999</v>
      </c>
      <c r="I60" s="77"/>
    </row>
    <row r="61" spans="1:9" ht="22.05" customHeight="1">
      <c r="A61" s="144" t="s">
        <v>205</v>
      </c>
      <c r="B61" s="203"/>
      <c r="C61" s="13">
        <v>1340.0909999999999</v>
      </c>
      <c r="D61" s="13">
        <v>1546.538</v>
      </c>
      <c r="E61" s="13">
        <v>2886.6289999999999</v>
      </c>
      <c r="F61" s="13">
        <v>528.96299999999997</v>
      </c>
      <c r="G61" s="13">
        <v>1225.4250000000002</v>
      </c>
      <c r="H61" s="12">
        <v>4641.0169999999998</v>
      </c>
      <c r="I61" s="77"/>
    </row>
    <row r="62" spans="1:9" ht="22.05" customHeight="1">
      <c r="A62" s="75"/>
      <c r="B62" s="75"/>
      <c r="C62" s="75"/>
      <c r="D62" s="75"/>
      <c r="E62" s="75"/>
      <c r="F62" s="75"/>
      <c r="G62" s="75"/>
      <c r="H62" s="75"/>
      <c r="I62" s="77"/>
    </row>
    <row r="63" spans="1:9" ht="22.05" customHeight="1">
      <c r="A63" s="144" t="s">
        <v>92</v>
      </c>
      <c r="B63" s="203" t="s">
        <v>206</v>
      </c>
      <c r="C63" s="13">
        <v>1353.271</v>
      </c>
      <c r="D63" s="13">
        <v>1537.9259999999999</v>
      </c>
      <c r="E63" s="13">
        <v>2891.1970000000001</v>
      </c>
      <c r="F63" s="13">
        <v>505.55799999999999</v>
      </c>
      <c r="G63" s="13">
        <v>1191.4059999999999</v>
      </c>
      <c r="H63" s="12">
        <v>4588.1610000000001</v>
      </c>
      <c r="I63" s="77"/>
    </row>
    <row r="64" spans="1:9" ht="22.05" customHeight="1">
      <c r="A64" s="75"/>
      <c r="B64" s="203" t="s">
        <v>207</v>
      </c>
      <c r="C64" s="13">
        <v>1373.127</v>
      </c>
      <c r="D64" s="13">
        <v>1002.212</v>
      </c>
      <c r="E64" s="13">
        <v>2375.3389999999999</v>
      </c>
      <c r="F64" s="13">
        <v>515.58100000000002</v>
      </c>
      <c r="G64" s="13">
        <v>1166.2139999999999</v>
      </c>
      <c r="H64" s="12">
        <v>4057.134</v>
      </c>
      <c r="I64" s="77"/>
    </row>
    <row r="65" spans="1:9" ht="22.05" customHeight="1">
      <c r="A65" s="75"/>
      <c r="B65" s="203" t="s">
        <v>208</v>
      </c>
      <c r="C65" s="13">
        <v>1398.2339999999999</v>
      </c>
      <c r="D65" s="13">
        <v>1165.847</v>
      </c>
      <c r="E65" s="13">
        <v>2564.0810000000001</v>
      </c>
      <c r="F65" s="13">
        <v>531.31100000000004</v>
      </c>
      <c r="G65" s="13">
        <v>1174.9010000000001</v>
      </c>
      <c r="H65" s="12">
        <v>4270.2930000000006</v>
      </c>
      <c r="I65" s="77"/>
    </row>
    <row r="66" spans="1:9" ht="22.05" customHeight="1">
      <c r="A66" s="75"/>
      <c r="B66" s="203" t="s">
        <v>200</v>
      </c>
      <c r="C66" s="13">
        <v>1384.3009999999999</v>
      </c>
      <c r="D66" s="13">
        <v>1047.8510000000001</v>
      </c>
      <c r="E66" s="13">
        <v>2432.152</v>
      </c>
      <c r="F66" s="13">
        <v>543.41700000000003</v>
      </c>
      <c r="G66" s="13">
        <v>1133.107</v>
      </c>
      <c r="H66" s="12">
        <v>4108.6759999999995</v>
      </c>
      <c r="I66" s="77"/>
    </row>
    <row r="67" spans="1:9" ht="22.05" customHeight="1">
      <c r="A67" s="75"/>
      <c r="B67" s="75"/>
      <c r="C67" s="75"/>
      <c r="D67" s="75"/>
      <c r="E67" s="75"/>
      <c r="F67" s="75"/>
      <c r="G67" s="75"/>
      <c r="H67" s="75"/>
      <c r="I67" s="77"/>
    </row>
    <row r="68" spans="1:9" ht="22.05" customHeight="1">
      <c r="A68" s="144" t="s">
        <v>217</v>
      </c>
      <c r="B68" s="203" t="s">
        <v>209</v>
      </c>
      <c r="C68" s="13">
        <v>1373.6079999999999</v>
      </c>
      <c r="D68" s="13">
        <v>993.68100000000004</v>
      </c>
      <c r="E68" s="13">
        <v>2367.2889999999998</v>
      </c>
      <c r="F68" s="13">
        <v>542.18200000000002</v>
      </c>
      <c r="G68" s="13">
        <v>1136.6619999999998</v>
      </c>
      <c r="H68" s="12">
        <v>4046.1329999999994</v>
      </c>
      <c r="I68" s="77"/>
    </row>
    <row r="69" spans="1:9" ht="22.05" customHeight="1">
      <c r="A69" s="75"/>
      <c r="B69" s="203" t="s">
        <v>210</v>
      </c>
      <c r="C69" s="13">
        <v>1344.8779999999999</v>
      </c>
      <c r="D69" s="13">
        <v>1019.258</v>
      </c>
      <c r="E69" s="13">
        <v>2364.136</v>
      </c>
      <c r="F69" s="13">
        <v>543.06799999999998</v>
      </c>
      <c r="G69" s="13">
        <v>1140.123</v>
      </c>
      <c r="H69" s="12">
        <v>4047.3269999999998</v>
      </c>
      <c r="I69" s="77"/>
    </row>
    <row r="70" spans="1:9" ht="22.05" customHeight="1">
      <c r="A70" s="75"/>
      <c r="B70" s="203" t="s">
        <v>206</v>
      </c>
      <c r="C70" s="13">
        <v>1356.7919999999999</v>
      </c>
      <c r="D70" s="13">
        <v>964.53899999999999</v>
      </c>
      <c r="E70" s="13">
        <v>2321.3310000000001</v>
      </c>
      <c r="F70" s="13">
        <v>518.46699999999998</v>
      </c>
      <c r="G70" s="13">
        <v>1077</v>
      </c>
      <c r="H70" s="12">
        <v>3916.7980000000002</v>
      </c>
      <c r="I70" s="77"/>
    </row>
    <row r="71" spans="1:9" ht="22.05" customHeight="1">
      <c r="A71" s="75"/>
      <c r="B71" s="203" t="s">
        <v>211</v>
      </c>
      <c r="C71" s="13">
        <v>1350.056</v>
      </c>
      <c r="D71" s="13">
        <v>957.01300000000003</v>
      </c>
      <c r="E71" s="13">
        <v>2307.069</v>
      </c>
      <c r="F71" s="13">
        <v>509.84500000000003</v>
      </c>
      <c r="G71" s="13">
        <v>1073.298</v>
      </c>
      <c r="H71" s="12">
        <v>3890.2119999999995</v>
      </c>
      <c r="I71" s="77"/>
    </row>
    <row r="72" spans="1:9" ht="22.05" customHeight="1">
      <c r="A72" s="75"/>
      <c r="B72" s="203" t="s">
        <v>212</v>
      </c>
      <c r="C72" s="13">
        <v>1347.53</v>
      </c>
      <c r="D72" s="13">
        <v>954.52</v>
      </c>
      <c r="E72" s="13">
        <v>2302.0500000000002</v>
      </c>
      <c r="F72" s="13">
        <v>506.91199999999998</v>
      </c>
      <c r="G72" s="13">
        <v>1063.2470000000001</v>
      </c>
      <c r="H72" s="12">
        <v>3872.2089999999998</v>
      </c>
      <c r="I72" s="77"/>
    </row>
    <row r="73" spans="1:9" ht="22.05" customHeight="1">
      <c r="A73" s="75"/>
      <c r="B73" s="203" t="s">
        <v>207</v>
      </c>
      <c r="C73" s="13">
        <v>1345.6759999999999</v>
      </c>
      <c r="D73" s="13">
        <v>983.14099999999996</v>
      </c>
      <c r="E73" s="13">
        <v>2328.817</v>
      </c>
      <c r="F73" s="13">
        <v>532.12699999999995</v>
      </c>
      <c r="G73" s="13">
        <v>991.10500000000002</v>
      </c>
      <c r="H73" s="12">
        <v>3852.049</v>
      </c>
      <c r="I73" s="77"/>
    </row>
    <row r="74" spans="1:9" ht="22.05" customHeight="1">
      <c r="A74" s="75"/>
      <c r="B74" s="203" t="s">
        <v>213</v>
      </c>
      <c r="C74" s="13">
        <v>1345.203</v>
      </c>
      <c r="D74" s="13">
        <v>1029.3219999999999</v>
      </c>
      <c r="E74" s="13">
        <v>2374.5249999999996</v>
      </c>
      <c r="F74" s="13">
        <v>514.80799999999999</v>
      </c>
      <c r="G74" s="13">
        <v>933.94500000000005</v>
      </c>
      <c r="H74" s="12">
        <v>3823.2779999999998</v>
      </c>
      <c r="I74" s="77"/>
    </row>
    <row r="75" spans="1:9" ht="22.05" customHeight="1">
      <c r="A75" s="75"/>
      <c r="B75" s="203" t="s">
        <v>214</v>
      </c>
      <c r="C75" s="13">
        <v>1387.3219999999999</v>
      </c>
      <c r="D75" s="13">
        <v>1032.2809999999999</v>
      </c>
      <c r="E75" s="13">
        <v>2419.6030000000001</v>
      </c>
      <c r="F75" s="13">
        <v>514.71199999999999</v>
      </c>
      <c r="G75" s="13">
        <v>948.64599999999996</v>
      </c>
      <c r="H75" s="12">
        <v>3882.9610000000002</v>
      </c>
      <c r="I75" s="77"/>
    </row>
    <row r="76" spans="1:9" ht="22.05" customHeight="1">
      <c r="A76" s="75"/>
      <c r="B76" s="203" t="s">
        <v>208</v>
      </c>
      <c r="C76" s="13">
        <v>1398.9</v>
      </c>
      <c r="D76" s="13">
        <v>1070.6289999999999</v>
      </c>
      <c r="E76" s="13">
        <v>2469.529</v>
      </c>
      <c r="F76" s="13">
        <v>522.721</v>
      </c>
      <c r="G76" s="13">
        <v>858.85400000000004</v>
      </c>
      <c r="H76" s="12">
        <v>3851.1040000000003</v>
      </c>
      <c r="I76" s="77"/>
    </row>
    <row r="77" spans="1:9" ht="22.05" customHeight="1">
      <c r="A77" s="75"/>
      <c r="B77" s="203" t="s">
        <v>215</v>
      </c>
      <c r="C77" s="13">
        <v>1390.1669999999999</v>
      </c>
      <c r="D77" s="13">
        <v>1061.19</v>
      </c>
      <c r="E77" s="13">
        <v>2451.357</v>
      </c>
      <c r="F77" s="13">
        <v>512.96199999999999</v>
      </c>
      <c r="G77" s="13">
        <v>861.76699999999994</v>
      </c>
      <c r="H77" s="12">
        <v>3826.0859999999998</v>
      </c>
      <c r="I77" s="77"/>
    </row>
    <row r="78" spans="1:9" ht="22.05" customHeight="1">
      <c r="A78" s="75"/>
      <c r="B78" s="203" t="s">
        <v>216</v>
      </c>
      <c r="C78" s="13">
        <v>1381.8779999999999</v>
      </c>
      <c r="D78" s="13">
        <v>1144.106</v>
      </c>
      <c r="E78" s="13">
        <v>2525.9839999999999</v>
      </c>
      <c r="F78" s="13">
        <v>512.13400000000001</v>
      </c>
      <c r="G78" s="13">
        <v>866.827</v>
      </c>
      <c r="H78" s="12">
        <v>3904.9449999999997</v>
      </c>
      <c r="I78" s="77"/>
    </row>
    <row r="79" spans="1:9" ht="22.05" customHeight="1">
      <c r="A79" s="75"/>
      <c r="B79" s="203" t="s">
        <v>200</v>
      </c>
      <c r="C79" s="13">
        <v>1373.5809999999999</v>
      </c>
      <c r="D79" s="13">
        <v>1094.4169999999999</v>
      </c>
      <c r="E79" s="13">
        <v>2467.9979999999996</v>
      </c>
      <c r="F79" s="13">
        <v>506.245</v>
      </c>
      <c r="G79" s="13">
        <v>864.93499999999995</v>
      </c>
      <c r="H79" s="12">
        <v>3839.1779999999994</v>
      </c>
      <c r="I79" s="77"/>
    </row>
    <row r="80" spans="1:9" ht="22.05" customHeight="1">
      <c r="A80" s="75"/>
      <c r="B80" s="75"/>
      <c r="C80" s="12"/>
      <c r="D80" s="12"/>
      <c r="E80" s="12"/>
      <c r="F80" s="12"/>
      <c r="G80" s="12"/>
      <c r="H80" s="12"/>
      <c r="I80" s="77"/>
    </row>
    <row r="81" spans="1:9" ht="22.05" customHeight="1">
      <c r="A81" s="144" t="s">
        <v>218</v>
      </c>
      <c r="B81" s="203" t="s">
        <v>209</v>
      </c>
      <c r="C81" s="13">
        <v>1266.6010000000001</v>
      </c>
      <c r="D81" s="13">
        <v>1116.97</v>
      </c>
      <c r="E81" s="13">
        <v>2383.5709999999999</v>
      </c>
      <c r="F81" s="13">
        <v>496.16699999999997</v>
      </c>
      <c r="G81" s="13">
        <v>870.53899999999999</v>
      </c>
      <c r="H81" s="12">
        <v>3750.277</v>
      </c>
      <c r="I81" s="77"/>
    </row>
    <row r="82" spans="1:9" ht="22.05" customHeight="1">
      <c r="A82" s="75"/>
      <c r="B82" s="203" t="s">
        <v>210</v>
      </c>
      <c r="C82" s="13">
        <v>1264.8879999999999</v>
      </c>
      <c r="D82" s="13">
        <v>1078.9929999999999</v>
      </c>
      <c r="E82" s="13">
        <v>2343.8809999999999</v>
      </c>
      <c r="F82" s="29">
        <v>494.63099999999997</v>
      </c>
      <c r="G82" s="29">
        <v>869.12399999999991</v>
      </c>
      <c r="H82" s="12">
        <v>3707.6359999999995</v>
      </c>
      <c r="I82" s="77"/>
    </row>
    <row r="83" spans="1:9" ht="22.05" customHeight="1">
      <c r="A83" s="75"/>
      <c r="B83" s="203" t="s">
        <v>206</v>
      </c>
      <c r="C83" s="13">
        <v>1267.1020000000001</v>
      </c>
      <c r="D83" s="13">
        <v>1092.325</v>
      </c>
      <c r="E83" s="13">
        <v>2359.4270000000001</v>
      </c>
      <c r="F83" s="29">
        <v>482.27</v>
      </c>
      <c r="G83" s="29">
        <v>834.03099999999995</v>
      </c>
      <c r="H83" s="12">
        <v>3675.7280000000001</v>
      </c>
      <c r="I83" s="77"/>
    </row>
    <row r="84" spans="1:9" ht="22.05" customHeight="1">
      <c r="A84" s="75"/>
      <c r="B84" s="203" t="s">
        <v>211</v>
      </c>
      <c r="C84" s="13">
        <v>1250.2449999999999</v>
      </c>
      <c r="D84" s="13">
        <v>1132.479</v>
      </c>
      <c r="E84" s="13">
        <v>2382.7240000000002</v>
      </c>
      <c r="F84" s="29">
        <v>484.48899999999998</v>
      </c>
      <c r="G84" s="29">
        <v>840.32500000000005</v>
      </c>
      <c r="H84" s="12">
        <v>3707.5380000000005</v>
      </c>
      <c r="I84" s="77"/>
    </row>
    <row r="85" spans="1:9" ht="22.05" customHeight="1">
      <c r="A85" s="75"/>
      <c r="B85" s="203" t="s">
        <v>212</v>
      </c>
      <c r="C85" s="13">
        <v>1248.49</v>
      </c>
      <c r="D85" s="13">
        <v>1136.6369999999999</v>
      </c>
      <c r="E85" s="13">
        <v>2385.127</v>
      </c>
      <c r="F85" s="29">
        <v>479.93599999999998</v>
      </c>
      <c r="G85" s="29">
        <v>844.63300000000004</v>
      </c>
      <c r="H85" s="12">
        <v>3709.6959999999999</v>
      </c>
      <c r="I85" s="77"/>
    </row>
    <row r="86" spans="1:9" ht="22.05" customHeight="1">
      <c r="A86" s="75"/>
      <c r="B86" s="203" t="s">
        <v>207</v>
      </c>
      <c r="C86" s="13">
        <v>1251.9390000000001</v>
      </c>
      <c r="D86" s="13">
        <v>1264.816</v>
      </c>
      <c r="E86" s="13">
        <v>2516.7550000000001</v>
      </c>
      <c r="F86" s="13">
        <v>474.44099999999997</v>
      </c>
      <c r="G86" s="13">
        <v>849.93799999999999</v>
      </c>
      <c r="H86" s="12">
        <v>3841.134</v>
      </c>
      <c r="I86" s="77"/>
    </row>
    <row r="87" spans="1:9" ht="22.05" customHeight="1">
      <c r="A87" s="75"/>
      <c r="B87" s="203" t="s">
        <v>213</v>
      </c>
      <c r="C87" s="13">
        <v>1252.798</v>
      </c>
      <c r="D87" s="13">
        <v>1317.384</v>
      </c>
      <c r="E87" s="13">
        <v>2570.1819999999998</v>
      </c>
      <c r="F87" s="13">
        <v>476.29300000000001</v>
      </c>
      <c r="G87" s="13">
        <v>850.94899999999984</v>
      </c>
      <c r="H87" s="12">
        <v>3897.424</v>
      </c>
      <c r="I87" s="77"/>
    </row>
    <row r="88" spans="1:9" ht="22.05" customHeight="1">
      <c r="A88" s="75"/>
      <c r="B88" s="203" t="s">
        <v>214</v>
      </c>
      <c r="C88" s="13">
        <v>1264.4190000000001</v>
      </c>
      <c r="D88" s="13">
        <v>1270.3</v>
      </c>
      <c r="E88" s="13">
        <v>2534.7190000000001</v>
      </c>
      <c r="F88" s="13">
        <v>475.54199999999997</v>
      </c>
      <c r="G88" s="13">
        <v>796.49299999999994</v>
      </c>
      <c r="H88" s="12">
        <v>3806.7539999999999</v>
      </c>
      <c r="I88" s="77"/>
    </row>
    <row r="89" spans="1:9" ht="22.05" customHeight="1">
      <c r="A89" s="75"/>
      <c r="B89" s="203" t="s">
        <v>208</v>
      </c>
      <c r="C89" s="13">
        <v>1268.748</v>
      </c>
      <c r="D89" s="13">
        <v>1393.752</v>
      </c>
      <c r="E89" s="13">
        <v>2662.5</v>
      </c>
      <c r="F89" s="13">
        <v>462.80200000000002</v>
      </c>
      <c r="G89" s="13">
        <v>799.00199999999995</v>
      </c>
      <c r="H89" s="12">
        <v>3924.3040000000001</v>
      </c>
      <c r="I89" s="77"/>
    </row>
    <row r="90" spans="1:9" ht="22.05" customHeight="1">
      <c r="A90" s="75"/>
      <c r="B90" s="203" t="s">
        <v>215</v>
      </c>
      <c r="C90" s="13">
        <v>1264.039</v>
      </c>
      <c r="D90" s="13">
        <v>1518.3630000000001</v>
      </c>
      <c r="E90" s="13">
        <v>2782.402</v>
      </c>
      <c r="F90" s="13">
        <v>469.35399999999998</v>
      </c>
      <c r="G90" s="13">
        <v>747.81799999999998</v>
      </c>
      <c r="H90" s="12">
        <v>3999.5739999999996</v>
      </c>
      <c r="I90" s="77"/>
    </row>
    <row r="91" spans="1:9" ht="22.05" customHeight="1">
      <c r="A91" s="75"/>
      <c r="B91" s="203" t="s">
        <v>216</v>
      </c>
      <c r="C91" s="13">
        <v>1261.5340000000001</v>
      </c>
      <c r="D91" s="13">
        <v>1517.2950000000001</v>
      </c>
      <c r="E91" s="13">
        <v>2778.8290000000002</v>
      </c>
      <c r="F91" s="13">
        <v>469.995</v>
      </c>
      <c r="G91" s="13">
        <v>754.6389999999999</v>
      </c>
      <c r="H91" s="12">
        <v>4003.4629999999997</v>
      </c>
      <c r="I91" s="77"/>
    </row>
    <row r="92" spans="1:9" ht="22.05" customHeight="1">
      <c r="A92" s="75"/>
      <c r="B92" s="203" t="s">
        <v>200</v>
      </c>
      <c r="C92" s="13">
        <v>1232.452</v>
      </c>
      <c r="D92" s="13">
        <v>1486.136</v>
      </c>
      <c r="E92" s="13">
        <v>2718.5879999999997</v>
      </c>
      <c r="F92" s="393">
        <v>469.49700000000001</v>
      </c>
      <c r="G92" s="393">
        <v>748.86300000000006</v>
      </c>
      <c r="H92" s="12">
        <v>3936.9479999999994</v>
      </c>
      <c r="I92" s="77"/>
    </row>
    <row r="93" spans="1:9" ht="22.05" customHeight="1">
      <c r="A93" s="75"/>
      <c r="B93" s="75"/>
      <c r="C93" s="29"/>
      <c r="D93" s="29"/>
      <c r="E93" s="29"/>
      <c r="F93" s="29"/>
      <c r="G93" s="29"/>
      <c r="H93" s="31"/>
      <c r="I93" s="77"/>
    </row>
    <row r="94" spans="1:9" ht="22.05" customHeight="1">
      <c r="A94" s="144" t="s">
        <v>219</v>
      </c>
      <c r="B94" s="203" t="s">
        <v>209</v>
      </c>
      <c r="C94" s="13">
        <v>1238.761</v>
      </c>
      <c r="D94" s="13">
        <v>1616.492</v>
      </c>
      <c r="E94" s="13">
        <v>2855.2529999999997</v>
      </c>
      <c r="F94" s="13">
        <v>463.286</v>
      </c>
      <c r="G94" s="13">
        <v>672.83400000000006</v>
      </c>
      <c r="H94" s="12">
        <v>3991.3729999999996</v>
      </c>
      <c r="I94" s="77"/>
    </row>
    <row r="95" spans="1:9" ht="22.05" customHeight="1">
      <c r="A95" s="669" t="s">
        <v>1592</v>
      </c>
      <c r="B95" s="665"/>
      <c r="C95" s="665"/>
      <c r="D95" s="665"/>
      <c r="E95" s="665"/>
      <c r="F95" s="665"/>
      <c r="G95" s="665"/>
      <c r="H95" s="665"/>
      <c r="I95" s="16"/>
    </row>
    <row r="96" spans="1:9" ht="22.05" customHeight="1">
      <c r="A96" s="16"/>
      <c r="B96" s="16" t="s">
        <v>872</v>
      </c>
      <c r="C96" s="16"/>
      <c r="D96" s="16"/>
      <c r="E96" s="16"/>
      <c r="F96" s="16"/>
      <c r="G96" s="16"/>
      <c r="H96" s="16"/>
      <c r="I96" s="16"/>
    </row>
    <row r="97" spans="1:9" ht="22.05" customHeight="1">
      <c r="A97" s="145" t="s">
        <v>277</v>
      </c>
      <c r="B97" s="16" t="s">
        <v>873</v>
      </c>
      <c r="C97" s="16"/>
      <c r="D97" s="75"/>
      <c r="E97" s="75"/>
      <c r="F97" s="75"/>
      <c r="G97" s="75"/>
      <c r="H97" s="75"/>
      <c r="I97" s="77"/>
    </row>
    <row r="98" spans="1:9" ht="22.05" customHeight="1">
      <c r="A98" s="8"/>
      <c r="B98" s="8"/>
      <c r="C98" s="8"/>
      <c r="D98" s="8"/>
      <c r="E98" s="8"/>
      <c r="F98" s="8"/>
      <c r="G98" s="8"/>
      <c r="H98" s="8"/>
    </row>
  </sheetData>
  <hyperlinks>
    <hyperlink ref="J1" location="'Contents Page'!A1" display="BACK TO CONTENTS" xr:uid="{02FEE323-4765-4789-B9FF-020E131112B3}"/>
  </hyperlinks>
  <pageMargins left="0.7" right="0.7" top="0.75" bottom="0.75" header="0.3" footer="0.3"/>
  <pageSetup paperSize="9" scale="33" orientation="portrait" r:id="rId1"/>
  <rowBreaks count="1" manualBreakCount="1">
    <brk id="97"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66BC-D83A-4D94-AA5D-2DDFA426094D}">
  <dimension ref="A1:J118"/>
  <sheetViews>
    <sheetView zoomScaleNormal="100" workbookViewId="0"/>
  </sheetViews>
  <sheetFormatPr defaultColWidth="8.77734375" defaultRowHeight="14.4"/>
  <cols>
    <col min="1" max="8" width="15.6640625" customWidth="1"/>
  </cols>
  <sheetData>
    <row r="1" spans="1:10" ht="22.05" customHeight="1">
      <c r="A1" s="75" t="s">
        <v>874</v>
      </c>
      <c r="B1" s="75"/>
      <c r="C1" s="75"/>
      <c r="D1" s="75"/>
      <c r="E1" s="75"/>
      <c r="F1" s="75"/>
      <c r="G1" s="75"/>
      <c r="H1" s="75"/>
      <c r="I1" s="10" t="s">
        <v>85</v>
      </c>
      <c r="J1" s="1"/>
    </row>
    <row r="2" spans="1:10" ht="22.05" customHeight="1">
      <c r="A2" s="75"/>
      <c r="B2" s="75"/>
      <c r="C2" s="75"/>
      <c r="D2" s="75"/>
      <c r="E2" s="75"/>
      <c r="F2" s="75"/>
      <c r="G2" s="75"/>
      <c r="H2" s="75"/>
      <c r="I2" s="1"/>
      <c r="J2" s="1"/>
    </row>
    <row r="3" spans="1:10" ht="22.05" customHeight="1">
      <c r="A3" s="75" t="s">
        <v>875</v>
      </c>
      <c r="B3" s="75"/>
      <c r="C3" s="75"/>
      <c r="D3" s="75"/>
      <c r="E3" s="75"/>
      <c r="F3" s="75"/>
      <c r="G3" s="75"/>
      <c r="H3" s="75"/>
      <c r="I3" s="1"/>
      <c r="J3" s="1"/>
    </row>
    <row r="4" spans="1:10" ht="22.05" customHeight="1">
      <c r="A4" s="75" t="s">
        <v>90</v>
      </c>
      <c r="B4" s="75"/>
      <c r="C4" s="75"/>
      <c r="D4" s="75"/>
      <c r="E4" s="75"/>
      <c r="F4" s="75"/>
      <c r="G4" s="75"/>
      <c r="H4" s="282"/>
      <c r="I4" s="1"/>
      <c r="J4" s="1"/>
    </row>
    <row r="5" spans="1:10" ht="22.05" customHeight="1">
      <c r="A5" s="303"/>
      <c r="B5" s="303"/>
      <c r="C5" s="303"/>
      <c r="D5" s="303" t="s">
        <v>876</v>
      </c>
      <c r="E5" s="303"/>
      <c r="F5" s="303"/>
      <c r="G5" s="303"/>
      <c r="H5" s="708"/>
      <c r="I5" s="1"/>
      <c r="J5" s="1"/>
    </row>
    <row r="6" spans="1:10" ht="22.05" customHeight="1">
      <c r="A6" s="75"/>
      <c r="B6" s="11"/>
      <c r="C6" s="282" t="s">
        <v>877</v>
      </c>
      <c r="D6" s="282"/>
      <c r="E6" s="75"/>
      <c r="F6" s="75"/>
      <c r="G6" s="75"/>
      <c r="H6" s="75"/>
      <c r="I6" s="1"/>
      <c r="J6" s="1"/>
    </row>
    <row r="7" spans="1:10" ht="22.05" customHeight="1">
      <c r="A7" s="75"/>
      <c r="B7" s="11"/>
      <c r="C7" s="205"/>
      <c r="D7" s="204" t="s">
        <v>405</v>
      </c>
      <c r="E7" s="204"/>
      <c r="F7" s="204"/>
      <c r="G7" s="204"/>
      <c r="H7" s="204"/>
      <c r="I7" s="1"/>
      <c r="J7" s="1"/>
    </row>
    <row r="8" spans="1:10" ht="22.05" customHeight="1">
      <c r="A8" s="75"/>
      <c r="B8" s="11"/>
      <c r="C8" s="204" t="s">
        <v>860</v>
      </c>
      <c r="D8" s="204" t="s">
        <v>528</v>
      </c>
      <c r="E8" s="204" t="s">
        <v>480</v>
      </c>
      <c r="F8" s="204" t="s">
        <v>482</v>
      </c>
      <c r="G8" s="204" t="s">
        <v>868</v>
      </c>
      <c r="H8" s="204" t="s">
        <v>405</v>
      </c>
      <c r="I8" s="1"/>
      <c r="J8" s="1"/>
    </row>
    <row r="9" spans="1:10" ht="22.05" customHeight="1">
      <c r="A9" s="282" t="s">
        <v>408</v>
      </c>
      <c r="B9" s="278"/>
      <c r="C9" s="292" t="s">
        <v>512</v>
      </c>
      <c r="D9" s="292" t="s">
        <v>416</v>
      </c>
      <c r="E9" s="292" t="s">
        <v>716</v>
      </c>
      <c r="F9" s="292" t="s">
        <v>416</v>
      </c>
      <c r="G9" s="292" t="s">
        <v>416</v>
      </c>
      <c r="H9" s="292" t="s">
        <v>400</v>
      </c>
      <c r="I9" s="1"/>
      <c r="J9" s="1"/>
    </row>
    <row r="10" spans="1:10" ht="22.05" customHeight="1">
      <c r="A10" s="424">
        <v>2015</v>
      </c>
      <c r="B10" s="16"/>
      <c r="C10" s="13">
        <v>587.13900000000001</v>
      </c>
      <c r="D10" s="13">
        <v>587.13900000000001</v>
      </c>
      <c r="E10" s="13">
        <v>1108.0070000000001</v>
      </c>
      <c r="F10" s="13">
        <v>31.349</v>
      </c>
      <c r="G10" s="13">
        <v>40.42</v>
      </c>
      <c r="H10" s="12">
        <v>1766.9150000000002</v>
      </c>
      <c r="I10" s="1"/>
      <c r="J10" s="1"/>
    </row>
    <row r="11" spans="1:10" ht="22.05" customHeight="1">
      <c r="A11" s="424">
        <v>2016</v>
      </c>
      <c r="B11" s="16"/>
      <c r="C11" s="13">
        <v>629.45100000000002</v>
      </c>
      <c r="D11" s="13">
        <v>629.45100000000002</v>
      </c>
      <c r="E11" s="13">
        <v>1519.184</v>
      </c>
      <c r="F11" s="13">
        <v>35.948</v>
      </c>
      <c r="G11" s="13">
        <v>32.603999999999999</v>
      </c>
      <c r="H11" s="12">
        <v>2217.1869999999999</v>
      </c>
      <c r="I11" s="1"/>
      <c r="J11" s="1"/>
    </row>
    <row r="12" spans="1:10" ht="22.05" customHeight="1">
      <c r="A12" s="424">
        <v>2017</v>
      </c>
      <c r="B12" s="16"/>
      <c r="C12" s="13">
        <v>936.88800000000003</v>
      </c>
      <c r="D12" s="13">
        <v>936.88800000000003</v>
      </c>
      <c r="E12" s="13">
        <v>1500.3320000000001</v>
      </c>
      <c r="F12" s="13">
        <v>30.827999999999999</v>
      </c>
      <c r="G12" s="13">
        <v>47.171999999999997</v>
      </c>
      <c r="H12" s="12">
        <v>2515.2200000000003</v>
      </c>
      <c r="I12" s="1"/>
      <c r="J12" s="1"/>
    </row>
    <row r="13" spans="1:10" ht="22.05" customHeight="1">
      <c r="A13" s="424">
        <v>2018</v>
      </c>
      <c r="B13" s="75"/>
      <c r="C13" s="13">
        <v>989.26100000000008</v>
      </c>
      <c r="D13" s="13">
        <v>989.26100000000008</v>
      </c>
      <c r="E13" s="13">
        <v>1452.548</v>
      </c>
      <c r="F13" s="13">
        <v>28.704999999999998</v>
      </c>
      <c r="G13" s="13">
        <v>56.247</v>
      </c>
      <c r="H13" s="12">
        <v>2526.761</v>
      </c>
      <c r="I13" s="1"/>
      <c r="J13" s="1"/>
    </row>
    <row r="14" spans="1:10" ht="22.05" customHeight="1">
      <c r="A14" s="424">
        <v>2019</v>
      </c>
      <c r="B14" s="16"/>
      <c r="C14" s="13">
        <v>1603.777</v>
      </c>
      <c r="D14" s="13">
        <v>1603.777</v>
      </c>
      <c r="E14" s="13">
        <v>1404.941</v>
      </c>
      <c r="F14" s="13">
        <v>33.241</v>
      </c>
      <c r="G14" s="13">
        <v>91.388999999999996</v>
      </c>
      <c r="H14" s="12">
        <v>3133.348</v>
      </c>
      <c r="I14" s="1"/>
      <c r="J14" s="1"/>
    </row>
    <row r="15" spans="1:10" ht="22.05" customHeight="1">
      <c r="A15" s="424">
        <v>2020</v>
      </c>
      <c r="B15" s="75"/>
      <c r="C15" s="13">
        <v>470.39800000000002</v>
      </c>
      <c r="D15" s="13">
        <v>470.39800000000002</v>
      </c>
      <c r="E15" s="13">
        <v>2169.078</v>
      </c>
      <c r="F15" s="13">
        <v>90.37</v>
      </c>
      <c r="G15" s="13">
        <v>116.429</v>
      </c>
      <c r="H15" s="12">
        <v>2846.2750000000001</v>
      </c>
      <c r="I15" s="1"/>
      <c r="J15" s="1"/>
    </row>
    <row r="16" spans="1:10" ht="22.05" customHeight="1">
      <c r="A16" s="424">
        <v>2021</v>
      </c>
      <c r="B16" s="75"/>
      <c r="C16" s="13">
        <v>334.89299999999997</v>
      </c>
      <c r="D16" s="13">
        <v>334.89299999999997</v>
      </c>
      <c r="E16" s="13">
        <v>2761.4070000000002</v>
      </c>
      <c r="F16" s="13">
        <v>125.627</v>
      </c>
      <c r="G16" s="13">
        <v>91.753</v>
      </c>
      <c r="H16" s="12">
        <v>3313.6800000000003</v>
      </c>
      <c r="I16" s="1"/>
      <c r="J16" s="1"/>
    </row>
    <row r="17" spans="1:10" ht="22.05" customHeight="1">
      <c r="A17" s="75"/>
      <c r="B17" s="16"/>
      <c r="C17" s="75"/>
      <c r="D17" s="75"/>
      <c r="E17" s="75"/>
      <c r="F17" s="75"/>
      <c r="G17" s="75"/>
      <c r="H17" s="75"/>
      <c r="I17" s="1"/>
      <c r="J17" s="1"/>
    </row>
    <row r="18" spans="1:10" ht="22.05" customHeight="1">
      <c r="A18" s="424">
        <v>2022</v>
      </c>
      <c r="B18" s="16" t="s">
        <v>206</v>
      </c>
      <c r="C18" s="13">
        <v>408.14400000000001</v>
      </c>
      <c r="D18" s="13">
        <v>408.14400000000001</v>
      </c>
      <c r="E18" s="13">
        <v>2681.4110000000001</v>
      </c>
      <c r="F18" s="13">
        <v>107.697</v>
      </c>
      <c r="G18" s="13">
        <v>122.661</v>
      </c>
      <c r="H18" s="12">
        <v>3319.9130000000005</v>
      </c>
      <c r="I18" s="1"/>
      <c r="J18" s="1"/>
    </row>
    <row r="19" spans="1:10" ht="22.05" customHeight="1">
      <c r="A19" s="75"/>
      <c r="B19" s="16" t="s">
        <v>207</v>
      </c>
      <c r="C19" s="13">
        <v>329.94900000000001</v>
      </c>
      <c r="D19" s="13">
        <v>329.94900000000001</v>
      </c>
      <c r="E19" s="13">
        <v>2602.84</v>
      </c>
      <c r="F19" s="13">
        <v>106.57</v>
      </c>
      <c r="G19" s="13">
        <v>147.751</v>
      </c>
      <c r="H19" s="12">
        <v>3187.1100000000006</v>
      </c>
      <c r="I19" s="1"/>
      <c r="J19" s="1"/>
    </row>
    <row r="20" spans="1:10" ht="22.05" customHeight="1">
      <c r="A20" s="75"/>
      <c r="B20" s="16" t="s">
        <v>208</v>
      </c>
      <c r="C20" s="13">
        <v>487.92900000000003</v>
      </c>
      <c r="D20" s="13">
        <v>487.92900000000003</v>
      </c>
      <c r="E20" s="13">
        <v>2500.5790000000002</v>
      </c>
      <c r="F20" s="13">
        <v>107.56699999999999</v>
      </c>
      <c r="G20" s="13">
        <v>169.73399999999998</v>
      </c>
      <c r="H20" s="12">
        <v>3265.8090000000002</v>
      </c>
      <c r="I20" s="1"/>
      <c r="J20" s="1"/>
    </row>
    <row r="21" spans="1:10" ht="22.05" customHeight="1">
      <c r="A21" s="75"/>
      <c r="B21" s="16" t="s">
        <v>200</v>
      </c>
      <c r="C21" s="13">
        <v>653.85299999999995</v>
      </c>
      <c r="D21" s="13">
        <v>653.85299999999995</v>
      </c>
      <c r="E21" s="13">
        <v>2406.8760000000002</v>
      </c>
      <c r="F21" s="13">
        <v>94.582999999999998</v>
      </c>
      <c r="G21" s="13">
        <v>197.286</v>
      </c>
      <c r="H21" s="12">
        <v>3352.5980000000004</v>
      </c>
      <c r="I21" s="1"/>
      <c r="J21" s="1"/>
    </row>
    <row r="22" spans="1:10" ht="22.05" customHeight="1">
      <c r="A22" s="75"/>
      <c r="B22" s="75"/>
      <c r="C22" s="29"/>
      <c r="D22" s="29"/>
      <c r="E22" s="29"/>
      <c r="F22" s="29"/>
      <c r="G22" s="29"/>
      <c r="H22" s="31"/>
      <c r="I22" s="1"/>
      <c r="J22" s="1"/>
    </row>
    <row r="23" spans="1:10" ht="22.05" customHeight="1">
      <c r="A23" s="424">
        <v>2023</v>
      </c>
      <c r="B23" s="16" t="s">
        <v>209</v>
      </c>
      <c r="C23" s="29">
        <v>660.34999999999991</v>
      </c>
      <c r="D23" s="29">
        <v>660.34999999999991</v>
      </c>
      <c r="E23" s="13">
        <v>2347.7159999999999</v>
      </c>
      <c r="F23" s="13">
        <v>93.662000000000006</v>
      </c>
      <c r="G23" s="13">
        <v>180.07</v>
      </c>
      <c r="H23" s="12">
        <v>3281.7979999999998</v>
      </c>
      <c r="I23" s="1"/>
      <c r="J23" s="1"/>
    </row>
    <row r="24" spans="1:10" ht="22.05" customHeight="1">
      <c r="A24" s="75"/>
      <c r="B24" s="16" t="s">
        <v>210</v>
      </c>
      <c r="C24" s="29">
        <v>700.20799999999997</v>
      </c>
      <c r="D24" s="29">
        <v>700.20799999999997</v>
      </c>
      <c r="E24" s="13">
        <v>2333.864</v>
      </c>
      <c r="F24" s="13">
        <v>99.066000000000003</v>
      </c>
      <c r="G24" s="13">
        <v>178.83</v>
      </c>
      <c r="H24" s="12">
        <v>3311.9679999999998</v>
      </c>
      <c r="I24" s="1"/>
      <c r="J24" s="1"/>
    </row>
    <row r="25" spans="1:10" ht="22.05" customHeight="1">
      <c r="A25" s="75"/>
      <c r="B25" s="16" t="s">
        <v>206</v>
      </c>
      <c r="C25" s="29">
        <v>497.25</v>
      </c>
      <c r="D25" s="29">
        <v>497.25</v>
      </c>
      <c r="E25" s="13">
        <v>2349.808</v>
      </c>
      <c r="F25" s="13">
        <v>68.551000000000002</v>
      </c>
      <c r="G25" s="13">
        <v>263.75099999999998</v>
      </c>
      <c r="H25" s="12">
        <v>3179.3599999999997</v>
      </c>
      <c r="I25" s="1"/>
      <c r="J25" s="1"/>
    </row>
    <row r="26" spans="1:10" ht="22.05" customHeight="1">
      <c r="A26" s="75"/>
      <c r="B26" s="16" t="s">
        <v>211</v>
      </c>
      <c r="C26" s="29">
        <v>516.96400000000006</v>
      </c>
      <c r="D26" s="29">
        <v>516.96400000000006</v>
      </c>
      <c r="E26" s="13">
        <v>2327.0160000000001</v>
      </c>
      <c r="F26" s="13">
        <v>67.616</v>
      </c>
      <c r="G26" s="13">
        <v>251.67499999999998</v>
      </c>
      <c r="H26" s="12">
        <v>3163.2710000000002</v>
      </c>
      <c r="I26" s="1"/>
      <c r="J26" s="1"/>
    </row>
    <row r="27" spans="1:10" ht="22.05" customHeight="1">
      <c r="A27" s="75"/>
      <c r="B27" s="16" t="s">
        <v>212</v>
      </c>
      <c r="C27" s="29">
        <v>679.95</v>
      </c>
      <c r="D27" s="29">
        <v>679.95</v>
      </c>
      <c r="E27" s="13">
        <v>2310.9879999999998</v>
      </c>
      <c r="F27" s="13">
        <v>67.557000000000002</v>
      </c>
      <c r="G27" s="13">
        <v>285.30500000000001</v>
      </c>
      <c r="H27" s="12">
        <v>3343.7999999999997</v>
      </c>
      <c r="I27" s="1"/>
      <c r="J27" s="1"/>
    </row>
    <row r="28" spans="1:10" ht="22.05" customHeight="1">
      <c r="A28" s="75"/>
      <c r="B28" s="16" t="s">
        <v>207</v>
      </c>
      <c r="C28" s="29">
        <v>477.04499999999996</v>
      </c>
      <c r="D28" s="29">
        <v>477.04499999999996</v>
      </c>
      <c r="E28" s="13">
        <v>2295.7979999999998</v>
      </c>
      <c r="F28" s="13">
        <v>67.397000000000006</v>
      </c>
      <c r="G28" s="13">
        <v>362.31700000000001</v>
      </c>
      <c r="H28" s="12">
        <v>3202.5569999999998</v>
      </c>
      <c r="I28" s="1"/>
      <c r="J28" s="1"/>
    </row>
    <row r="29" spans="1:10" ht="22.05" customHeight="1">
      <c r="A29" s="75"/>
      <c r="B29" s="16" t="s">
        <v>213</v>
      </c>
      <c r="C29" s="29">
        <v>549.36699999999996</v>
      </c>
      <c r="D29" s="29">
        <v>549.36699999999996</v>
      </c>
      <c r="E29" s="13">
        <v>2280.5140000000001</v>
      </c>
      <c r="F29" s="13">
        <v>66.563000000000002</v>
      </c>
      <c r="G29" s="13">
        <v>369.93</v>
      </c>
      <c r="H29" s="12">
        <v>3266.3740000000003</v>
      </c>
      <c r="I29" s="1"/>
      <c r="J29" s="1"/>
    </row>
    <row r="30" spans="1:10" ht="22.05" customHeight="1">
      <c r="A30" s="75"/>
      <c r="B30" s="16" t="s">
        <v>214</v>
      </c>
      <c r="C30" s="29">
        <v>501.61899999999997</v>
      </c>
      <c r="D30" s="29">
        <v>501.61899999999997</v>
      </c>
      <c r="E30" s="13">
        <v>2248.7660000000001</v>
      </c>
      <c r="F30" s="13">
        <v>69.326999999999998</v>
      </c>
      <c r="G30" s="13">
        <v>458.28300000000002</v>
      </c>
      <c r="H30" s="12">
        <v>3277.9950000000003</v>
      </c>
      <c r="I30" s="1"/>
      <c r="J30" s="1"/>
    </row>
    <row r="31" spans="1:10" ht="22.05" customHeight="1">
      <c r="A31" s="75"/>
      <c r="B31" s="16" t="s">
        <v>208</v>
      </c>
      <c r="C31" s="29">
        <v>511.28300000000002</v>
      </c>
      <c r="D31" s="29">
        <v>511.28300000000002</v>
      </c>
      <c r="E31" s="13">
        <v>2336.5569999999998</v>
      </c>
      <c r="F31" s="13">
        <v>73.628</v>
      </c>
      <c r="G31" s="13">
        <v>595.25199999999995</v>
      </c>
      <c r="H31" s="12">
        <v>3516.72</v>
      </c>
      <c r="I31" s="1"/>
      <c r="J31" s="1"/>
    </row>
    <row r="32" spans="1:10" ht="22.05" customHeight="1">
      <c r="A32" s="75"/>
      <c r="B32" s="16" t="s">
        <v>215</v>
      </c>
      <c r="C32" s="29">
        <v>400.16199999999998</v>
      </c>
      <c r="D32" s="29">
        <v>400.16199999999998</v>
      </c>
      <c r="E32" s="13">
        <v>2244.886</v>
      </c>
      <c r="F32" s="13">
        <v>72.14</v>
      </c>
      <c r="G32" s="13">
        <v>608.01100000000008</v>
      </c>
      <c r="H32" s="12">
        <v>3325.1989999999996</v>
      </c>
      <c r="I32" s="1"/>
      <c r="J32" s="1"/>
    </row>
    <row r="33" spans="1:10" ht="22.05" customHeight="1">
      <c r="A33" s="75"/>
      <c r="B33" s="16" t="s">
        <v>216</v>
      </c>
      <c r="C33" s="29">
        <v>433.13</v>
      </c>
      <c r="D33" s="29">
        <v>433.13</v>
      </c>
      <c r="E33" s="13">
        <v>2290.212</v>
      </c>
      <c r="F33" s="13">
        <v>71.513999999999996</v>
      </c>
      <c r="G33" s="13">
        <v>568.471</v>
      </c>
      <c r="H33" s="12">
        <v>3363.3270000000002</v>
      </c>
      <c r="I33" s="1"/>
      <c r="J33" s="1"/>
    </row>
    <row r="34" spans="1:10" ht="22.05" customHeight="1">
      <c r="A34" s="75"/>
      <c r="B34" s="16" t="s">
        <v>200</v>
      </c>
      <c r="C34" s="29">
        <v>315.47800000000001</v>
      </c>
      <c r="D34" s="29">
        <v>315.47800000000001</v>
      </c>
      <c r="E34" s="13">
        <v>2363.9110000000001</v>
      </c>
      <c r="F34" s="13">
        <v>71.742999999999995</v>
      </c>
      <c r="G34" s="13">
        <v>585.69299999999998</v>
      </c>
      <c r="H34" s="12">
        <v>3336.8249999999998</v>
      </c>
      <c r="I34" s="1"/>
      <c r="J34" s="1"/>
    </row>
    <row r="35" spans="1:10" ht="22.05" customHeight="1">
      <c r="A35" s="75"/>
      <c r="B35" s="75"/>
      <c r="C35" s="75"/>
      <c r="D35" s="75"/>
      <c r="E35" s="12"/>
      <c r="F35" s="12"/>
      <c r="G35" s="12"/>
      <c r="H35" s="12"/>
      <c r="I35" s="1"/>
      <c r="J35" s="1"/>
    </row>
    <row r="36" spans="1:10" ht="22.05" customHeight="1">
      <c r="A36" s="424">
        <v>2024</v>
      </c>
      <c r="B36" s="16" t="s">
        <v>209</v>
      </c>
      <c r="C36" s="29">
        <v>267.964</v>
      </c>
      <c r="D36" s="29">
        <v>267.964</v>
      </c>
      <c r="E36" s="13">
        <v>2447.8380000000002</v>
      </c>
      <c r="F36" s="13">
        <v>71.31</v>
      </c>
      <c r="G36" s="13">
        <v>584.65300000000002</v>
      </c>
      <c r="H36" s="12">
        <v>3371.7650000000003</v>
      </c>
      <c r="I36" s="1"/>
      <c r="J36" s="1"/>
    </row>
    <row r="37" spans="1:10" ht="22.05" customHeight="1">
      <c r="A37" s="75"/>
      <c r="B37" s="16" t="s">
        <v>210</v>
      </c>
      <c r="C37" s="29">
        <v>166.78100000000001</v>
      </c>
      <c r="D37" s="29">
        <v>166.78100000000001</v>
      </c>
      <c r="E37" s="13">
        <v>2573.4969999999998</v>
      </c>
      <c r="F37" s="13">
        <v>72.209999999999994</v>
      </c>
      <c r="G37" s="13">
        <v>502.85900000000004</v>
      </c>
      <c r="H37" s="12">
        <v>3315.3469999999998</v>
      </c>
      <c r="I37" s="1"/>
      <c r="J37" s="1"/>
    </row>
    <row r="38" spans="1:10" ht="22.05" customHeight="1">
      <c r="A38" s="75"/>
      <c r="B38" s="16" t="s">
        <v>206</v>
      </c>
      <c r="C38" s="29">
        <v>434.29300000000001</v>
      </c>
      <c r="D38" s="29">
        <v>434.29300000000001</v>
      </c>
      <c r="E38" s="13">
        <v>2679.8150000000001</v>
      </c>
      <c r="F38" s="13">
        <v>60.238999999999997</v>
      </c>
      <c r="G38" s="13">
        <v>191.19299999999998</v>
      </c>
      <c r="H38" s="12">
        <v>3365.54</v>
      </c>
      <c r="I38" s="1"/>
      <c r="J38" s="1"/>
    </row>
    <row r="39" spans="1:10" ht="22.05" customHeight="1">
      <c r="A39" s="75"/>
      <c r="B39" s="16" t="s">
        <v>211</v>
      </c>
      <c r="C39" s="29">
        <v>458.49799999999999</v>
      </c>
      <c r="D39" s="29">
        <v>458.49799999999999</v>
      </c>
      <c r="E39" s="13">
        <v>3038.24</v>
      </c>
      <c r="F39" s="13">
        <v>52.829000000000001</v>
      </c>
      <c r="G39" s="13">
        <v>166.59300000000002</v>
      </c>
      <c r="H39" s="12">
        <v>3716.16</v>
      </c>
      <c r="I39" s="1"/>
      <c r="J39" s="1"/>
    </row>
    <row r="40" spans="1:10" ht="22.05" customHeight="1">
      <c r="A40" s="75"/>
      <c r="B40" s="16" t="s">
        <v>212</v>
      </c>
      <c r="C40" s="29">
        <v>499.21199999999999</v>
      </c>
      <c r="D40" s="29">
        <v>499.21199999999999</v>
      </c>
      <c r="E40" s="13">
        <v>3284.9749999999999</v>
      </c>
      <c r="F40" s="13">
        <v>62.1</v>
      </c>
      <c r="G40" s="13">
        <v>91.753</v>
      </c>
      <c r="H40" s="12">
        <v>3938.04</v>
      </c>
      <c r="I40" s="1"/>
      <c r="J40" s="1"/>
    </row>
    <row r="41" spans="1:10" ht="22.05" customHeight="1">
      <c r="A41" s="75"/>
      <c r="B41" s="16" t="s">
        <v>207</v>
      </c>
      <c r="C41" s="29">
        <v>409.14</v>
      </c>
      <c r="D41" s="29">
        <v>409.14</v>
      </c>
      <c r="E41" s="13">
        <v>3638.643</v>
      </c>
      <c r="F41" s="13">
        <v>65.962999999999994</v>
      </c>
      <c r="G41" s="13">
        <v>229.898</v>
      </c>
      <c r="H41" s="12">
        <v>4343.6440000000002</v>
      </c>
      <c r="I41" s="1"/>
      <c r="J41" s="1"/>
    </row>
    <row r="42" spans="1:10" ht="22.05" customHeight="1">
      <c r="A42" s="75"/>
      <c r="B42" s="16" t="s">
        <v>213</v>
      </c>
      <c r="C42" s="29">
        <v>369.911</v>
      </c>
      <c r="D42" s="29">
        <v>369.911</v>
      </c>
      <c r="E42" s="13">
        <v>4028.9549999999999</v>
      </c>
      <c r="F42" s="13">
        <v>65.046000000000006</v>
      </c>
      <c r="G42" s="13">
        <v>321.28700000000003</v>
      </c>
      <c r="H42" s="12">
        <v>4785.1990000000005</v>
      </c>
      <c r="I42" s="1"/>
      <c r="J42" s="1"/>
    </row>
    <row r="43" spans="1:10" ht="22.05" customHeight="1">
      <c r="A43" s="75"/>
      <c r="B43" s="16" t="s">
        <v>214</v>
      </c>
      <c r="C43" s="29">
        <v>491.94599999999997</v>
      </c>
      <c r="D43" s="29">
        <v>491.94599999999997</v>
      </c>
      <c r="E43" s="13">
        <v>4293.4160000000002</v>
      </c>
      <c r="F43" s="13">
        <v>64.16</v>
      </c>
      <c r="G43" s="13">
        <v>326.83300000000003</v>
      </c>
      <c r="H43" s="12">
        <v>5176.3549999999996</v>
      </c>
      <c r="I43" s="1"/>
      <c r="J43" s="1"/>
    </row>
    <row r="44" spans="1:10" ht="22.05" customHeight="1">
      <c r="A44" s="75"/>
      <c r="B44" s="16" t="s">
        <v>208</v>
      </c>
      <c r="C44" s="29">
        <v>367.87400000000002</v>
      </c>
      <c r="D44" s="29">
        <v>367.87400000000002</v>
      </c>
      <c r="E44" s="13">
        <v>4309.22</v>
      </c>
      <c r="F44" s="13">
        <v>53.514000000000003</v>
      </c>
      <c r="G44" s="13">
        <v>494.36899999999997</v>
      </c>
      <c r="H44" s="12">
        <v>5224.9769999999999</v>
      </c>
      <c r="I44" s="1"/>
      <c r="J44" s="1"/>
    </row>
    <row r="45" spans="1:10" ht="22.05" customHeight="1">
      <c r="A45" s="75"/>
      <c r="B45" s="16" t="s">
        <v>215</v>
      </c>
      <c r="C45" s="29">
        <v>425.38400000000001</v>
      </c>
      <c r="D45" s="29">
        <v>425.38400000000001</v>
      </c>
      <c r="E45" s="13">
        <v>4268.1769999999997</v>
      </c>
      <c r="F45" s="13">
        <v>52.143999999999998</v>
      </c>
      <c r="G45" s="13">
        <v>631.19399999999996</v>
      </c>
      <c r="H45" s="12">
        <v>5376.8989999999994</v>
      </c>
      <c r="I45" s="1"/>
      <c r="J45" s="1"/>
    </row>
    <row r="46" spans="1:10" ht="22.05" customHeight="1">
      <c r="A46" s="75"/>
      <c r="B46" s="16" t="s">
        <v>216</v>
      </c>
      <c r="C46" s="29">
        <v>526.67500000000007</v>
      </c>
      <c r="D46" s="29">
        <v>526.67500000000007</v>
      </c>
      <c r="E46" s="13">
        <v>4437.2259999999997</v>
      </c>
      <c r="F46" s="13">
        <v>52.003</v>
      </c>
      <c r="G46" s="13">
        <v>352.64</v>
      </c>
      <c r="H46" s="12">
        <v>5368.5439999999999</v>
      </c>
      <c r="I46" s="1"/>
      <c r="J46" s="1"/>
    </row>
    <row r="47" spans="1:10" ht="22.05" customHeight="1">
      <c r="A47" s="75"/>
      <c r="B47" s="16" t="s">
        <v>200</v>
      </c>
      <c r="C47" s="29">
        <v>452.06299999999999</v>
      </c>
      <c r="D47" s="29">
        <v>452.06299999999999</v>
      </c>
      <c r="E47" s="13">
        <v>4436.2619999999997</v>
      </c>
      <c r="F47" s="13">
        <v>53.164000000000001</v>
      </c>
      <c r="G47" s="13">
        <v>341.22199999999998</v>
      </c>
      <c r="H47" s="12">
        <v>5282.7109999999993</v>
      </c>
      <c r="I47" s="1"/>
      <c r="J47" s="1"/>
    </row>
    <row r="48" spans="1:10" ht="22.05" customHeight="1">
      <c r="A48" s="75"/>
      <c r="B48" s="75"/>
      <c r="C48" s="29"/>
      <c r="D48" s="29"/>
      <c r="E48" s="29"/>
      <c r="F48" s="29"/>
      <c r="G48" s="29"/>
      <c r="H48" s="31"/>
      <c r="I48" s="1"/>
      <c r="J48" s="1"/>
    </row>
    <row r="49" spans="1:10" ht="22.05" customHeight="1">
      <c r="A49" s="424">
        <v>2025</v>
      </c>
      <c r="B49" s="16" t="s">
        <v>209</v>
      </c>
      <c r="C49" s="29">
        <v>452.334</v>
      </c>
      <c r="D49" s="29">
        <v>452.334</v>
      </c>
      <c r="E49" s="13">
        <v>4413.4139999999998</v>
      </c>
      <c r="F49" s="13">
        <v>52.567</v>
      </c>
      <c r="G49" s="13">
        <v>264.714</v>
      </c>
      <c r="H49" s="12">
        <v>5183.0289999999995</v>
      </c>
      <c r="I49" s="1"/>
      <c r="J49" s="1"/>
    </row>
    <row r="50" spans="1:10" ht="22.05" customHeight="1">
      <c r="A50" s="75"/>
      <c r="B50" s="16" t="s">
        <v>210</v>
      </c>
      <c r="C50" s="29">
        <v>499.77</v>
      </c>
      <c r="D50" s="29">
        <v>499.77</v>
      </c>
      <c r="E50" s="13">
        <v>4407.9840000000004</v>
      </c>
      <c r="F50" s="13">
        <v>53.08</v>
      </c>
      <c r="G50" s="13">
        <v>260.39300000000003</v>
      </c>
      <c r="H50" s="12">
        <v>5221.2270000000008</v>
      </c>
      <c r="I50" s="1"/>
      <c r="J50" s="1"/>
    </row>
    <row r="51" spans="1:10" ht="22.05" customHeight="1">
      <c r="A51" s="75"/>
      <c r="B51" s="16" t="s">
        <v>206</v>
      </c>
      <c r="C51" s="29">
        <v>449.173</v>
      </c>
      <c r="D51" s="29">
        <v>449.173</v>
      </c>
      <c r="E51" s="13">
        <v>4372.6059999999998</v>
      </c>
      <c r="F51" s="13">
        <v>56.427999999999997</v>
      </c>
      <c r="G51" s="13">
        <v>163.55799999999999</v>
      </c>
      <c r="H51" s="12">
        <v>5041.7649999999994</v>
      </c>
      <c r="I51" s="1"/>
      <c r="J51" s="1"/>
    </row>
    <row r="52" spans="1:10" ht="22.05" customHeight="1">
      <c r="A52" s="75"/>
      <c r="B52" s="16" t="s">
        <v>211</v>
      </c>
      <c r="C52" s="29">
        <v>382.37700000000001</v>
      </c>
      <c r="D52" s="29">
        <v>382.37700000000001</v>
      </c>
      <c r="E52" s="13">
        <v>4276.116</v>
      </c>
      <c r="F52" s="13">
        <v>52.399000000000001</v>
      </c>
      <c r="G52" s="13">
        <v>238.46699999999998</v>
      </c>
      <c r="H52" s="12">
        <v>4949.3590000000004</v>
      </c>
      <c r="I52" s="1"/>
      <c r="J52" s="1"/>
    </row>
    <row r="53" spans="1:10" ht="22.05" customHeight="1">
      <c r="A53" s="75"/>
      <c r="B53" s="16" t="s">
        <v>212</v>
      </c>
      <c r="C53" s="29">
        <v>617.25700000000006</v>
      </c>
      <c r="D53" s="29">
        <v>617.25700000000006</v>
      </c>
      <c r="E53" s="13">
        <v>4224.5829999999996</v>
      </c>
      <c r="F53" s="13">
        <v>51.627000000000002</v>
      </c>
      <c r="G53" s="13">
        <v>216.68700000000001</v>
      </c>
      <c r="H53" s="12">
        <v>5110.1540000000005</v>
      </c>
      <c r="I53" s="1"/>
      <c r="J53" s="1"/>
    </row>
    <row r="54" spans="1:10" ht="22.05" customHeight="1">
      <c r="A54" s="75"/>
      <c r="B54" s="16" t="s">
        <v>207</v>
      </c>
      <c r="C54" s="29">
        <v>540.89199999999994</v>
      </c>
      <c r="D54" s="29">
        <v>540.89199999999994</v>
      </c>
      <c r="E54" s="13">
        <v>4175.317</v>
      </c>
      <c r="F54" s="13">
        <v>51.530999999999999</v>
      </c>
      <c r="G54" s="13">
        <v>248.11199999999999</v>
      </c>
      <c r="H54" s="12">
        <v>5015.8519999999999</v>
      </c>
      <c r="I54" s="1"/>
      <c r="J54" s="1"/>
    </row>
    <row r="55" spans="1:10" ht="22.05" customHeight="1">
      <c r="A55" s="282"/>
      <c r="B55" s="16" t="s">
        <v>213</v>
      </c>
      <c r="C55" s="652">
        <v>308.86300000000006</v>
      </c>
      <c r="D55" s="652">
        <v>308.86300000000006</v>
      </c>
      <c r="E55" s="652">
        <v>4123.4009999999998</v>
      </c>
      <c r="F55" s="652">
        <v>50.768999999999998</v>
      </c>
      <c r="G55" s="652">
        <v>234.70100000000002</v>
      </c>
      <c r="H55" s="31">
        <v>4717.7340000000004</v>
      </c>
      <c r="I55" s="1"/>
      <c r="J55" s="1"/>
    </row>
    <row r="56" spans="1:10" ht="22.05" customHeight="1">
      <c r="A56" s="303"/>
      <c r="B56" s="744"/>
      <c r="C56" s="742"/>
      <c r="D56" s="742"/>
      <c r="E56" s="742"/>
      <c r="F56" s="742"/>
      <c r="G56" s="742"/>
      <c r="H56" s="708"/>
      <c r="I56" s="1"/>
      <c r="J56" s="1"/>
    </row>
    <row r="57" spans="1:10" ht="22.05" customHeight="1">
      <c r="A57" s="282"/>
      <c r="B57" s="744"/>
      <c r="C57" s="303"/>
      <c r="D57" s="303" t="s">
        <v>863</v>
      </c>
      <c r="E57" s="303"/>
      <c r="F57" s="303"/>
      <c r="G57" s="708"/>
      <c r="H57" s="303"/>
      <c r="I57" s="1"/>
      <c r="J57" s="1"/>
    </row>
    <row r="58" spans="1:10" ht="22.05" customHeight="1">
      <c r="A58" s="16"/>
      <c r="B58" s="75"/>
      <c r="C58" s="16"/>
      <c r="D58" s="204"/>
      <c r="E58" s="204" t="s">
        <v>440</v>
      </c>
      <c r="F58" s="204"/>
      <c r="G58" s="204"/>
      <c r="H58" s="204"/>
      <c r="I58" s="1"/>
      <c r="J58" s="1"/>
    </row>
    <row r="59" spans="1:10" ht="22.05" customHeight="1">
      <c r="A59" s="75"/>
      <c r="B59" s="75"/>
      <c r="C59" s="16"/>
      <c r="D59" s="204" t="s">
        <v>515</v>
      </c>
      <c r="E59" s="204" t="s">
        <v>513</v>
      </c>
      <c r="F59" s="204" t="s">
        <v>364</v>
      </c>
      <c r="G59" s="204"/>
      <c r="H59" s="204" t="s">
        <v>405</v>
      </c>
      <c r="I59" s="1"/>
      <c r="J59" s="1"/>
    </row>
    <row r="60" spans="1:10" ht="22.05" customHeight="1">
      <c r="A60" s="282" t="s">
        <v>408</v>
      </c>
      <c r="B60" s="282"/>
      <c r="C60" s="286"/>
      <c r="D60" s="292" t="s">
        <v>878</v>
      </c>
      <c r="E60" s="292" t="s">
        <v>870</v>
      </c>
      <c r="F60" s="292" t="s">
        <v>871</v>
      </c>
      <c r="G60" s="292"/>
      <c r="H60" s="292" t="s">
        <v>442</v>
      </c>
      <c r="I60" s="1"/>
      <c r="J60" s="1"/>
    </row>
    <row r="61" spans="1:10" ht="22.05" customHeight="1">
      <c r="A61" s="424">
        <v>2015</v>
      </c>
      <c r="B61" s="16"/>
      <c r="C61" s="75"/>
      <c r="D61" s="13">
        <v>1366.0920000000001</v>
      </c>
      <c r="E61" s="13">
        <v>171.63300000000001</v>
      </c>
      <c r="F61" s="13">
        <v>229.19</v>
      </c>
      <c r="G61" s="13"/>
      <c r="H61" s="12">
        <v>1766.9150000000002</v>
      </c>
      <c r="I61" s="1"/>
      <c r="J61" s="1"/>
    </row>
    <row r="62" spans="1:10" ht="22.05" customHeight="1">
      <c r="A62" s="424">
        <v>2016</v>
      </c>
      <c r="B62" s="16"/>
      <c r="C62" s="75"/>
      <c r="D62" s="13">
        <v>1820.5619999999999</v>
      </c>
      <c r="E62" s="13">
        <v>178.93</v>
      </c>
      <c r="F62" s="13">
        <v>217.69499999999999</v>
      </c>
      <c r="G62" s="13"/>
      <c r="H62" s="12">
        <v>2217.1869999999999</v>
      </c>
      <c r="I62" s="1"/>
      <c r="J62" s="1"/>
    </row>
    <row r="63" spans="1:10" ht="22.05" customHeight="1">
      <c r="A63" s="424">
        <v>2017</v>
      </c>
      <c r="B63" s="16"/>
      <c r="C63" s="16"/>
      <c r="D63" s="13">
        <v>2140.5340000000001</v>
      </c>
      <c r="E63" s="13">
        <v>168.66800000000001</v>
      </c>
      <c r="F63" s="13">
        <v>206.02</v>
      </c>
      <c r="G63" s="13"/>
      <c r="H63" s="12">
        <v>2515.2220000000002</v>
      </c>
      <c r="I63" s="1"/>
      <c r="J63" s="1"/>
    </row>
    <row r="64" spans="1:10" ht="22.05" customHeight="1">
      <c r="A64" s="424">
        <v>2018</v>
      </c>
      <c r="B64" s="75"/>
      <c r="C64" s="75"/>
      <c r="D64" s="13">
        <v>2125.9899999999998</v>
      </c>
      <c r="E64" s="13">
        <v>179.96600000000001</v>
      </c>
      <c r="F64" s="13">
        <v>220.80600000000001</v>
      </c>
      <c r="G64" s="13"/>
      <c r="H64" s="12">
        <v>2526.7619999999997</v>
      </c>
      <c r="I64" s="1"/>
      <c r="J64" s="1"/>
    </row>
    <row r="65" spans="1:10" ht="22.05" customHeight="1">
      <c r="A65" s="424">
        <v>2019</v>
      </c>
      <c r="B65" s="16"/>
      <c r="C65" s="75"/>
      <c r="D65" s="13">
        <v>2575.1770000000001</v>
      </c>
      <c r="E65" s="13">
        <v>188.91499999999999</v>
      </c>
      <c r="F65" s="13">
        <v>369.255</v>
      </c>
      <c r="G65" s="13"/>
      <c r="H65" s="12">
        <v>3133.3470000000002</v>
      </c>
      <c r="I65" s="1"/>
      <c r="J65" s="1"/>
    </row>
    <row r="66" spans="1:10" ht="22.05" customHeight="1">
      <c r="A66" s="424">
        <v>2020</v>
      </c>
      <c r="B66" s="75"/>
      <c r="C66" s="75"/>
      <c r="D66" s="13">
        <v>2329.627</v>
      </c>
      <c r="E66" s="13">
        <v>165.607</v>
      </c>
      <c r="F66" s="13">
        <v>351.03899999999999</v>
      </c>
      <c r="G66" s="13"/>
      <c r="H66" s="12">
        <v>2846.2730000000001</v>
      </c>
      <c r="I66" s="1"/>
      <c r="J66" s="1"/>
    </row>
    <row r="67" spans="1:10" ht="22.05" customHeight="1">
      <c r="A67" s="424">
        <v>2021</v>
      </c>
      <c r="B67" s="75"/>
      <c r="C67" s="75"/>
      <c r="D67" s="13">
        <v>2594.2600000000002</v>
      </c>
      <c r="E67" s="13">
        <v>213.82499999999999</v>
      </c>
      <c r="F67" s="13">
        <v>505.596</v>
      </c>
      <c r="G67" s="13"/>
      <c r="H67" s="12">
        <v>3313.681</v>
      </c>
      <c r="I67" s="1"/>
      <c r="J67" s="1"/>
    </row>
    <row r="68" spans="1:10" ht="22.05" customHeight="1">
      <c r="A68" s="75"/>
      <c r="B68" s="16"/>
      <c r="C68" s="75"/>
      <c r="D68" s="75"/>
      <c r="E68" s="75"/>
      <c r="F68" s="75"/>
      <c r="G68" s="75"/>
      <c r="H68" s="75"/>
      <c r="I68" s="1"/>
      <c r="J68" s="1"/>
    </row>
    <row r="69" spans="1:10" ht="22.05" customHeight="1">
      <c r="A69" s="424">
        <v>2022</v>
      </c>
      <c r="B69" s="16" t="s">
        <v>206</v>
      </c>
      <c r="C69" s="75"/>
      <c r="D69" s="13">
        <v>2637.4679999999998</v>
      </c>
      <c r="E69" s="13">
        <v>211.94499999999999</v>
      </c>
      <c r="F69" s="13">
        <v>470.50099999999998</v>
      </c>
      <c r="G69" s="13"/>
      <c r="H69" s="12">
        <v>3319.9139999999998</v>
      </c>
      <c r="I69" s="1"/>
      <c r="J69" s="1"/>
    </row>
    <row r="70" spans="1:10" ht="22.05" customHeight="1">
      <c r="A70" s="75"/>
      <c r="B70" s="16" t="s">
        <v>207</v>
      </c>
      <c r="C70" s="75"/>
      <c r="D70" s="13">
        <v>2423.2489999999998</v>
      </c>
      <c r="E70" s="13">
        <v>228.435</v>
      </c>
      <c r="F70" s="13">
        <v>535.42499999999995</v>
      </c>
      <c r="G70" s="12"/>
      <c r="H70" s="12">
        <v>3187.1089999999995</v>
      </c>
      <c r="I70" s="1"/>
      <c r="J70" s="1"/>
    </row>
    <row r="71" spans="1:10" ht="22.05" customHeight="1">
      <c r="A71" s="75"/>
      <c r="B71" s="16" t="s">
        <v>208</v>
      </c>
      <c r="C71" s="75"/>
      <c r="D71" s="13">
        <v>2599.607</v>
      </c>
      <c r="E71" s="13">
        <v>235.06700000000001</v>
      </c>
      <c r="F71" s="13">
        <v>431.13599999999997</v>
      </c>
      <c r="G71" s="12"/>
      <c r="H71" s="12">
        <v>3265.81</v>
      </c>
      <c r="I71" s="1"/>
      <c r="J71" s="1"/>
    </row>
    <row r="72" spans="1:10" ht="22.05" customHeight="1">
      <c r="A72" s="75"/>
      <c r="B72" s="16" t="s">
        <v>200</v>
      </c>
      <c r="C72" s="75"/>
      <c r="D72" s="13">
        <v>2577.2759999999998</v>
      </c>
      <c r="E72" s="13">
        <v>234.22300000000001</v>
      </c>
      <c r="F72" s="13">
        <v>541.09899999999993</v>
      </c>
      <c r="G72" s="12"/>
      <c r="H72" s="12">
        <v>3352.598</v>
      </c>
      <c r="I72" s="1"/>
      <c r="J72" s="1"/>
    </row>
    <row r="73" spans="1:10" ht="22.05" customHeight="1">
      <c r="A73" s="75"/>
      <c r="B73" s="75"/>
      <c r="C73" s="75"/>
      <c r="D73" s="29"/>
      <c r="E73" s="29"/>
      <c r="F73" s="29"/>
      <c r="G73" s="29"/>
      <c r="H73" s="31"/>
      <c r="I73" s="1"/>
      <c r="J73" s="1"/>
    </row>
    <row r="74" spans="1:10" ht="22.05" customHeight="1">
      <c r="A74" s="424">
        <v>2023</v>
      </c>
      <c r="B74" s="16" t="s">
        <v>209</v>
      </c>
      <c r="C74" s="75"/>
      <c r="D74" s="13">
        <v>2461.5709999999999</v>
      </c>
      <c r="E74" s="13">
        <v>197.66300000000001</v>
      </c>
      <c r="F74" s="13">
        <v>622.56499999999994</v>
      </c>
      <c r="G74" s="13"/>
      <c r="H74" s="12">
        <v>3281.799</v>
      </c>
      <c r="I74" s="1"/>
      <c r="J74" s="1"/>
    </row>
    <row r="75" spans="1:10" ht="22.05" customHeight="1">
      <c r="A75" s="75"/>
      <c r="B75" s="16" t="s">
        <v>210</v>
      </c>
      <c r="C75" s="75"/>
      <c r="D75" s="13">
        <v>2474.4780000000001</v>
      </c>
      <c r="E75" s="13">
        <v>207.92699999999999</v>
      </c>
      <c r="F75" s="13">
        <v>629.56200000000001</v>
      </c>
      <c r="G75" s="13"/>
      <c r="H75" s="12">
        <v>3311.9670000000001</v>
      </c>
      <c r="I75" s="1"/>
      <c r="J75" s="1"/>
    </row>
    <row r="76" spans="1:10" ht="22.05" customHeight="1">
      <c r="A76" s="75"/>
      <c r="B76" s="16" t="s">
        <v>206</v>
      </c>
      <c r="C76" s="75"/>
      <c r="D76" s="13">
        <v>2307.4279999999999</v>
      </c>
      <c r="E76" s="13">
        <v>246.053</v>
      </c>
      <c r="F76" s="13">
        <v>625.88</v>
      </c>
      <c r="G76" s="13"/>
      <c r="H76" s="12">
        <v>3179.3609999999999</v>
      </c>
      <c r="I76" s="1"/>
      <c r="J76" s="1"/>
    </row>
    <row r="77" spans="1:10" ht="22.05" customHeight="1">
      <c r="A77" s="75"/>
      <c r="B77" s="16" t="s">
        <v>211</v>
      </c>
      <c r="C77" s="75"/>
      <c r="D77" s="13">
        <v>2305.8829999999998</v>
      </c>
      <c r="E77" s="13">
        <v>251.59399999999999</v>
      </c>
      <c r="F77" s="13">
        <v>605.79500000000007</v>
      </c>
      <c r="G77" s="13"/>
      <c r="H77" s="12">
        <v>3163.2719999999999</v>
      </c>
      <c r="I77" s="1"/>
      <c r="J77" s="1"/>
    </row>
    <row r="78" spans="1:10" ht="22.05" customHeight="1">
      <c r="A78" s="75"/>
      <c r="B78" s="16" t="s">
        <v>212</v>
      </c>
      <c r="C78" s="75"/>
      <c r="D78" s="13">
        <v>2464.61</v>
      </c>
      <c r="E78" s="13">
        <v>247.72499999999999</v>
      </c>
      <c r="F78" s="13">
        <v>631.46399999999994</v>
      </c>
      <c r="G78" s="13"/>
      <c r="H78" s="12">
        <v>3343.799</v>
      </c>
      <c r="I78" s="1"/>
      <c r="J78" s="1"/>
    </row>
    <row r="79" spans="1:10" ht="22.05" customHeight="1">
      <c r="A79" s="75"/>
      <c r="B79" s="16" t="s">
        <v>207</v>
      </c>
      <c r="C79" s="75"/>
      <c r="D79" s="13">
        <v>2351.8000000000002</v>
      </c>
      <c r="E79" s="13">
        <v>248.08099999999999</v>
      </c>
      <c r="F79" s="13">
        <v>602.67500000000007</v>
      </c>
      <c r="G79" s="13"/>
      <c r="H79" s="12">
        <v>3202.5560000000005</v>
      </c>
      <c r="I79" s="1"/>
      <c r="J79" s="1"/>
    </row>
    <row r="80" spans="1:10" ht="22.05" customHeight="1">
      <c r="A80" s="75"/>
      <c r="B80" s="16" t="s">
        <v>213</v>
      </c>
      <c r="C80" s="75"/>
      <c r="D80" s="13">
        <v>2418.7420000000002</v>
      </c>
      <c r="E80" s="13">
        <v>250.44499999999999</v>
      </c>
      <c r="F80" s="13">
        <v>597.18900000000008</v>
      </c>
      <c r="G80" s="13"/>
      <c r="H80" s="12">
        <v>3266.3760000000002</v>
      </c>
      <c r="I80" s="1"/>
      <c r="J80" s="1"/>
    </row>
    <row r="81" spans="1:10" ht="22.05" customHeight="1">
      <c r="A81" s="75"/>
      <c r="B81" s="16" t="s">
        <v>214</v>
      </c>
      <c r="C81" s="29"/>
      <c r="D81" s="13">
        <v>2468.4479999999999</v>
      </c>
      <c r="E81" s="13">
        <v>248.18</v>
      </c>
      <c r="F81" s="13">
        <v>561.36599999999999</v>
      </c>
      <c r="G81" s="13"/>
      <c r="H81" s="12">
        <v>3277.9939999999997</v>
      </c>
      <c r="I81" s="1"/>
      <c r="J81" s="1"/>
    </row>
    <row r="82" spans="1:10" ht="22.05" customHeight="1">
      <c r="A82" s="75"/>
      <c r="B82" s="16" t="s">
        <v>208</v>
      </c>
      <c r="C82" s="75"/>
      <c r="D82" s="13">
        <v>2659.89</v>
      </c>
      <c r="E82" s="13">
        <v>268.142</v>
      </c>
      <c r="F82" s="13">
        <v>588.68700000000001</v>
      </c>
      <c r="G82" s="13"/>
      <c r="H82" s="12">
        <v>3516.7189999999996</v>
      </c>
      <c r="I82" s="1"/>
      <c r="J82" s="1"/>
    </row>
    <row r="83" spans="1:10" ht="22.05" customHeight="1">
      <c r="A83" s="75"/>
      <c r="B83" s="16" t="s">
        <v>215</v>
      </c>
      <c r="C83" s="75"/>
      <c r="D83" s="13">
        <v>2519.7269999999999</v>
      </c>
      <c r="E83" s="13">
        <v>247.30099999999999</v>
      </c>
      <c r="F83" s="13">
        <v>558.33399999999995</v>
      </c>
      <c r="G83" s="13"/>
      <c r="H83" s="12">
        <v>3325.3619999999996</v>
      </c>
      <c r="I83" s="1"/>
      <c r="J83" s="1"/>
    </row>
    <row r="84" spans="1:10" ht="22.05" customHeight="1">
      <c r="A84" s="75"/>
      <c r="B84" s="16" t="s">
        <v>216</v>
      </c>
      <c r="C84" s="75"/>
      <c r="D84" s="13">
        <v>2604.5940000000001</v>
      </c>
      <c r="E84" s="13">
        <v>247.46299999999999</v>
      </c>
      <c r="F84" s="13">
        <v>511.27</v>
      </c>
      <c r="G84" s="13"/>
      <c r="H84" s="12">
        <v>3363.3270000000002</v>
      </c>
      <c r="I84" s="1"/>
      <c r="J84" s="1"/>
    </row>
    <row r="85" spans="1:10" ht="22.05" customHeight="1">
      <c r="A85" s="75"/>
      <c r="B85" s="16" t="s">
        <v>200</v>
      </c>
      <c r="C85" s="75"/>
      <c r="D85" s="13">
        <v>2400.953</v>
      </c>
      <c r="E85" s="13">
        <v>252.495</v>
      </c>
      <c r="F85" s="13">
        <v>683.37800000000004</v>
      </c>
      <c r="G85" s="13"/>
      <c r="H85" s="12">
        <v>3336.826</v>
      </c>
      <c r="I85" s="1"/>
      <c r="J85" s="1"/>
    </row>
    <row r="86" spans="1:10" ht="22.05" customHeight="1">
      <c r="A86" s="75"/>
      <c r="B86" s="75"/>
      <c r="C86" s="75"/>
      <c r="D86" s="12"/>
      <c r="E86" s="12"/>
      <c r="F86" s="12"/>
      <c r="G86" s="12"/>
      <c r="H86" s="12"/>
      <c r="I86" s="1"/>
      <c r="J86" s="1"/>
    </row>
    <row r="87" spans="1:10" ht="22.05" customHeight="1">
      <c r="A87" s="424">
        <v>2024</v>
      </c>
      <c r="B87" s="16" t="s">
        <v>209</v>
      </c>
      <c r="C87" s="75"/>
      <c r="D87" s="13">
        <v>2460.9780000000001</v>
      </c>
      <c r="E87" s="13">
        <v>252.553</v>
      </c>
      <c r="F87" s="13">
        <v>658.23399999999992</v>
      </c>
      <c r="G87" s="13"/>
      <c r="H87" s="12">
        <v>3371.7649999999999</v>
      </c>
      <c r="I87" s="1"/>
      <c r="J87" s="1"/>
    </row>
    <row r="88" spans="1:10" ht="22.05" customHeight="1">
      <c r="A88" s="75"/>
      <c r="B88" s="16" t="s">
        <v>210</v>
      </c>
      <c r="C88" s="75"/>
      <c r="D88" s="13">
        <v>2385.3679999999999</v>
      </c>
      <c r="E88" s="13">
        <v>270.18400000000003</v>
      </c>
      <c r="F88" s="13">
        <v>659.79600000000005</v>
      </c>
      <c r="G88" s="13"/>
      <c r="H88" s="12">
        <v>3315.348</v>
      </c>
      <c r="I88" s="1"/>
      <c r="J88" s="1"/>
    </row>
    <row r="89" spans="1:10" ht="22.05" customHeight="1">
      <c r="A89" s="75"/>
      <c r="B89" s="16" t="s">
        <v>206</v>
      </c>
      <c r="C89" s="75"/>
      <c r="D89" s="13">
        <v>2429.239</v>
      </c>
      <c r="E89" s="13">
        <v>271.38099999999997</v>
      </c>
      <c r="F89" s="13">
        <v>664.92100000000005</v>
      </c>
      <c r="G89" s="13"/>
      <c r="H89" s="12">
        <v>3365.5410000000002</v>
      </c>
      <c r="I89" s="1"/>
      <c r="J89" s="1"/>
    </row>
    <row r="90" spans="1:10" ht="22.05" customHeight="1">
      <c r="A90" s="75"/>
      <c r="B90" s="16" t="s">
        <v>211</v>
      </c>
      <c r="C90" s="75"/>
      <c r="D90" s="13">
        <v>2699.393</v>
      </c>
      <c r="E90" s="13">
        <v>262.28500000000003</v>
      </c>
      <c r="F90" s="13">
        <v>754.48099999999999</v>
      </c>
      <c r="G90" s="13"/>
      <c r="H90" s="12">
        <v>3716.1589999999997</v>
      </c>
      <c r="I90" s="1"/>
      <c r="J90" s="1"/>
    </row>
    <row r="91" spans="1:10" ht="22.05" customHeight="1">
      <c r="A91" s="75"/>
      <c r="B91" s="16" t="s">
        <v>212</v>
      </c>
      <c r="C91" s="29"/>
      <c r="D91" s="13">
        <v>2893.0790000000002</v>
      </c>
      <c r="E91" s="13">
        <v>262.28500000000003</v>
      </c>
      <c r="F91" s="13">
        <v>782.67099999999994</v>
      </c>
      <c r="G91" s="13"/>
      <c r="H91" s="12">
        <v>3938.0349999999999</v>
      </c>
      <c r="I91" s="1"/>
      <c r="J91" s="1"/>
    </row>
    <row r="92" spans="1:10" ht="22.05" customHeight="1">
      <c r="A92" s="75"/>
      <c r="B92" s="16" t="s">
        <v>207</v>
      </c>
      <c r="C92" s="75"/>
      <c r="D92" s="13">
        <v>3335.627</v>
      </c>
      <c r="E92" s="13">
        <v>268.42500000000001</v>
      </c>
      <c r="F92" s="13">
        <v>739.58699999999999</v>
      </c>
      <c r="G92" s="13"/>
      <c r="H92" s="12">
        <v>4343.6390000000001</v>
      </c>
      <c r="I92" s="1"/>
      <c r="J92" s="1"/>
    </row>
    <row r="93" spans="1:10" ht="22.05" customHeight="1">
      <c r="A93" s="75"/>
      <c r="B93" s="16" t="s">
        <v>213</v>
      </c>
      <c r="C93" s="75"/>
      <c r="D93" s="13">
        <v>3722.3</v>
      </c>
      <c r="E93" s="13">
        <v>269.81799999999998</v>
      </c>
      <c r="F93" s="13">
        <v>793.08199999999999</v>
      </c>
      <c r="G93" s="13"/>
      <c r="H93" s="12">
        <v>4785.2000000000007</v>
      </c>
      <c r="I93" s="1"/>
      <c r="J93" s="1"/>
    </row>
    <row r="94" spans="1:10" ht="22.05" customHeight="1">
      <c r="A94" s="75"/>
      <c r="B94" s="16" t="s">
        <v>214</v>
      </c>
      <c r="C94" s="75"/>
      <c r="D94" s="13">
        <v>3987.665</v>
      </c>
      <c r="E94" s="13">
        <v>291.654</v>
      </c>
      <c r="F94" s="13">
        <v>897.03500000000008</v>
      </c>
      <c r="G94" s="12"/>
      <c r="H94" s="12">
        <v>5176.3539999999994</v>
      </c>
      <c r="I94" s="1"/>
      <c r="J94" s="1"/>
    </row>
    <row r="95" spans="1:10" ht="22.05" customHeight="1">
      <c r="A95" s="75"/>
      <c r="B95" s="16" t="s">
        <v>208</v>
      </c>
      <c r="C95" s="75"/>
      <c r="D95" s="13">
        <v>4309.9319999999998</v>
      </c>
      <c r="E95" s="13">
        <v>298.26600000000002</v>
      </c>
      <c r="F95" s="13">
        <v>616.78</v>
      </c>
      <c r="G95" s="12"/>
      <c r="H95" s="12">
        <v>5224.9779999999992</v>
      </c>
      <c r="I95" s="1"/>
      <c r="J95" s="1"/>
    </row>
    <row r="96" spans="1:10" ht="22.05" customHeight="1">
      <c r="A96" s="75"/>
      <c r="B96" s="16" t="s">
        <v>215</v>
      </c>
      <c r="C96" s="75"/>
      <c r="D96" s="13">
        <v>4291.8010000000004</v>
      </c>
      <c r="E96" s="13">
        <v>331.93599999999998</v>
      </c>
      <c r="F96" s="13">
        <v>753.16</v>
      </c>
      <c r="G96" s="13"/>
      <c r="H96" s="12">
        <v>5376.8969999999999</v>
      </c>
      <c r="I96" s="1"/>
      <c r="J96" s="1"/>
    </row>
    <row r="97" spans="1:10" ht="22.05" customHeight="1">
      <c r="A97" s="75"/>
      <c r="B97" s="16" t="s">
        <v>216</v>
      </c>
      <c r="C97" s="75"/>
      <c r="D97" s="13">
        <v>4452.1390000000001</v>
      </c>
      <c r="E97" s="13">
        <v>331.86599999999999</v>
      </c>
      <c r="F97" s="13">
        <v>584.53899999999999</v>
      </c>
      <c r="G97" s="13"/>
      <c r="H97" s="12">
        <v>5368.5439999999999</v>
      </c>
      <c r="I97" s="1"/>
      <c r="J97" s="1"/>
    </row>
    <row r="98" spans="1:10" ht="22.05" customHeight="1">
      <c r="A98" s="75"/>
      <c r="B98" s="16" t="s">
        <v>200</v>
      </c>
      <c r="C98" s="75"/>
      <c r="D98" s="13">
        <v>4380.1859999999997</v>
      </c>
      <c r="E98" s="13">
        <v>326.35399999999998</v>
      </c>
      <c r="F98" s="13">
        <v>576.16899999999998</v>
      </c>
      <c r="G98" s="13"/>
      <c r="H98" s="12">
        <v>5282.7089999999998</v>
      </c>
      <c r="I98" s="1"/>
      <c r="J98" s="1"/>
    </row>
    <row r="99" spans="1:10" ht="22.05" customHeight="1">
      <c r="A99" s="75"/>
      <c r="B99" s="75"/>
      <c r="C99" s="75"/>
      <c r="D99" s="29"/>
      <c r="E99" s="29"/>
      <c r="F99" s="29"/>
      <c r="G99" s="29"/>
      <c r="H99" s="31"/>
      <c r="I99" s="1"/>
      <c r="J99" s="1"/>
    </row>
    <row r="100" spans="1:10" ht="22.05" customHeight="1">
      <c r="A100" s="424">
        <v>2025</v>
      </c>
      <c r="B100" s="16" t="s">
        <v>209</v>
      </c>
      <c r="C100" s="75"/>
      <c r="D100" s="13">
        <v>4397.3230000000003</v>
      </c>
      <c r="E100" s="13">
        <v>324.59899999999999</v>
      </c>
      <c r="F100" s="13">
        <v>461.10700000000003</v>
      </c>
      <c r="G100" s="13"/>
      <c r="H100" s="12">
        <v>5183.0290000000005</v>
      </c>
      <c r="I100" s="1"/>
      <c r="J100" s="1"/>
    </row>
    <row r="101" spans="1:10" ht="22.05" customHeight="1">
      <c r="A101" s="75"/>
      <c r="B101" s="16" t="s">
        <v>210</v>
      </c>
      <c r="C101" s="75"/>
      <c r="D101" s="13">
        <v>4285.8310000000001</v>
      </c>
      <c r="E101" s="13">
        <v>326.00799999999998</v>
      </c>
      <c r="F101" s="13">
        <v>609.38700000000006</v>
      </c>
      <c r="G101" s="13"/>
      <c r="H101" s="12">
        <v>5221.2259999999997</v>
      </c>
      <c r="I101" s="1"/>
      <c r="J101" s="1"/>
    </row>
    <row r="102" spans="1:10" ht="22.05" customHeight="1">
      <c r="A102" s="75"/>
      <c r="B102" s="16" t="s">
        <v>206</v>
      </c>
      <c r="C102" s="75"/>
      <c r="D102" s="13">
        <v>4109.6329999999998</v>
      </c>
      <c r="E102" s="13">
        <v>333.77699999999999</v>
      </c>
      <c r="F102" s="13">
        <v>598.35400000000004</v>
      </c>
      <c r="G102" s="13"/>
      <c r="H102" s="12">
        <v>5041.7640000000001</v>
      </c>
      <c r="I102" s="1"/>
      <c r="J102" s="1"/>
    </row>
    <row r="103" spans="1:10" ht="22.05" customHeight="1">
      <c r="A103" s="75"/>
      <c r="B103" s="16" t="s">
        <v>211</v>
      </c>
      <c r="C103" s="75"/>
      <c r="D103" s="13">
        <v>3997.8440000000001</v>
      </c>
      <c r="E103" s="13">
        <v>366.233</v>
      </c>
      <c r="F103" s="13">
        <v>585.2829999999999</v>
      </c>
      <c r="G103" s="13"/>
      <c r="H103" s="12">
        <v>4949.3600000000006</v>
      </c>
      <c r="I103" s="1"/>
      <c r="J103" s="1"/>
    </row>
    <row r="104" spans="1:10" ht="22.05" customHeight="1">
      <c r="A104" s="75"/>
      <c r="B104" s="16" t="s">
        <v>212</v>
      </c>
      <c r="C104" s="75"/>
      <c r="D104" s="13">
        <v>4108.857</v>
      </c>
      <c r="E104" s="13">
        <v>370.75099999999998</v>
      </c>
      <c r="F104" s="13">
        <v>630.54499999999996</v>
      </c>
      <c r="G104" s="13"/>
      <c r="H104" s="12">
        <v>5110.1530000000002</v>
      </c>
      <c r="I104" s="1"/>
      <c r="J104" s="1"/>
    </row>
    <row r="105" spans="1:10" ht="22.05" customHeight="1">
      <c r="A105" s="75"/>
      <c r="B105" s="16" t="s">
        <v>207</v>
      </c>
      <c r="C105" s="75"/>
      <c r="D105" s="13">
        <v>3840.1469999999999</v>
      </c>
      <c r="E105" s="13">
        <v>357.28</v>
      </c>
      <c r="F105" s="13">
        <v>818.42600000000004</v>
      </c>
      <c r="G105" s="13"/>
      <c r="H105" s="12">
        <v>5015.8530000000001</v>
      </c>
      <c r="I105" s="1"/>
      <c r="J105" s="1"/>
    </row>
    <row r="106" spans="1:10" ht="22.05" customHeight="1">
      <c r="A106" s="282"/>
      <c r="B106" s="286" t="s">
        <v>213</v>
      </c>
      <c r="C106" s="282"/>
      <c r="D106" s="652">
        <v>3778.8220000000001</v>
      </c>
      <c r="E106" s="652">
        <v>357.589</v>
      </c>
      <c r="F106" s="652">
        <v>581.322</v>
      </c>
      <c r="G106" s="652"/>
      <c r="H106" s="663">
        <v>4717.7330000000002</v>
      </c>
      <c r="I106" s="1"/>
      <c r="J106" s="1"/>
    </row>
    <row r="107" spans="1:10" ht="22.05" customHeight="1">
      <c r="A107" s="145" t="s">
        <v>417</v>
      </c>
      <c r="B107" s="16" t="s">
        <v>879</v>
      </c>
      <c r="C107" s="75"/>
      <c r="D107" s="75"/>
      <c r="E107" s="75"/>
      <c r="F107" s="75"/>
      <c r="G107" s="75"/>
      <c r="H107" s="75"/>
      <c r="I107" s="1"/>
      <c r="J107" s="1"/>
    </row>
    <row r="108" spans="1:10" ht="18">
      <c r="A108" s="16" t="s">
        <v>277</v>
      </c>
      <c r="B108" s="16" t="s">
        <v>880</v>
      </c>
      <c r="C108" s="16"/>
      <c r="D108" s="75"/>
      <c r="E108" s="75"/>
      <c r="F108" s="75"/>
      <c r="G108" s="75"/>
      <c r="H108" s="75"/>
      <c r="I108" s="1"/>
      <c r="J108" s="1"/>
    </row>
    <row r="109" spans="1:10" ht="15.6">
      <c r="A109" s="79"/>
      <c r="B109" s="83"/>
      <c r="C109" s="35"/>
      <c r="D109" s="95"/>
      <c r="E109" s="95"/>
      <c r="F109" s="95"/>
      <c r="G109" s="95"/>
      <c r="H109" s="96"/>
    </row>
    <row r="110" spans="1:10" ht="15.6">
      <c r="A110" s="79"/>
      <c r="B110" s="83"/>
      <c r="C110" s="79"/>
      <c r="D110" s="95"/>
      <c r="E110" s="95"/>
      <c r="F110" s="95"/>
      <c r="G110" s="95"/>
      <c r="H110" s="96"/>
    </row>
    <row r="111" spans="1:10" ht="15.6">
      <c r="A111" s="79"/>
      <c r="B111" s="83"/>
      <c r="C111" s="79"/>
      <c r="D111" s="95"/>
      <c r="E111" s="95"/>
      <c r="F111" s="95"/>
      <c r="G111" s="95"/>
      <c r="H111" s="96"/>
    </row>
    <row r="112" spans="1:10" ht="15.6">
      <c r="A112" s="79"/>
      <c r="B112" s="83"/>
      <c r="C112" s="79"/>
      <c r="D112" s="95"/>
      <c r="E112" s="95"/>
      <c r="F112" s="95"/>
      <c r="G112" s="96"/>
      <c r="H112" s="96"/>
    </row>
    <row r="113" spans="1:8" ht="15.6">
      <c r="A113" s="79"/>
      <c r="B113" s="83"/>
      <c r="C113" s="79"/>
      <c r="D113" s="95"/>
      <c r="E113" s="95"/>
      <c r="F113" s="95"/>
      <c r="G113" s="96"/>
      <c r="H113" s="96"/>
    </row>
    <row r="114" spans="1:8" ht="15.6">
      <c r="A114" s="79"/>
      <c r="B114" s="83"/>
      <c r="C114" s="79"/>
      <c r="D114" s="95"/>
      <c r="E114" s="95"/>
      <c r="F114" s="95"/>
      <c r="G114" s="95"/>
      <c r="H114" s="96"/>
    </row>
    <row r="115" spans="1:8" ht="15.6">
      <c r="A115" s="79"/>
      <c r="B115" s="83"/>
      <c r="C115" s="79"/>
      <c r="D115" s="95"/>
      <c r="E115" s="95"/>
      <c r="F115" s="95"/>
      <c r="G115" s="95"/>
      <c r="H115" s="96"/>
    </row>
    <row r="116" spans="1:8" ht="15.6">
      <c r="A116" s="79"/>
      <c r="B116" s="83"/>
      <c r="C116" s="79"/>
      <c r="D116" s="95"/>
      <c r="E116" s="95"/>
      <c r="F116" s="95"/>
      <c r="G116" s="95"/>
      <c r="H116" s="96"/>
    </row>
    <row r="117" spans="1:8" ht="15.6">
      <c r="A117" s="82"/>
      <c r="B117" s="83"/>
      <c r="C117" s="79"/>
      <c r="D117" s="79"/>
      <c r="E117" s="79"/>
      <c r="F117" s="79"/>
      <c r="G117" s="79"/>
      <c r="H117" s="79"/>
    </row>
    <row r="118" spans="1:8" ht="15.6">
      <c r="A118" s="83"/>
      <c r="B118" s="83"/>
      <c r="C118" s="83"/>
      <c r="D118" s="79"/>
      <c r="E118" s="79"/>
      <c r="F118" s="79"/>
      <c r="G118" s="79"/>
      <c r="H118" s="79"/>
    </row>
  </sheetData>
  <hyperlinks>
    <hyperlink ref="I1" location="'Contents Page'!A1" display="BACK TO CONTENTS" xr:uid="{73D7ADA8-1E3E-46A6-90E0-C40CFA6A1F18}"/>
  </hyperlinks>
  <pageMargins left="0.7" right="0.7" top="0.75" bottom="0.75" header="0.3" footer="0.3"/>
  <pageSetup paperSize="9" scale="28" orientation="portrait" r:id="rId1"/>
  <colBreaks count="1" manualBreakCount="1">
    <brk id="8"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C009-5FC3-449B-9C81-6136664ABD00}">
  <dimension ref="A1:GQ67"/>
  <sheetViews>
    <sheetView zoomScaleNormal="100" workbookViewId="0"/>
  </sheetViews>
  <sheetFormatPr defaultColWidth="8.77734375" defaultRowHeight="14.4"/>
  <cols>
    <col min="1" max="1" width="75" customWidth="1"/>
    <col min="2" max="2" width="3.77734375" customWidth="1"/>
    <col min="3" max="3" width="15.6640625" customWidth="1"/>
    <col min="4" max="4" width="12.109375" customWidth="1"/>
    <col min="5" max="6" width="12.77734375" customWidth="1"/>
    <col min="7" max="7" width="12.6640625" customWidth="1"/>
    <col min="8" max="8" width="12.44140625" customWidth="1"/>
    <col min="9" max="10" width="13.33203125" customWidth="1"/>
    <col min="11" max="11" width="12.44140625" customWidth="1"/>
    <col min="12" max="12" width="2.77734375" customWidth="1"/>
    <col min="13" max="13" width="9.33203125" customWidth="1"/>
    <col min="14" max="14" width="10.44140625" customWidth="1"/>
    <col min="15" max="15" width="12.77734375" customWidth="1"/>
    <col min="16" max="16" width="12.6640625" customWidth="1"/>
    <col min="17" max="17" width="14.109375" customWidth="1"/>
    <col min="18" max="18" width="3" customWidth="1"/>
    <col min="19" max="19" width="10" customWidth="1"/>
    <col min="20" max="20" width="12.33203125" customWidth="1"/>
    <col min="21" max="21" width="12.109375" customWidth="1"/>
    <col min="22" max="22" width="14.109375" customWidth="1"/>
    <col min="23" max="23" width="14.44140625" customWidth="1"/>
    <col min="24" max="24" width="13.44140625" customWidth="1"/>
    <col min="25" max="25" width="11.44140625" customWidth="1"/>
    <col min="26" max="26" width="12.109375" customWidth="1"/>
    <col min="27" max="27" width="12.44140625" customWidth="1"/>
    <col min="28" max="28" width="13.109375" customWidth="1"/>
    <col min="29" max="29" width="11.6640625" customWidth="1"/>
    <col min="30" max="30" width="12" customWidth="1"/>
  </cols>
  <sheetData>
    <row r="1" spans="1:199" ht="30" customHeight="1">
      <c r="A1" s="76" t="s">
        <v>881</v>
      </c>
      <c r="B1" s="76"/>
      <c r="C1" s="11"/>
      <c r="D1" s="11"/>
      <c r="E1" s="11"/>
      <c r="F1" s="11"/>
      <c r="G1" s="11"/>
      <c r="H1" s="11"/>
      <c r="I1" s="11"/>
      <c r="J1" s="11"/>
      <c r="K1" s="10" t="s">
        <v>85</v>
      </c>
      <c r="L1" s="11"/>
      <c r="M1" s="11"/>
      <c r="N1" s="11"/>
      <c r="O1" s="11"/>
      <c r="P1" s="11"/>
      <c r="Q1" s="11"/>
      <c r="R1" s="1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row>
    <row r="2" spans="1:199" ht="11.25" customHeight="1">
      <c r="A2" s="76"/>
      <c r="B2" s="76"/>
      <c r="C2" s="11"/>
      <c r="D2" s="11"/>
      <c r="E2" s="11"/>
      <c r="F2" s="11"/>
      <c r="G2" s="11"/>
      <c r="H2" s="11"/>
      <c r="I2" s="11"/>
      <c r="J2" s="11"/>
      <c r="K2" s="11"/>
      <c r="L2" s="11"/>
      <c r="M2" s="11"/>
      <c r="N2" s="11"/>
      <c r="O2" s="11"/>
      <c r="P2" s="11"/>
      <c r="Q2" s="11"/>
      <c r="R2" s="1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row>
    <row r="3" spans="1:199" ht="30" customHeight="1">
      <c r="A3" s="76" t="s">
        <v>882</v>
      </c>
      <c r="B3" s="76"/>
      <c r="C3" s="11"/>
      <c r="D3" s="11"/>
      <c r="E3" s="11"/>
      <c r="F3" s="11"/>
      <c r="G3" s="11"/>
      <c r="H3" s="11"/>
      <c r="I3" s="11"/>
      <c r="J3" s="11"/>
      <c r="K3" s="11"/>
      <c r="L3" s="11"/>
      <c r="M3" s="11"/>
      <c r="N3" s="11"/>
      <c r="O3" s="11"/>
      <c r="P3" s="11"/>
      <c r="Q3" s="11"/>
      <c r="R3" s="1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row>
    <row r="4" spans="1:199" ht="30" customHeight="1">
      <c r="A4" s="278" t="s">
        <v>883</v>
      </c>
      <c r="B4" s="278"/>
      <c r="C4" s="11"/>
      <c r="D4" s="278"/>
      <c r="E4" s="278"/>
      <c r="F4" s="278"/>
      <c r="G4" s="278"/>
      <c r="H4" s="278"/>
      <c r="I4" s="278"/>
      <c r="J4" s="278"/>
      <c r="K4" s="278"/>
      <c r="L4" s="278"/>
      <c r="M4" s="278"/>
      <c r="N4" s="278"/>
      <c r="O4" s="278"/>
      <c r="P4" s="278"/>
      <c r="Q4" s="278"/>
      <c r="R4" s="278"/>
      <c r="S4" s="73"/>
      <c r="T4" s="73"/>
      <c r="U4" s="73"/>
      <c r="V4" s="73"/>
      <c r="W4" s="73"/>
      <c r="X4" s="73"/>
      <c r="Y4" s="73"/>
      <c r="Z4" s="73"/>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row>
    <row r="5" spans="1:199" ht="30" customHeight="1">
      <c r="A5" s="11"/>
      <c r="B5" s="11"/>
      <c r="C5" s="280"/>
      <c r="D5" s="76"/>
      <c r="E5" s="290"/>
      <c r="F5" s="11"/>
      <c r="G5" s="11"/>
      <c r="H5" s="290"/>
      <c r="I5" s="11"/>
      <c r="J5" s="76"/>
      <c r="K5" s="11"/>
      <c r="L5" s="11"/>
      <c r="M5" s="1"/>
      <c r="N5" s="1"/>
      <c r="O5" s="76">
        <v>2024</v>
      </c>
      <c r="P5" s="1"/>
      <c r="Q5" s="1"/>
      <c r="R5" s="745"/>
      <c r="S5" s="1"/>
      <c r="T5" s="1"/>
      <c r="U5" s="1"/>
      <c r="V5" s="76">
        <v>2025</v>
      </c>
      <c r="W5" s="1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row>
    <row r="6" spans="1:199" ht="30" customHeight="1">
      <c r="A6" s="278" t="s">
        <v>408</v>
      </c>
      <c r="B6" s="278"/>
      <c r="C6" s="283">
        <v>2015</v>
      </c>
      <c r="D6" s="283">
        <v>2016</v>
      </c>
      <c r="E6" s="283">
        <v>2017</v>
      </c>
      <c r="F6" s="283">
        <v>2018</v>
      </c>
      <c r="G6" s="283">
        <v>2019</v>
      </c>
      <c r="H6" s="295">
        <v>2020</v>
      </c>
      <c r="I6" s="283">
        <v>2021</v>
      </c>
      <c r="J6" s="76">
        <v>2022</v>
      </c>
      <c r="K6" s="283">
        <v>2023</v>
      </c>
      <c r="L6" s="278"/>
      <c r="M6" s="326" t="s">
        <v>214</v>
      </c>
      <c r="N6" s="326" t="s">
        <v>208</v>
      </c>
      <c r="O6" s="326" t="s">
        <v>215</v>
      </c>
      <c r="P6" s="326" t="s">
        <v>216</v>
      </c>
      <c r="Q6" s="326" t="s">
        <v>200</v>
      </c>
      <c r="R6" s="295"/>
      <c r="S6" s="326" t="s">
        <v>209</v>
      </c>
      <c r="T6" s="326" t="s">
        <v>210</v>
      </c>
      <c r="U6" s="326" t="s">
        <v>206</v>
      </c>
      <c r="V6" s="326" t="s">
        <v>211</v>
      </c>
      <c r="W6" s="326" t="s">
        <v>212</v>
      </c>
      <c r="X6" s="326" t="s">
        <v>207</v>
      </c>
      <c r="Y6" s="326" t="s">
        <v>213</v>
      </c>
      <c r="Z6" s="326" t="s">
        <v>214</v>
      </c>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row>
    <row r="7" spans="1:199" ht="13.5" customHeight="1">
      <c r="A7" s="11"/>
      <c r="B7" s="11"/>
      <c r="C7" s="11"/>
      <c r="D7" s="11"/>
      <c r="E7" s="11"/>
      <c r="F7" s="11"/>
      <c r="G7" s="11"/>
      <c r="H7" s="11"/>
      <c r="I7" s="11"/>
      <c r="J7" s="746"/>
      <c r="K7" s="11"/>
      <c r="L7" s="746"/>
      <c r="M7" s="11"/>
      <c r="N7" s="1"/>
      <c r="O7" s="1"/>
      <c r="P7" s="1"/>
      <c r="Q7" s="1"/>
      <c r="R7" s="1"/>
      <c r="S7" s="1"/>
      <c r="T7" s="1"/>
      <c r="U7" s="1"/>
      <c r="V7" s="746"/>
      <c r="W7" s="1"/>
      <c r="X7" s="746"/>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row>
    <row r="8" spans="1:199" ht="30" customHeight="1">
      <c r="A8" s="76" t="s">
        <v>884</v>
      </c>
      <c r="B8" s="11"/>
      <c r="C8" s="11"/>
      <c r="D8" s="11"/>
      <c r="E8" s="11"/>
      <c r="F8" s="11"/>
      <c r="G8" s="11"/>
      <c r="H8" s="11"/>
      <c r="I8" s="11"/>
      <c r="J8" s="268"/>
      <c r="K8" s="11"/>
      <c r="L8" s="268"/>
      <c r="M8" s="11"/>
      <c r="N8" s="1"/>
      <c r="O8" s="1"/>
      <c r="P8" s="1"/>
      <c r="Q8" s="1"/>
      <c r="R8" s="1"/>
      <c r="S8" s="1"/>
      <c r="T8" s="1"/>
      <c r="U8" s="1"/>
      <c r="V8" s="268"/>
      <c r="W8" s="1"/>
      <c r="X8" s="268"/>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row>
    <row r="9" spans="1:199" ht="12.75" customHeight="1">
      <c r="A9" s="11"/>
      <c r="B9" s="11"/>
      <c r="C9" s="11"/>
      <c r="D9" s="11"/>
      <c r="E9" s="11"/>
      <c r="F9" s="11"/>
      <c r="G9" s="11"/>
      <c r="H9" s="11"/>
      <c r="I9" s="11"/>
      <c r="J9" s="268"/>
      <c r="K9" s="11"/>
      <c r="L9" s="268"/>
      <c r="M9" s="11"/>
      <c r="N9" s="1"/>
      <c r="O9" s="1"/>
      <c r="P9" s="1"/>
      <c r="Q9" s="1"/>
      <c r="R9" s="1"/>
      <c r="S9" s="1"/>
      <c r="T9" s="1"/>
      <c r="U9" s="1"/>
      <c r="V9" s="268"/>
      <c r="W9" s="1"/>
      <c r="X9" s="268"/>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row>
    <row r="10" spans="1:199" ht="30" customHeight="1">
      <c r="A10" s="76" t="s">
        <v>421</v>
      </c>
      <c r="B10" s="76"/>
      <c r="C10" s="11"/>
      <c r="D10" s="11"/>
      <c r="E10" s="11"/>
      <c r="F10" s="11"/>
      <c r="G10" s="11"/>
      <c r="H10" s="11"/>
      <c r="I10" s="11"/>
      <c r="J10" s="268"/>
      <c r="K10" s="11"/>
      <c r="L10" s="268"/>
      <c r="M10" s="11"/>
      <c r="N10" s="1"/>
      <c r="O10" s="1"/>
      <c r="P10" s="457"/>
      <c r="Q10" s="1"/>
      <c r="R10" s="1"/>
      <c r="S10" s="1"/>
      <c r="T10" s="1"/>
      <c r="U10" s="1"/>
      <c r="V10" s="268"/>
      <c r="W10" s="1"/>
      <c r="X10" s="268"/>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row>
    <row r="11" spans="1:199" ht="12" customHeight="1">
      <c r="A11" s="11"/>
      <c r="B11" s="76"/>
      <c r="C11" s="11"/>
      <c r="D11" s="11"/>
      <c r="E11" s="11"/>
      <c r="F11" s="11"/>
      <c r="G11" s="11"/>
      <c r="H11" s="11"/>
      <c r="I11" s="11"/>
      <c r="J11" s="268"/>
      <c r="K11" s="11"/>
      <c r="L11" s="268"/>
      <c r="M11" s="11"/>
      <c r="N11" s="1"/>
      <c r="O11" s="1"/>
      <c r="P11" s="457"/>
      <c r="Q11" s="1"/>
      <c r="R11" s="1"/>
      <c r="S11" s="1"/>
      <c r="T11" s="1"/>
      <c r="U11" s="1"/>
      <c r="V11" s="268"/>
      <c r="W11" s="1"/>
      <c r="X11" s="268"/>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row>
    <row r="12" spans="1:199" ht="30" customHeight="1">
      <c r="A12" s="11" t="s">
        <v>885</v>
      </c>
      <c r="B12" s="76"/>
      <c r="C12" s="268">
        <v>6</v>
      </c>
      <c r="D12" s="268">
        <v>5.5</v>
      </c>
      <c r="E12" s="268">
        <v>5</v>
      </c>
      <c r="F12" s="268">
        <v>5</v>
      </c>
      <c r="G12" s="268">
        <v>4.75</v>
      </c>
      <c r="H12" s="268">
        <v>3.75</v>
      </c>
      <c r="I12" s="268">
        <v>3.75</v>
      </c>
      <c r="J12" s="268">
        <v>2.65</v>
      </c>
      <c r="K12" s="268">
        <v>2.4</v>
      </c>
      <c r="L12" s="268"/>
      <c r="M12" s="268">
        <v>1.9</v>
      </c>
      <c r="N12" s="429">
        <v>1.9</v>
      </c>
      <c r="O12" s="429">
        <v>1.9</v>
      </c>
      <c r="P12" s="268">
        <v>1.9</v>
      </c>
      <c r="Q12" s="268">
        <v>1.9</v>
      </c>
      <c r="R12" s="1"/>
      <c r="S12" s="268">
        <v>1.9</v>
      </c>
      <c r="T12" s="268">
        <v>1.9</v>
      </c>
      <c r="U12" s="268">
        <v>1.9</v>
      </c>
      <c r="V12" s="268">
        <v>1.9</v>
      </c>
      <c r="W12" s="268">
        <v>1.9</v>
      </c>
      <c r="X12" s="268">
        <v>1.9</v>
      </c>
      <c r="Y12" s="268">
        <v>1.9</v>
      </c>
      <c r="Z12" s="268">
        <v>1.9</v>
      </c>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row>
    <row r="13" spans="1:199" ht="30" customHeight="1">
      <c r="A13" s="11" t="s">
        <v>886</v>
      </c>
      <c r="B13" s="76"/>
      <c r="C13" s="268">
        <v>1.6</v>
      </c>
      <c r="D13" s="268">
        <v>1.06</v>
      </c>
      <c r="E13" s="268">
        <v>1.1399999999999999</v>
      </c>
      <c r="F13" s="268">
        <v>1.41</v>
      </c>
      <c r="G13" s="268">
        <v>1.2</v>
      </c>
      <c r="H13" s="268">
        <v>1.03</v>
      </c>
      <c r="I13" s="268">
        <v>1.24</v>
      </c>
      <c r="J13" s="268">
        <v>2.37</v>
      </c>
      <c r="K13" s="429">
        <v>2.08</v>
      </c>
      <c r="L13" s="268"/>
      <c r="M13" s="268">
        <v>1.61</v>
      </c>
      <c r="N13" s="429">
        <v>1.42</v>
      </c>
      <c r="O13" s="429">
        <v>1.36</v>
      </c>
      <c r="P13" s="268">
        <v>1.37</v>
      </c>
      <c r="Q13" s="268">
        <v>1.48</v>
      </c>
      <c r="R13" s="1"/>
      <c r="S13" s="268">
        <v>1.42</v>
      </c>
      <c r="T13" s="268">
        <v>1.54</v>
      </c>
      <c r="U13" s="268">
        <v>1.46</v>
      </c>
      <c r="V13" s="268">
        <v>1.77</v>
      </c>
      <c r="W13" s="268">
        <v>1.79</v>
      </c>
      <c r="X13" s="268">
        <v>1.98</v>
      </c>
      <c r="Y13" s="268">
        <v>1.82</v>
      </c>
      <c r="Z13" s="268">
        <v>1.93</v>
      </c>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row>
    <row r="14" spans="1:199" ht="30" customHeight="1">
      <c r="A14" s="11" t="s">
        <v>887</v>
      </c>
      <c r="B14" s="76"/>
      <c r="C14" s="268">
        <v>5.5</v>
      </c>
      <c r="D14" s="268">
        <v>5</v>
      </c>
      <c r="E14" s="268">
        <v>4.5</v>
      </c>
      <c r="F14" s="268">
        <v>4.5</v>
      </c>
      <c r="G14" s="268">
        <v>4.25</v>
      </c>
      <c r="H14" s="268">
        <v>3.75</v>
      </c>
      <c r="I14" s="268">
        <v>3.75</v>
      </c>
      <c r="J14" s="268">
        <v>2.65</v>
      </c>
      <c r="K14" s="429">
        <v>2.4</v>
      </c>
      <c r="L14" s="268"/>
      <c r="M14" s="268">
        <v>1.9</v>
      </c>
      <c r="N14" s="429">
        <v>1.9</v>
      </c>
      <c r="O14" s="429">
        <v>1.9</v>
      </c>
      <c r="P14" s="268">
        <v>1.9</v>
      </c>
      <c r="Q14" s="268">
        <v>1.9</v>
      </c>
      <c r="R14" s="1"/>
      <c r="S14" s="268">
        <v>1.9</v>
      </c>
      <c r="T14" s="268">
        <v>1.9</v>
      </c>
      <c r="U14" s="268">
        <v>1.9</v>
      </c>
      <c r="V14" s="268">
        <v>1.9</v>
      </c>
      <c r="W14" s="268">
        <v>1.9</v>
      </c>
      <c r="X14" s="268">
        <v>1.9</v>
      </c>
      <c r="Y14" s="268">
        <v>1.9</v>
      </c>
      <c r="Z14" s="268">
        <v>1.9</v>
      </c>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row>
    <row r="15" spans="1:199" ht="13.5" customHeight="1">
      <c r="A15" s="11" t="s">
        <v>888</v>
      </c>
      <c r="B15" s="76"/>
      <c r="C15" s="268">
        <v>1.5</v>
      </c>
      <c r="D15" s="268">
        <v>1</v>
      </c>
      <c r="E15" s="268">
        <v>1</v>
      </c>
      <c r="F15" s="268">
        <v>1</v>
      </c>
      <c r="G15" s="268">
        <v>0.75</v>
      </c>
      <c r="H15" s="268">
        <v>0.25</v>
      </c>
      <c r="I15" s="268">
        <v>0.25</v>
      </c>
      <c r="J15" s="268">
        <v>2.65</v>
      </c>
      <c r="K15" s="429">
        <v>2.4</v>
      </c>
      <c r="L15" s="268"/>
      <c r="M15" s="268">
        <v>1.9</v>
      </c>
      <c r="N15" s="429">
        <v>1.9</v>
      </c>
      <c r="O15" s="429">
        <v>1.9</v>
      </c>
      <c r="P15" s="268">
        <v>1.9</v>
      </c>
      <c r="Q15" s="268">
        <v>1.9</v>
      </c>
      <c r="R15" s="1"/>
      <c r="S15" s="268">
        <v>1.9</v>
      </c>
      <c r="T15" s="268">
        <v>1.9</v>
      </c>
      <c r="U15" s="268">
        <v>1.9</v>
      </c>
      <c r="V15" s="268">
        <v>1.9</v>
      </c>
      <c r="W15" s="268">
        <v>1.9</v>
      </c>
      <c r="X15" s="268">
        <v>1.9</v>
      </c>
      <c r="Y15" s="268">
        <v>1.9</v>
      </c>
      <c r="Z15" s="268">
        <v>1.9</v>
      </c>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row>
    <row r="16" spans="1:199" ht="30" customHeight="1">
      <c r="A16" s="11"/>
      <c r="B16" s="76"/>
      <c r="C16" s="268"/>
      <c r="D16" s="268"/>
      <c r="E16" s="11"/>
      <c r="F16" s="11"/>
      <c r="G16" s="11"/>
      <c r="H16" s="11"/>
      <c r="I16" s="11"/>
      <c r="J16" s="11"/>
      <c r="K16" s="11"/>
      <c r="L16" s="268"/>
      <c r="M16" s="11"/>
      <c r="N16" s="1"/>
      <c r="O16" s="1"/>
      <c r="P16" s="1"/>
      <c r="Q16" s="1"/>
      <c r="R16" s="1"/>
      <c r="S16" s="268"/>
      <c r="T16" s="1"/>
      <c r="U16" s="1"/>
      <c r="V16" s="1"/>
      <c r="W16" s="1"/>
      <c r="X16" s="268"/>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row>
    <row r="17" spans="1:199" ht="30" customHeight="1">
      <c r="A17" s="76" t="s">
        <v>889</v>
      </c>
      <c r="B17" s="76"/>
      <c r="C17" s="268"/>
      <c r="D17" s="268"/>
      <c r="E17" s="268"/>
      <c r="F17" s="268"/>
      <c r="G17" s="268"/>
      <c r="H17" s="268"/>
      <c r="I17" s="268"/>
      <c r="J17" s="268"/>
      <c r="K17" s="429"/>
      <c r="L17" s="268"/>
      <c r="M17" s="268"/>
      <c r="N17" s="429"/>
      <c r="O17" s="429"/>
      <c r="P17" s="268"/>
      <c r="Q17" s="268"/>
      <c r="R17" s="1"/>
      <c r="S17" s="268"/>
      <c r="T17" s="268"/>
      <c r="U17" s="268"/>
      <c r="V17" s="268"/>
      <c r="W17" s="1"/>
      <c r="X17" s="268"/>
      <c r="Y17" s="268"/>
      <c r="Z17" s="268"/>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row>
    <row r="18" spans="1:199" ht="30" customHeight="1">
      <c r="A18" s="11" t="s">
        <v>890</v>
      </c>
      <c r="B18" s="76"/>
      <c r="C18" s="268">
        <v>7.5</v>
      </c>
      <c r="D18" s="458">
        <v>7</v>
      </c>
      <c r="E18" s="268">
        <v>6.5</v>
      </c>
      <c r="F18" s="268">
        <v>6.5</v>
      </c>
      <c r="G18" s="268">
        <v>6.25</v>
      </c>
      <c r="H18" s="268">
        <v>5.25</v>
      </c>
      <c r="I18" s="459">
        <v>5.25</v>
      </c>
      <c r="J18" s="459">
        <v>6.7587499999999991</v>
      </c>
      <c r="K18" s="460">
        <v>6.5099999999999989</v>
      </c>
      <c r="L18" s="461"/>
      <c r="M18" s="459">
        <v>6.0099999999999989</v>
      </c>
      <c r="N18" s="429">
        <v>6.0099999999999989</v>
      </c>
      <c r="O18" s="268">
        <v>6.0099999999999989</v>
      </c>
      <c r="P18" s="268">
        <v>6.0099999999999989</v>
      </c>
      <c r="Q18" s="268">
        <v>6.0099999999999989</v>
      </c>
      <c r="R18" s="1"/>
      <c r="S18" s="268">
        <v>6.0099999999999989</v>
      </c>
      <c r="T18" s="458">
        <v>6.0099999999999989</v>
      </c>
      <c r="U18" s="268">
        <v>6.0099999999999989</v>
      </c>
      <c r="V18" s="458">
        <v>6.0099999999999989</v>
      </c>
      <c r="W18" s="268">
        <v>6.7211111111111101</v>
      </c>
      <c r="X18" s="458">
        <v>7.0266666666666655</v>
      </c>
      <c r="Y18" s="268">
        <v>7.1933333333333325</v>
      </c>
      <c r="Z18" s="462" t="s">
        <v>166</v>
      </c>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row>
    <row r="19" spans="1:199" ht="30" customHeight="1">
      <c r="A19" s="11" t="s">
        <v>891</v>
      </c>
      <c r="B19" s="76"/>
      <c r="C19" s="458">
        <v>10.338950000000001</v>
      </c>
      <c r="D19" s="458">
        <v>10.88264</v>
      </c>
      <c r="E19" s="268">
        <v>10.760300000000001</v>
      </c>
      <c r="F19" s="268">
        <v>11.193429999999999</v>
      </c>
      <c r="G19" s="268">
        <v>10.847160000000001</v>
      </c>
      <c r="H19" s="268">
        <v>9.6443477000000009</v>
      </c>
      <c r="I19" s="459">
        <v>11.196852</v>
      </c>
      <c r="J19" s="459">
        <v>12.911199999999999</v>
      </c>
      <c r="K19" s="460">
        <v>13.42836</v>
      </c>
      <c r="L19" s="461"/>
      <c r="M19" s="459">
        <v>14.00895</v>
      </c>
      <c r="N19" s="429">
        <v>13.1236</v>
      </c>
      <c r="O19" s="268">
        <v>13.373695</v>
      </c>
      <c r="P19" s="268">
        <v>13.320185</v>
      </c>
      <c r="Q19" s="268">
        <v>13.25501</v>
      </c>
      <c r="R19" s="1"/>
      <c r="S19" s="268">
        <v>13.47949</v>
      </c>
      <c r="T19" s="458">
        <v>12.474309999999999</v>
      </c>
      <c r="U19" s="268">
        <v>13.067850999999999</v>
      </c>
      <c r="V19" s="458">
        <v>12.84938</v>
      </c>
      <c r="W19" s="268">
        <v>13.532301</v>
      </c>
      <c r="X19" s="458">
        <v>13.502230000000001</v>
      </c>
      <c r="Y19" s="268">
        <v>14.537812000000001</v>
      </c>
      <c r="Z19" s="462" t="s">
        <v>166</v>
      </c>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row>
    <row r="20" spans="1:199" ht="30" customHeight="1">
      <c r="A20" s="11" t="s">
        <v>892</v>
      </c>
      <c r="B20" s="76"/>
      <c r="C20" s="268">
        <v>8.1494999999999997</v>
      </c>
      <c r="D20" s="458">
        <v>8.8090000000000011</v>
      </c>
      <c r="E20" s="268">
        <v>8.6479999999999997</v>
      </c>
      <c r="F20" s="268">
        <v>8.3030000000000008</v>
      </c>
      <c r="G20" s="268">
        <v>8.1144444444444446</v>
      </c>
      <c r="H20" s="268">
        <v>7.0494444444444442</v>
      </c>
      <c r="I20" s="459">
        <v>7.0936249999999994</v>
      </c>
      <c r="J20" s="459">
        <v>9.0618750000000006</v>
      </c>
      <c r="K20" s="459">
        <v>9.3905555555555562</v>
      </c>
      <c r="L20" s="459"/>
      <c r="M20" s="459">
        <v>8.6933333333333334</v>
      </c>
      <c r="N20" s="429">
        <v>8.6499999999999986</v>
      </c>
      <c r="O20" s="268">
        <v>8.6472222222222204</v>
      </c>
      <c r="P20" s="268">
        <v>8.5972222222222214</v>
      </c>
      <c r="Q20" s="268">
        <v>8.6255555555555556</v>
      </c>
      <c r="R20" s="1"/>
      <c r="S20" s="268">
        <v>8.6438888888888883</v>
      </c>
      <c r="T20" s="458">
        <v>8.6416666666666657</v>
      </c>
      <c r="U20" s="268">
        <v>8.6449999999999996</v>
      </c>
      <c r="V20" s="458">
        <v>8.6666666666666661</v>
      </c>
      <c r="W20" s="268">
        <v>9.2183333333333337</v>
      </c>
      <c r="X20" s="458">
        <v>9.9333333333333318</v>
      </c>
      <c r="Y20" s="268">
        <v>10.236666666666666</v>
      </c>
      <c r="Z20" s="462" t="s">
        <v>166</v>
      </c>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row>
    <row r="21" spans="1:199" ht="10.5" customHeight="1">
      <c r="A21" s="11"/>
      <c r="B21" s="76"/>
      <c r="C21" s="268"/>
      <c r="D21" s="268"/>
      <c r="E21" s="268"/>
      <c r="F21" s="268"/>
      <c r="G21" s="268"/>
      <c r="H21" s="268"/>
      <c r="I21" s="268"/>
      <c r="J21" s="268"/>
      <c r="K21" s="463"/>
      <c r="L21" s="429"/>
      <c r="M21" s="268"/>
      <c r="N21" s="429"/>
      <c r="O21" s="268"/>
      <c r="P21" s="268"/>
      <c r="Q21" s="268"/>
      <c r="R21" s="1"/>
      <c r="S21" s="1"/>
      <c r="T21" s="268"/>
      <c r="U21" s="268"/>
      <c r="V21" s="458"/>
      <c r="W21" s="268"/>
      <c r="X21" s="458"/>
      <c r="Y21" s="268"/>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row>
    <row r="22" spans="1:199" ht="30" customHeight="1">
      <c r="A22" s="76" t="s">
        <v>893</v>
      </c>
      <c r="B22" s="76"/>
      <c r="C22" s="268"/>
      <c r="D22" s="268"/>
      <c r="E22" s="268"/>
      <c r="F22" s="268"/>
      <c r="G22" s="268"/>
      <c r="H22" s="268"/>
      <c r="I22" s="268"/>
      <c r="J22" s="268"/>
      <c r="K22" s="463"/>
      <c r="L22" s="429"/>
      <c r="M22" s="268"/>
      <c r="N22" s="429"/>
      <c r="O22" s="268"/>
      <c r="P22" s="268"/>
      <c r="Q22" s="268"/>
      <c r="R22" s="1"/>
      <c r="S22" s="268"/>
      <c r="T22" s="458"/>
      <c r="U22" s="268"/>
      <c r="V22" s="458"/>
      <c r="W22" s="268"/>
      <c r="X22" s="458"/>
      <c r="Y22" s="268"/>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row>
    <row r="23" spans="1:199" ht="30" customHeight="1">
      <c r="A23" s="11" t="s">
        <v>894</v>
      </c>
      <c r="B23" s="76"/>
      <c r="C23" s="268">
        <v>12.5</v>
      </c>
      <c r="D23" s="458">
        <v>13.25</v>
      </c>
      <c r="E23" s="268">
        <v>12.75</v>
      </c>
      <c r="F23" s="268">
        <v>12.75</v>
      </c>
      <c r="G23" s="268">
        <v>12.5</v>
      </c>
      <c r="H23" s="268">
        <v>11.875</v>
      </c>
      <c r="I23" s="459">
        <v>11.875</v>
      </c>
      <c r="J23" s="459">
        <v>12.879999999999999</v>
      </c>
      <c r="K23" s="460">
        <v>19.39</v>
      </c>
      <c r="L23" s="460"/>
      <c r="M23" s="459">
        <v>19.39</v>
      </c>
      <c r="N23" s="429">
        <v>19.39</v>
      </c>
      <c r="O23" s="268">
        <v>19.39</v>
      </c>
      <c r="P23" s="268">
        <v>19.015000000000001</v>
      </c>
      <c r="Q23" s="268">
        <v>14.385000000000002</v>
      </c>
      <c r="R23" s="1"/>
      <c r="S23" s="268">
        <v>14.385000000000002</v>
      </c>
      <c r="T23" s="458">
        <v>14.385000000000002</v>
      </c>
      <c r="U23" s="268">
        <v>14.385000000000002</v>
      </c>
      <c r="V23" s="458">
        <v>14.385000000000002</v>
      </c>
      <c r="W23" s="268">
        <v>14.385000000000002</v>
      </c>
      <c r="X23" s="458">
        <v>14.385000000000002</v>
      </c>
      <c r="Y23" s="268">
        <v>14.385000000000002</v>
      </c>
      <c r="Z23" s="462" t="s">
        <v>166</v>
      </c>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row>
    <row r="24" spans="1:199" ht="30" customHeight="1">
      <c r="A24" s="11" t="s">
        <v>895</v>
      </c>
      <c r="B24" s="76"/>
      <c r="C24" s="268">
        <v>8.125</v>
      </c>
      <c r="D24" s="458">
        <v>7.875</v>
      </c>
      <c r="E24" s="268">
        <v>7.375</v>
      </c>
      <c r="F24" s="268">
        <v>6.125</v>
      </c>
      <c r="G24" s="268">
        <v>6.125</v>
      </c>
      <c r="H24" s="268">
        <v>5.125</v>
      </c>
      <c r="I24" s="459">
        <v>5.125</v>
      </c>
      <c r="J24" s="459">
        <v>7.76</v>
      </c>
      <c r="K24" s="460">
        <v>7.26</v>
      </c>
      <c r="L24" s="460"/>
      <c r="M24" s="459">
        <v>7.26</v>
      </c>
      <c r="N24" s="429">
        <v>7.26</v>
      </c>
      <c r="O24" s="268">
        <v>7.26</v>
      </c>
      <c r="P24" s="268">
        <v>6.76</v>
      </c>
      <c r="Q24" s="268">
        <v>5.6349999999999998</v>
      </c>
      <c r="R24" s="1"/>
      <c r="S24" s="268">
        <v>5.6349999999999998</v>
      </c>
      <c r="T24" s="458">
        <v>5.6349999999999998</v>
      </c>
      <c r="U24" s="268">
        <v>5.6349999999999998</v>
      </c>
      <c r="V24" s="458">
        <v>5.6349999999999998</v>
      </c>
      <c r="W24" s="268">
        <v>5.6349999999999998</v>
      </c>
      <c r="X24" s="458">
        <v>5.8849999999999998</v>
      </c>
      <c r="Y24" s="268">
        <v>5.8849999999999998</v>
      </c>
      <c r="Z24" s="462" t="s">
        <v>166</v>
      </c>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row>
    <row r="25" spans="1:199" ht="30" customHeight="1">
      <c r="A25" s="11"/>
      <c r="B25" s="76"/>
      <c r="C25" s="268"/>
      <c r="D25" s="443"/>
      <c r="E25" s="268"/>
      <c r="F25" s="268"/>
      <c r="G25" s="268"/>
      <c r="H25" s="268"/>
      <c r="I25" s="459"/>
      <c r="J25" s="268"/>
      <c r="K25" s="463"/>
      <c r="L25" s="429"/>
      <c r="M25" s="268"/>
      <c r="N25" s="429"/>
      <c r="O25" s="268"/>
      <c r="P25" s="268"/>
      <c r="Q25" s="268"/>
      <c r="R25" s="1"/>
      <c r="S25" s="268"/>
      <c r="T25" s="458"/>
      <c r="U25" s="268"/>
      <c r="V25" s="458"/>
      <c r="W25" s="268"/>
      <c r="X25" s="458"/>
      <c r="Y25" s="268"/>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row>
    <row r="26" spans="1:199" ht="30" customHeight="1">
      <c r="A26" s="76" t="s">
        <v>896</v>
      </c>
      <c r="B26" s="76"/>
      <c r="C26" s="268"/>
      <c r="D26" s="443"/>
      <c r="E26" s="268"/>
      <c r="F26" s="268"/>
      <c r="G26" s="268"/>
      <c r="H26" s="268"/>
      <c r="I26" s="459"/>
      <c r="J26" s="268"/>
      <c r="K26" s="463"/>
      <c r="L26" s="429"/>
      <c r="M26" s="268"/>
      <c r="N26" s="429"/>
      <c r="O26" s="268"/>
      <c r="P26" s="268"/>
      <c r="Q26" s="268"/>
      <c r="R26" s="1"/>
      <c r="S26" s="268"/>
      <c r="T26" s="458"/>
      <c r="U26" s="268"/>
      <c r="V26" s="458"/>
      <c r="W26" s="268"/>
      <c r="X26" s="458"/>
      <c r="Y26" s="268"/>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row>
    <row r="27" spans="1:199" ht="30" customHeight="1">
      <c r="A27" s="11" t="s">
        <v>897</v>
      </c>
      <c r="B27" s="76"/>
      <c r="C27" s="268">
        <v>14.5</v>
      </c>
      <c r="D27" s="458">
        <v>14</v>
      </c>
      <c r="E27" s="268">
        <v>13.5</v>
      </c>
      <c r="F27" s="268">
        <v>13.5</v>
      </c>
      <c r="G27" s="268">
        <v>13.25</v>
      </c>
      <c r="H27" s="268">
        <v>12.25</v>
      </c>
      <c r="I27" s="459">
        <v>12.25</v>
      </c>
      <c r="J27" s="459">
        <v>14.76</v>
      </c>
      <c r="K27" s="459">
        <v>7.26</v>
      </c>
      <c r="L27" s="459"/>
      <c r="M27" s="459">
        <v>11.524999999999999</v>
      </c>
      <c r="N27" s="429">
        <v>11.530000000000001</v>
      </c>
      <c r="O27" s="268">
        <v>11.530000000000001</v>
      </c>
      <c r="P27" s="268">
        <v>11.530000000000001</v>
      </c>
      <c r="Q27" s="268">
        <v>11.530000000000001</v>
      </c>
      <c r="R27" s="1"/>
      <c r="S27" s="268">
        <v>11.530000000000001</v>
      </c>
      <c r="T27" s="458">
        <v>11.530000000000001</v>
      </c>
      <c r="U27" s="268">
        <v>11.530000000000001</v>
      </c>
      <c r="V27" s="458">
        <v>11.530000000000001</v>
      </c>
      <c r="W27" s="268">
        <v>11.530000000000001</v>
      </c>
      <c r="X27" s="458">
        <v>11.530000000000001</v>
      </c>
      <c r="Y27" s="268">
        <v>11.530000000000001</v>
      </c>
      <c r="Z27" s="462" t="s">
        <v>166</v>
      </c>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row>
    <row r="28" spans="1:199" ht="12.75" customHeight="1">
      <c r="A28" s="11"/>
      <c r="B28" s="76"/>
      <c r="C28" s="268"/>
      <c r="D28" s="11"/>
      <c r="E28" s="268"/>
      <c r="F28" s="268"/>
      <c r="G28" s="268"/>
      <c r="H28" s="268"/>
      <c r="I28" s="459"/>
      <c r="J28" s="268"/>
      <c r="K28" s="429"/>
      <c r="L28" s="429"/>
      <c r="M28" s="268"/>
      <c r="N28" s="429"/>
      <c r="O28" s="268"/>
      <c r="P28" s="268"/>
      <c r="Q28" s="464"/>
      <c r="R28" s="1"/>
      <c r="S28" s="268"/>
      <c r="T28" s="443"/>
      <c r="U28" s="268"/>
      <c r="V28" s="458"/>
      <c r="W28" s="268"/>
      <c r="X28" s="458"/>
      <c r="Y28" s="268"/>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row>
    <row r="29" spans="1:199" ht="30" customHeight="1">
      <c r="A29" s="76" t="s">
        <v>898</v>
      </c>
      <c r="B29" s="76"/>
      <c r="C29" s="268"/>
      <c r="D29" s="11"/>
      <c r="E29" s="268"/>
      <c r="F29" s="268"/>
      <c r="G29" s="268"/>
      <c r="H29" s="268"/>
      <c r="I29" s="459"/>
      <c r="J29" s="268"/>
      <c r="K29" s="429"/>
      <c r="L29" s="429"/>
      <c r="M29" s="268"/>
      <c r="N29" s="429"/>
      <c r="O29" s="268"/>
      <c r="P29" s="268"/>
      <c r="Q29" s="464"/>
      <c r="R29" s="1"/>
      <c r="S29" s="268"/>
      <c r="T29" s="443"/>
      <c r="U29" s="268"/>
      <c r="V29" s="458"/>
      <c r="W29" s="268"/>
      <c r="X29" s="458"/>
      <c r="Y29" s="268"/>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row>
    <row r="30" spans="1:199" ht="30" customHeight="1">
      <c r="A30" s="76"/>
      <c r="B30" s="76"/>
      <c r="C30" s="268"/>
      <c r="D30" s="11"/>
      <c r="E30" s="268"/>
      <c r="F30" s="268"/>
      <c r="G30" s="268"/>
      <c r="H30" s="268"/>
      <c r="I30" s="459"/>
      <c r="J30" s="268"/>
      <c r="K30" s="429"/>
      <c r="L30" s="429"/>
      <c r="M30" s="268"/>
      <c r="N30" s="429"/>
      <c r="O30" s="268"/>
      <c r="P30" s="268"/>
      <c r="Q30" s="464"/>
      <c r="R30" s="1"/>
      <c r="S30" s="268"/>
      <c r="T30" s="443"/>
      <c r="U30" s="268"/>
      <c r="V30" s="458"/>
      <c r="W30" s="268"/>
      <c r="X30" s="458"/>
      <c r="Y30" s="268"/>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row>
    <row r="31" spans="1:199" ht="30" customHeight="1">
      <c r="A31" s="465" t="s">
        <v>889</v>
      </c>
      <c r="B31" s="76"/>
      <c r="C31" s="268"/>
      <c r="D31" s="11"/>
      <c r="E31" s="268"/>
      <c r="F31" s="268"/>
      <c r="G31" s="268"/>
      <c r="H31" s="268"/>
      <c r="I31" s="459"/>
      <c r="J31" s="268"/>
      <c r="K31" s="429"/>
      <c r="L31" s="429"/>
      <c r="M31" s="268"/>
      <c r="N31" s="429"/>
      <c r="O31" s="268"/>
      <c r="P31" s="268"/>
      <c r="Q31" s="464"/>
      <c r="R31" s="1"/>
      <c r="S31" s="268"/>
      <c r="T31" s="443"/>
      <c r="U31" s="268"/>
      <c r="V31" s="458"/>
      <c r="W31" s="268"/>
      <c r="X31" s="458"/>
      <c r="Y31" s="268"/>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row>
    <row r="32" spans="1:199" ht="12" customHeight="1">
      <c r="A32" s="11"/>
      <c r="B32" s="76"/>
      <c r="C32" s="268"/>
      <c r="D32" s="11"/>
      <c r="E32" s="268"/>
      <c r="F32" s="268"/>
      <c r="G32" s="268"/>
      <c r="H32" s="268"/>
      <c r="I32" s="459"/>
      <c r="J32" s="268"/>
      <c r="K32" s="429"/>
      <c r="L32" s="429"/>
      <c r="M32" s="268"/>
      <c r="N32" s="429"/>
      <c r="O32" s="268"/>
      <c r="P32" s="268"/>
      <c r="Q32" s="464"/>
      <c r="R32" s="1"/>
      <c r="S32" s="268"/>
      <c r="T32" s="443"/>
      <c r="U32" s="268"/>
      <c r="V32" s="458"/>
      <c r="W32" s="268"/>
      <c r="X32" s="458"/>
      <c r="Y32" s="268"/>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row>
    <row r="33" spans="1:199" ht="30" customHeight="1">
      <c r="A33" s="76" t="s">
        <v>899</v>
      </c>
      <c r="B33" s="76"/>
      <c r="C33" s="11"/>
      <c r="D33" s="11"/>
      <c r="E33" s="268"/>
      <c r="F33" s="268"/>
      <c r="G33" s="11"/>
      <c r="H33" s="11"/>
      <c r="I33" s="459"/>
      <c r="J33" s="268"/>
      <c r="K33" s="11"/>
      <c r="L33" s="429"/>
      <c r="M33" s="268"/>
      <c r="N33" s="429"/>
      <c r="O33" s="268"/>
      <c r="P33" s="268"/>
      <c r="Q33" s="464"/>
      <c r="R33" s="1"/>
      <c r="S33" s="268"/>
      <c r="T33" s="443"/>
      <c r="U33" s="268"/>
      <c r="V33" s="458"/>
      <c r="W33" s="268"/>
      <c r="X33" s="458"/>
      <c r="Y33" s="268"/>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row>
    <row r="34" spans="1:199" ht="30" customHeight="1">
      <c r="A34" s="11" t="s">
        <v>900</v>
      </c>
      <c r="B34" s="76"/>
      <c r="C34" s="268">
        <v>2.2885</v>
      </c>
      <c r="D34" s="458">
        <v>1.8995000000000002</v>
      </c>
      <c r="E34" s="268">
        <v>1.8770000000000002</v>
      </c>
      <c r="F34" s="268">
        <v>2.0049999999999999</v>
      </c>
      <c r="G34" s="268">
        <v>1.9722222222222223</v>
      </c>
      <c r="H34" s="268">
        <v>1.5027777777777775</v>
      </c>
      <c r="I34" s="459">
        <v>1.715625</v>
      </c>
      <c r="J34" s="268">
        <v>1.61625</v>
      </c>
      <c r="K34" s="268">
        <v>1.966666666666667</v>
      </c>
      <c r="L34" s="268"/>
      <c r="M34" s="459">
        <v>1.8916666666666668</v>
      </c>
      <c r="N34" s="429">
        <v>1.913888888888889</v>
      </c>
      <c r="O34" s="268">
        <v>1.8916666666666668</v>
      </c>
      <c r="P34" s="268">
        <v>1.8416666666666666</v>
      </c>
      <c r="Q34" s="268">
        <v>1.6211111111111112</v>
      </c>
      <c r="R34" s="1"/>
      <c r="S34" s="268">
        <v>1.6627777777777777</v>
      </c>
      <c r="T34" s="458">
        <v>1.6850000000000001</v>
      </c>
      <c r="U34" s="268">
        <v>1.5711111111111111</v>
      </c>
      <c r="V34" s="458">
        <v>1.6850000000000001</v>
      </c>
      <c r="W34" s="268">
        <v>1.6850000000000001</v>
      </c>
      <c r="X34" s="458">
        <v>1.5433333333333334</v>
      </c>
      <c r="Y34" s="268">
        <v>1.5711111111111111</v>
      </c>
      <c r="Z34" s="462" t="s">
        <v>166</v>
      </c>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row>
    <row r="35" spans="1:199" ht="30" customHeight="1">
      <c r="A35" s="11" t="s">
        <v>901</v>
      </c>
      <c r="B35" s="76"/>
      <c r="C35" s="268">
        <v>1.1038888888888889</v>
      </c>
      <c r="D35" s="458">
        <v>0.87900000000000011</v>
      </c>
      <c r="E35" s="268">
        <v>1.0234999999999999</v>
      </c>
      <c r="F35" s="268">
        <v>0.93700000000000006</v>
      </c>
      <c r="G35" s="268">
        <v>0.98555555555555563</v>
      </c>
      <c r="H35" s="268">
        <v>0.85222222222222221</v>
      </c>
      <c r="I35" s="459">
        <v>0.83374999999999999</v>
      </c>
      <c r="J35" s="268">
        <v>0.77571428571428569</v>
      </c>
      <c r="K35" s="268">
        <v>1.4249999999999998</v>
      </c>
      <c r="L35" s="268"/>
      <c r="M35" s="459">
        <v>1.6642857142857141</v>
      </c>
      <c r="N35" s="429">
        <v>1.7785714285714285</v>
      </c>
      <c r="O35" s="268">
        <v>1.5392857142857141</v>
      </c>
      <c r="P35" s="268">
        <v>1.6285714285714283</v>
      </c>
      <c r="Q35" s="268">
        <v>1.5392857142857141</v>
      </c>
      <c r="R35" s="1"/>
      <c r="S35" s="268">
        <v>1.6607142857142858</v>
      </c>
      <c r="T35" s="458">
        <v>1.5407142857142857</v>
      </c>
      <c r="U35" s="268">
        <v>1.55</v>
      </c>
      <c r="V35" s="458">
        <v>1.6607142857142858</v>
      </c>
      <c r="W35" s="268">
        <v>1.5607142857142857</v>
      </c>
      <c r="X35" s="458">
        <v>1.6428571428571428</v>
      </c>
      <c r="Y35" s="268">
        <v>1.515625</v>
      </c>
      <c r="Z35" s="462" t="s">
        <v>166</v>
      </c>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row>
    <row r="36" spans="1:199" ht="30" customHeight="1">
      <c r="A36" s="11" t="s">
        <v>511</v>
      </c>
      <c r="B36" s="76"/>
      <c r="C36" s="268">
        <v>2.09</v>
      </c>
      <c r="D36" s="458">
        <v>1.5260833333333332</v>
      </c>
      <c r="E36" s="268">
        <v>0.84062499999999996</v>
      </c>
      <c r="F36" s="268">
        <v>1.0866666666666667</v>
      </c>
      <c r="G36" s="268">
        <v>3.1</v>
      </c>
      <c r="H36" s="268">
        <v>0.97083333333333344</v>
      </c>
      <c r="I36" s="459">
        <v>1.0729166666666667</v>
      </c>
      <c r="J36" s="268">
        <v>1.2174999999999998</v>
      </c>
      <c r="K36" s="268">
        <v>2.6543749999999999</v>
      </c>
      <c r="L36" s="268"/>
      <c r="M36" s="459">
        <v>2.7312500000000002</v>
      </c>
      <c r="N36" s="429">
        <v>2.5531249999999996</v>
      </c>
      <c r="O36" s="268">
        <v>2.5531249999999996</v>
      </c>
      <c r="P36" s="268">
        <v>3.0291666666666668</v>
      </c>
      <c r="Q36" s="268">
        <v>2.5285000000000002</v>
      </c>
      <c r="R36" s="466"/>
      <c r="S36" s="268">
        <v>2.5285000000000002</v>
      </c>
      <c r="T36" s="458">
        <v>2.5759999999999996</v>
      </c>
      <c r="U36" s="268">
        <v>2.6543333333333337</v>
      </c>
      <c r="V36" s="458">
        <v>1.7355</v>
      </c>
      <c r="W36" s="268">
        <v>1.9068749999999999</v>
      </c>
      <c r="X36" s="458">
        <v>2.0152083333333333</v>
      </c>
      <c r="Y36" s="268">
        <v>1.8563333333333334</v>
      </c>
      <c r="Z36" s="462" t="s">
        <v>166</v>
      </c>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row>
    <row r="37" spans="1:199" ht="30" customHeight="1">
      <c r="A37" s="11" t="s">
        <v>902</v>
      </c>
      <c r="B37" s="76"/>
      <c r="C37" s="268">
        <v>3.4971666666666668</v>
      </c>
      <c r="D37" s="268">
        <v>2.5587916666666666</v>
      </c>
      <c r="E37" s="268">
        <v>2.1624464285714287</v>
      </c>
      <c r="F37" s="268">
        <v>2.1967812499999999</v>
      </c>
      <c r="G37" s="268">
        <v>2.0892063492063491</v>
      </c>
      <c r="H37" s="268">
        <v>1.5438888888888889</v>
      </c>
      <c r="I37" s="268">
        <v>1.5121120535714285</v>
      </c>
      <c r="J37" s="268">
        <v>2.4754241071428571</v>
      </c>
      <c r="K37" s="268">
        <v>1.9965663580246915</v>
      </c>
      <c r="L37" s="268"/>
      <c r="M37" s="459">
        <v>3.2759548611111113</v>
      </c>
      <c r="N37" s="429">
        <v>3.2029861111111106</v>
      </c>
      <c r="O37" s="268">
        <v>3.2107986111111111</v>
      </c>
      <c r="P37" s="268">
        <v>3.3887500000000004</v>
      </c>
      <c r="Q37" s="268">
        <v>3.6791319444444448</v>
      </c>
      <c r="R37" s="466"/>
      <c r="S37" s="268">
        <v>3.7282465277777783</v>
      </c>
      <c r="T37" s="458">
        <v>3.6018055555555559</v>
      </c>
      <c r="U37" s="268">
        <v>4.4577777777777783</v>
      </c>
      <c r="V37" s="458">
        <v>4.7965798611111108</v>
      </c>
      <c r="W37" s="268">
        <v>5.0682986111111115</v>
      </c>
      <c r="X37" s="458">
        <v>5.1180555555555554</v>
      </c>
      <c r="Y37" s="268">
        <v>5.3926041666666666</v>
      </c>
      <c r="Z37" s="462" t="s">
        <v>166</v>
      </c>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row>
    <row r="38" spans="1:199" ht="30" customHeight="1">
      <c r="A38" s="11" t="s">
        <v>903</v>
      </c>
      <c r="B38" s="76"/>
      <c r="C38" s="268">
        <v>4.2642187500000004</v>
      </c>
      <c r="D38" s="268">
        <v>3.7877083333333332</v>
      </c>
      <c r="E38" s="268">
        <v>3.2220833333333334</v>
      </c>
      <c r="F38" s="268">
        <v>3.1798511904761906</v>
      </c>
      <c r="G38" s="268">
        <v>3.2419742063492061</v>
      </c>
      <c r="H38" s="268">
        <v>2.716825396825397</v>
      </c>
      <c r="I38" s="268">
        <v>2.9116741071428573</v>
      </c>
      <c r="J38" s="268">
        <v>3.8757142857142854</v>
      </c>
      <c r="K38" s="268">
        <v>4.6528050595238097</v>
      </c>
      <c r="L38" s="268"/>
      <c r="M38" s="459">
        <v>4.1754017857142856</v>
      </c>
      <c r="N38" s="429">
        <v>3.6404687500000001</v>
      </c>
      <c r="O38" s="268">
        <v>3.6091071428571428</v>
      </c>
      <c r="P38" s="268">
        <v>3.6551041666666668</v>
      </c>
      <c r="Q38" s="268">
        <v>3.5717812500000004</v>
      </c>
      <c r="R38" s="1"/>
      <c r="S38" s="268">
        <v>3.4989583333333334</v>
      </c>
      <c r="T38" s="458">
        <v>3.4464806547619049</v>
      </c>
      <c r="U38" s="268">
        <v>4.0115773809523807</v>
      </c>
      <c r="V38" s="458">
        <v>3.8676388888888886</v>
      </c>
      <c r="W38" s="268">
        <v>4.2657291666666666</v>
      </c>
      <c r="X38" s="458">
        <v>4.1782738095238106</v>
      </c>
      <c r="Y38" s="268">
        <v>4.2706398809523813</v>
      </c>
      <c r="Z38" s="462" t="s">
        <v>166</v>
      </c>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row>
    <row r="39" spans="1:199" ht="12.75" customHeight="1">
      <c r="A39" s="11"/>
      <c r="B39" s="76"/>
      <c r="C39" s="11"/>
      <c r="D39" s="268"/>
      <c r="E39" s="268"/>
      <c r="F39" s="268"/>
      <c r="G39" s="11"/>
      <c r="H39" s="268"/>
      <c r="I39" s="459"/>
      <c r="J39" s="268"/>
      <c r="K39" s="460"/>
      <c r="L39" s="1"/>
      <c r="M39" s="268"/>
      <c r="N39" s="268"/>
      <c r="O39" s="429"/>
      <c r="P39" s="268"/>
      <c r="Q39" s="268"/>
      <c r="R39" s="1"/>
      <c r="S39" s="268"/>
      <c r="T39" s="1"/>
      <c r="U39" s="268"/>
      <c r="V39" s="458"/>
      <c r="W39" s="268"/>
      <c r="X39" s="443"/>
      <c r="Y39" s="268"/>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row>
    <row r="40" spans="1:199" ht="30" customHeight="1">
      <c r="A40" s="76" t="s">
        <v>904</v>
      </c>
      <c r="B40" s="76"/>
      <c r="C40" s="11"/>
      <c r="D40" s="11"/>
      <c r="E40" s="11"/>
      <c r="F40" s="11"/>
      <c r="G40" s="11"/>
      <c r="H40" s="11"/>
      <c r="I40" s="459"/>
      <c r="J40" s="268"/>
      <c r="K40" s="429"/>
      <c r="L40" s="429"/>
      <c r="M40" s="429"/>
      <c r="N40" s="429"/>
      <c r="O40" s="429"/>
      <c r="P40" s="429"/>
      <c r="Q40" s="429"/>
      <c r="R40" s="429"/>
      <c r="S40" s="429"/>
      <c r="T40" s="429"/>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row>
    <row r="41" spans="1:199" ht="30" customHeight="1">
      <c r="A41" s="11" t="s">
        <v>905</v>
      </c>
      <c r="B41" s="76"/>
      <c r="C41" s="268">
        <v>1.125</v>
      </c>
      <c r="D41" s="268">
        <v>0.26500000000000001</v>
      </c>
      <c r="E41" s="268">
        <v>0.36749999999999999</v>
      </c>
      <c r="F41" s="268">
        <v>1.7000000000000002</v>
      </c>
      <c r="G41" s="268">
        <v>0.7024999999999999</v>
      </c>
      <c r="H41" s="268">
        <v>1.4866666666666666</v>
      </c>
      <c r="I41" s="459">
        <v>1.4866666666666666</v>
      </c>
      <c r="J41" s="459">
        <v>1.494</v>
      </c>
      <c r="K41" s="268">
        <v>0.921875</v>
      </c>
      <c r="L41" s="268"/>
      <c r="M41" s="268">
        <v>0.9375</v>
      </c>
      <c r="N41" s="429">
        <v>0.9375</v>
      </c>
      <c r="O41" s="268">
        <v>0.85499999999999987</v>
      </c>
      <c r="P41" s="268">
        <v>0.85499999999999987</v>
      </c>
      <c r="Q41" s="268">
        <v>0.85499999999999987</v>
      </c>
      <c r="R41" s="1"/>
      <c r="S41" s="268">
        <v>0.85499999999999987</v>
      </c>
      <c r="T41" s="458">
        <v>0.85499999999999987</v>
      </c>
      <c r="U41" s="268">
        <v>0.85499999999999987</v>
      </c>
      <c r="V41" s="458">
        <v>0.85499999999999987</v>
      </c>
      <c r="W41" s="268">
        <v>0.85499999999999987</v>
      </c>
      <c r="X41" s="268">
        <v>0.85499999999999987</v>
      </c>
      <c r="Y41" s="268">
        <v>0.85499999999999987</v>
      </c>
      <c r="Z41" s="462" t="s">
        <v>166</v>
      </c>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row>
    <row r="42" spans="1:199" ht="30" customHeight="1">
      <c r="A42" s="11" t="s">
        <v>659</v>
      </c>
      <c r="B42" s="76"/>
      <c r="C42" s="268">
        <v>1.46</v>
      </c>
      <c r="D42" s="458">
        <v>0.28000000000000003</v>
      </c>
      <c r="E42" s="268">
        <v>0.28000000000000003</v>
      </c>
      <c r="F42" s="268">
        <v>0.15000000000000002</v>
      </c>
      <c r="G42" s="268">
        <v>0.12833333333333333</v>
      </c>
      <c r="H42" s="268">
        <v>0.19</v>
      </c>
      <c r="I42" s="459">
        <v>0.51500000000000001</v>
      </c>
      <c r="J42" s="459">
        <v>0.28000000000000003</v>
      </c>
      <c r="K42" s="429">
        <v>0.28000000000000003</v>
      </c>
      <c r="L42" s="461"/>
      <c r="M42" s="459">
        <v>0.18250000000000002</v>
      </c>
      <c r="N42" s="429">
        <v>0.18250000000000002</v>
      </c>
      <c r="O42" s="268">
        <v>0.18250000000000002</v>
      </c>
      <c r="P42" s="268">
        <v>0.18250000000000002</v>
      </c>
      <c r="Q42" s="268">
        <v>0.18250000000000002</v>
      </c>
      <c r="R42" s="1"/>
      <c r="S42" s="268">
        <v>0.18250000000000002</v>
      </c>
      <c r="T42" s="458">
        <v>0.18250000000000002</v>
      </c>
      <c r="U42" s="268">
        <v>0.18250000000000002</v>
      </c>
      <c r="V42" s="458">
        <v>0.18250000000000002</v>
      </c>
      <c r="W42" s="268">
        <v>0.18250000000000002</v>
      </c>
      <c r="X42" s="268">
        <v>0.18250000000000002</v>
      </c>
      <c r="Y42" s="268">
        <v>0.18250000000000002</v>
      </c>
      <c r="Z42" s="462" t="s">
        <v>166</v>
      </c>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row>
    <row r="43" spans="1:199" ht="30" customHeight="1">
      <c r="A43" s="11" t="s">
        <v>906</v>
      </c>
      <c r="B43" s="76"/>
      <c r="C43" s="268">
        <v>3.4971666666666668</v>
      </c>
      <c r="D43" s="458">
        <v>2.5587916666666666</v>
      </c>
      <c r="E43" s="268">
        <v>2.1624464285714287</v>
      </c>
      <c r="F43" s="268">
        <v>2.1967812499999999</v>
      </c>
      <c r="G43" s="268">
        <v>2.0892063492063491</v>
      </c>
      <c r="H43" s="268">
        <v>1.5438888888888889</v>
      </c>
      <c r="I43" s="459">
        <v>1.5121120535714285</v>
      </c>
      <c r="J43" s="459">
        <v>2.3927371651785716</v>
      </c>
      <c r="K43" s="459">
        <v>1.9965663580246915</v>
      </c>
      <c r="L43" s="459"/>
      <c r="M43" s="459">
        <v>0.25</v>
      </c>
      <c r="N43" s="429">
        <v>0.25</v>
      </c>
      <c r="O43" s="268">
        <v>0.15</v>
      </c>
      <c r="P43" s="268">
        <v>0.15</v>
      </c>
      <c r="Q43" s="268">
        <v>0.15</v>
      </c>
      <c r="R43" s="1"/>
      <c r="S43" s="268">
        <v>0.15</v>
      </c>
      <c r="T43" s="458">
        <v>0.15</v>
      </c>
      <c r="U43" s="268">
        <v>0.15</v>
      </c>
      <c r="V43" s="458">
        <v>0.15</v>
      </c>
      <c r="W43" s="268">
        <v>0.15</v>
      </c>
      <c r="X43" s="268">
        <v>0.15</v>
      </c>
      <c r="Y43" s="268">
        <v>0.15</v>
      </c>
      <c r="Z43" s="462" t="s">
        <v>166</v>
      </c>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row>
    <row r="44" spans="1:199" ht="30" customHeight="1">
      <c r="A44" s="11" t="s">
        <v>907</v>
      </c>
      <c r="B44" s="76"/>
      <c r="C44" s="268">
        <v>4.2642187500000004</v>
      </c>
      <c r="D44" s="458">
        <v>3.7877083333333332</v>
      </c>
      <c r="E44" s="268">
        <v>3.2220833333333334</v>
      </c>
      <c r="F44" s="268">
        <v>3.1798511904761906</v>
      </c>
      <c r="G44" s="268">
        <v>3.2419742063492061</v>
      </c>
      <c r="H44" s="268">
        <v>2.716825396825397</v>
      </c>
      <c r="I44" s="459">
        <v>2.9116741071428573</v>
      </c>
      <c r="J44" s="459">
        <v>3.8521205357142851</v>
      </c>
      <c r="K44" s="268">
        <v>3.8695535714285714</v>
      </c>
      <c r="L44" s="268"/>
      <c r="M44" s="459">
        <v>2.15</v>
      </c>
      <c r="N44" s="429">
        <v>1.8375000000000001</v>
      </c>
      <c r="O44" s="268">
        <v>1.8375000000000001</v>
      </c>
      <c r="P44" s="268">
        <v>1.8375000000000001</v>
      </c>
      <c r="Q44" s="268">
        <v>1.8208333333333335</v>
      </c>
      <c r="R44" s="1"/>
      <c r="S44" s="268">
        <v>1.8208333333333335</v>
      </c>
      <c r="T44" s="458">
        <v>1.8208333333333335</v>
      </c>
      <c r="U44" s="268">
        <v>1.8208333333333335</v>
      </c>
      <c r="V44" s="458">
        <v>1.8208333333333335</v>
      </c>
      <c r="W44" s="268">
        <v>1.8208333333333335</v>
      </c>
      <c r="X44" s="268">
        <v>1.8208333333333335</v>
      </c>
      <c r="Y44" s="268">
        <v>1.8216666666666665</v>
      </c>
      <c r="Z44" s="462" t="s">
        <v>166</v>
      </c>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row>
    <row r="45" spans="1:199" ht="13.5" customHeight="1">
      <c r="A45" s="11"/>
      <c r="B45" s="76"/>
      <c r="C45" s="268"/>
      <c r="D45" s="268"/>
      <c r="E45" s="268"/>
      <c r="F45" s="268"/>
      <c r="G45" s="268"/>
      <c r="H45" s="268"/>
      <c r="I45" s="459"/>
      <c r="J45" s="268"/>
      <c r="K45" s="429"/>
      <c r="L45" s="429"/>
      <c r="M45" s="268"/>
      <c r="N45" s="429"/>
      <c r="O45" s="268"/>
      <c r="P45" s="268"/>
      <c r="Q45" s="268"/>
      <c r="R45" s="1"/>
      <c r="S45" s="268"/>
      <c r="T45" s="443"/>
      <c r="U45" s="268"/>
      <c r="V45" s="458"/>
      <c r="W45" s="268"/>
      <c r="X45" s="268"/>
      <c r="Y45" s="268"/>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row>
    <row r="46" spans="1:199" ht="30" customHeight="1">
      <c r="A46" s="76" t="s">
        <v>908</v>
      </c>
      <c r="B46" s="76"/>
      <c r="C46" s="268"/>
      <c r="D46" s="268"/>
      <c r="E46" s="268"/>
      <c r="F46" s="268"/>
      <c r="G46" s="268"/>
      <c r="H46" s="268"/>
      <c r="I46" s="459"/>
      <c r="J46" s="268"/>
      <c r="K46" s="429"/>
      <c r="L46" s="429"/>
      <c r="M46" s="268"/>
      <c r="N46" s="429"/>
      <c r="O46" s="268"/>
      <c r="P46" s="268"/>
      <c r="Q46" s="268"/>
      <c r="R46" s="1"/>
      <c r="S46" s="268"/>
      <c r="T46" s="443"/>
      <c r="U46" s="268"/>
      <c r="V46" s="458"/>
      <c r="W46" s="268"/>
      <c r="X46" s="268"/>
      <c r="Y46" s="268"/>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row>
    <row r="47" spans="1:199" ht="30" customHeight="1">
      <c r="A47" s="11" t="s">
        <v>909</v>
      </c>
      <c r="B47" s="76"/>
      <c r="C47" s="268">
        <v>1.125</v>
      </c>
      <c r="D47" s="458">
        <f>+(2+0.25)/2</f>
        <v>1.125</v>
      </c>
      <c r="E47" s="268">
        <v>1.125</v>
      </c>
      <c r="F47" s="268">
        <v>0.25</v>
      </c>
      <c r="G47" s="268">
        <v>0.25</v>
      </c>
      <c r="H47" s="268">
        <v>0.15</v>
      </c>
      <c r="I47" s="459">
        <v>0.15</v>
      </c>
      <c r="J47" s="459">
        <v>1.66</v>
      </c>
      <c r="K47" s="268">
        <v>3.375</v>
      </c>
      <c r="L47" s="268"/>
      <c r="M47" s="459">
        <v>3.375</v>
      </c>
      <c r="N47" s="429">
        <v>3.375</v>
      </c>
      <c r="O47" s="268">
        <v>3.375</v>
      </c>
      <c r="P47" s="268">
        <v>3.625</v>
      </c>
      <c r="Q47" s="268">
        <v>3.625</v>
      </c>
      <c r="R47" s="1"/>
      <c r="S47" s="268">
        <v>3.625</v>
      </c>
      <c r="T47" s="458">
        <v>3.625</v>
      </c>
      <c r="U47" s="268">
        <v>3.625</v>
      </c>
      <c r="V47" s="458">
        <v>3.625</v>
      </c>
      <c r="W47" s="268">
        <v>3.625</v>
      </c>
      <c r="X47" s="268">
        <v>3.625</v>
      </c>
      <c r="Y47" s="268">
        <v>3.625</v>
      </c>
      <c r="Z47" s="462" t="s">
        <v>166</v>
      </c>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row>
    <row r="48" spans="1:199" ht="30" customHeight="1">
      <c r="A48" s="11" t="s">
        <v>910</v>
      </c>
      <c r="B48" s="76"/>
      <c r="C48" s="268">
        <v>2.1875</v>
      </c>
      <c r="D48" s="467">
        <f>+((2+4)/2+(0.5+1)/2)/2</f>
        <v>1.875</v>
      </c>
      <c r="E48" s="268">
        <v>1.7124999999999999</v>
      </c>
      <c r="F48" s="268">
        <v>0.67500000000000004</v>
      </c>
      <c r="G48" s="268">
        <v>0.55000000000000004</v>
      </c>
      <c r="H48" s="268">
        <v>0.32500000000000001</v>
      </c>
      <c r="I48" s="459">
        <v>0.32500000000000001</v>
      </c>
      <c r="J48" s="459">
        <v>1.835</v>
      </c>
      <c r="K48" s="459" t="s">
        <v>119</v>
      </c>
      <c r="L48" s="459"/>
      <c r="M48" s="459" t="s">
        <v>119</v>
      </c>
      <c r="N48" s="459" t="s">
        <v>119</v>
      </c>
      <c r="O48" s="459" t="s">
        <v>119</v>
      </c>
      <c r="P48" s="459" t="s">
        <v>119</v>
      </c>
      <c r="Q48" s="459" t="s">
        <v>119</v>
      </c>
      <c r="R48" s="1"/>
      <c r="S48" s="459" t="s">
        <v>119</v>
      </c>
      <c r="T48" s="459" t="s">
        <v>119</v>
      </c>
      <c r="U48" s="459" t="s">
        <v>119</v>
      </c>
      <c r="V48" s="459" t="s">
        <v>119</v>
      </c>
      <c r="W48" s="459" t="s">
        <v>119</v>
      </c>
      <c r="X48" s="459" t="s">
        <v>119</v>
      </c>
      <c r="Y48" s="459" t="s">
        <v>119</v>
      </c>
      <c r="Z48" s="462" t="s">
        <v>166</v>
      </c>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row>
    <row r="49" spans="1:199" ht="14.25" customHeight="1">
      <c r="A49" s="11"/>
      <c r="B49" s="76"/>
      <c r="C49" s="268"/>
      <c r="D49" s="268"/>
      <c r="E49" s="268"/>
      <c r="F49" s="268"/>
      <c r="G49" s="268"/>
      <c r="H49" s="468"/>
      <c r="I49" s="268"/>
      <c r="J49" s="268"/>
      <c r="K49" s="463"/>
      <c r="L49" s="469"/>
      <c r="M49" s="268"/>
      <c r="N49" s="429"/>
      <c r="O49" s="268"/>
      <c r="P49" s="268"/>
      <c r="Q49" s="268"/>
      <c r="R49" s="1"/>
      <c r="S49" s="268"/>
      <c r="T49" s="268"/>
      <c r="U49" s="268"/>
      <c r="V49" s="1"/>
      <c r="W49" s="268"/>
      <c r="X49" s="1"/>
      <c r="Y49" s="268"/>
      <c r="Z49" s="268"/>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row>
    <row r="50" spans="1:199" ht="11.25" customHeight="1">
      <c r="A50" s="11"/>
      <c r="B50" s="76"/>
      <c r="C50" s="268"/>
      <c r="D50" s="268"/>
      <c r="E50" s="268"/>
      <c r="F50" s="268"/>
      <c r="G50" s="268"/>
      <c r="H50" s="468"/>
      <c r="I50" s="268"/>
      <c r="J50" s="268"/>
      <c r="K50" s="429"/>
      <c r="L50" s="268"/>
      <c r="M50" s="268"/>
      <c r="N50" s="429"/>
      <c r="O50" s="268"/>
      <c r="P50" s="268"/>
      <c r="Q50" s="1"/>
      <c r="R50" s="1"/>
      <c r="S50" s="268"/>
      <c r="T50" s="268"/>
      <c r="U50" s="268"/>
      <c r="V50" s="1"/>
      <c r="W50" s="268"/>
      <c r="X50" s="268"/>
      <c r="Y50" s="268"/>
      <c r="Z50" s="268"/>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row>
    <row r="51" spans="1:199" ht="30" customHeight="1">
      <c r="A51" s="76" t="s">
        <v>911</v>
      </c>
      <c r="B51" s="76"/>
      <c r="C51" s="268"/>
      <c r="D51" s="268"/>
      <c r="E51" s="268"/>
      <c r="F51" s="268"/>
      <c r="G51" s="268"/>
      <c r="H51" s="468"/>
      <c r="I51" s="268"/>
      <c r="J51" s="268"/>
      <c r="K51" s="429"/>
      <c r="L51" s="268"/>
      <c r="M51" s="268"/>
      <c r="N51" s="429"/>
      <c r="O51" s="268"/>
      <c r="P51" s="268"/>
      <c r="Q51" s="268"/>
      <c r="R51" s="1"/>
      <c r="S51" s="268"/>
      <c r="T51" s="268"/>
      <c r="U51" s="268"/>
      <c r="V51" s="1"/>
      <c r="W51" s="268"/>
      <c r="X51" s="1"/>
      <c r="Y51" s="268"/>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row>
    <row r="52" spans="1:199" ht="12" customHeight="1">
      <c r="A52" s="11"/>
      <c r="B52" s="76"/>
      <c r="C52" s="268"/>
      <c r="D52" s="268"/>
      <c r="E52" s="268"/>
      <c r="F52" s="268"/>
      <c r="G52" s="268"/>
      <c r="H52" s="468"/>
      <c r="I52" s="268"/>
      <c r="J52" s="268"/>
      <c r="K52" s="429"/>
      <c r="L52" s="268"/>
      <c r="M52" s="268"/>
      <c r="N52" s="429"/>
      <c r="O52" s="268"/>
      <c r="P52" s="268"/>
      <c r="Q52" s="268"/>
      <c r="R52" s="1"/>
      <c r="S52" s="268"/>
      <c r="T52" s="268"/>
      <c r="U52" s="268"/>
      <c r="V52" s="1"/>
      <c r="W52" s="268"/>
      <c r="X52" s="268"/>
      <c r="Y52" s="268"/>
      <c r="Z52" s="268"/>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row>
    <row r="53" spans="1:199" ht="30" customHeight="1">
      <c r="A53" s="11" t="s">
        <v>912</v>
      </c>
      <c r="B53" s="76"/>
      <c r="C53" s="268">
        <v>1.17</v>
      </c>
      <c r="D53" s="268">
        <v>1.01</v>
      </c>
      <c r="E53" s="268">
        <v>1.41</v>
      </c>
      <c r="F53" s="268">
        <v>1.54</v>
      </c>
      <c r="G53" s="268">
        <v>1.49</v>
      </c>
      <c r="H53" s="459">
        <v>1.1259999999999999</v>
      </c>
      <c r="I53" s="268">
        <v>1.492</v>
      </c>
      <c r="J53" s="268">
        <v>4.3639999999999999</v>
      </c>
      <c r="K53" s="429">
        <v>5.0760000000000005</v>
      </c>
      <c r="L53" s="268"/>
      <c r="M53" s="268">
        <v>2.6999999999999997</v>
      </c>
      <c r="N53" s="268">
        <v>2.6999999999999997</v>
      </c>
      <c r="O53" s="268">
        <v>3.29</v>
      </c>
      <c r="P53" s="268">
        <v>3.1760000000000002</v>
      </c>
      <c r="Q53" s="268">
        <v>3.1779999999999999</v>
      </c>
      <c r="R53" s="1"/>
      <c r="S53" s="268">
        <v>3.5720000000000001</v>
      </c>
      <c r="T53" s="268">
        <v>3.8039999999999998</v>
      </c>
      <c r="U53" s="268">
        <v>3.7979999999999996</v>
      </c>
      <c r="V53" s="268">
        <v>3.9619999999999997</v>
      </c>
      <c r="W53" s="268">
        <v>4.0839999999999996</v>
      </c>
      <c r="X53" s="268">
        <v>4.0780000000000003</v>
      </c>
      <c r="Y53" s="268">
        <v>5.3659999999999997</v>
      </c>
      <c r="Z53" s="268">
        <v>6.9620000000000006</v>
      </c>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row>
    <row r="54" spans="1:199" ht="30" customHeight="1">
      <c r="A54" s="278" t="s">
        <v>913</v>
      </c>
      <c r="B54" s="283"/>
      <c r="C54" s="747">
        <v>5.9600000000000009</v>
      </c>
      <c r="D54" s="747">
        <v>5.54</v>
      </c>
      <c r="E54" s="747">
        <v>5.3</v>
      </c>
      <c r="F54" s="747">
        <v>5.25</v>
      </c>
      <c r="G54" s="747">
        <v>5.3260000000000005</v>
      </c>
      <c r="H54" s="747">
        <v>5.9260000000000002</v>
      </c>
      <c r="I54" s="747">
        <v>8.452</v>
      </c>
      <c r="J54" s="747">
        <v>8.8000000000000007</v>
      </c>
      <c r="K54" s="701">
        <v>8.7200000000000006</v>
      </c>
      <c r="L54" s="747"/>
      <c r="M54" s="747">
        <v>8.870000000000001</v>
      </c>
      <c r="N54" s="747">
        <v>8.8580000000000005</v>
      </c>
      <c r="O54" s="747">
        <v>9.2880000000000003</v>
      </c>
      <c r="P54" s="747">
        <v>9.4779999999999998</v>
      </c>
      <c r="Q54" s="747">
        <v>9.4779999999999998</v>
      </c>
      <c r="R54" s="73"/>
      <c r="S54" s="747">
        <v>9.6080000000000005</v>
      </c>
      <c r="T54" s="747">
        <v>9.7560000000000002</v>
      </c>
      <c r="U54" s="747">
        <v>9.7759999999999998</v>
      </c>
      <c r="V54" s="747">
        <v>10.687999999999999</v>
      </c>
      <c r="W54" s="747">
        <v>10.984</v>
      </c>
      <c r="X54" s="747">
        <v>11.006</v>
      </c>
      <c r="Y54" s="747">
        <v>11.012</v>
      </c>
      <c r="Z54" s="747">
        <v>11.266</v>
      </c>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row>
    <row r="55" spans="1:199" ht="30" customHeight="1">
      <c r="A55" s="470" t="s">
        <v>914</v>
      </c>
      <c r="B55" s="471"/>
      <c r="C55" s="268"/>
      <c r="D55" s="11"/>
      <c r="E55" s="268"/>
      <c r="F55" s="11"/>
      <c r="G55" s="268"/>
      <c r="H55" s="11"/>
      <c r="I55" s="11"/>
      <c r="J55" s="11"/>
      <c r="K55" s="11"/>
      <c r="L55" s="11"/>
      <c r="M55" s="11"/>
      <c r="N55" s="11"/>
      <c r="O55" s="11"/>
      <c r="P55" s="11"/>
      <c r="Q55" s="11"/>
      <c r="R55" s="1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row>
    <row r="56" spans="1:199" ht="30" customHeight="1">
      <c r="A56" s="470" t="s">
        <v>915</v>
      </c>
      <c r="B56" s="471"/>
      <c r="C56" s="268"/>
      <c r="D56" s="11"/>
      <c r="E56" s="268"/>
      <c r="F56" s="11"/>
      <c r="G56" s="268"/>
      <c r="H56" s="11"/>
      <c r="I56" s="11"/>
      <c r="J56" s="11"/>
      <c r="K56" s="11"/>
      <c r="L56" s="11"/>
      <c r="M56" s="11"/>
      <c r="N56" s="11"/>
      <c r="O56" s="11"/>
      <c r="P56" s="11"/>
      <c r="Q56" s="11"/>
      <c r="R56" s="1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row>
    <row r="57" spans="1:199" ht="30" customHeight="1">
      <c r="A57" s="470" t="s">
        <v>916</v>
      </c>
      <c r="B57" s="470"/>
      <c r="C57" s="11"/>
      <c r="D57" s="11"/>
      <c r="E57" s="268"/>
      <c r="F57" s="11"/>
      <c r="G57" s="11"/>
      <c r="H57" s="11"/>
      <c r="I57" s="268"/>
      <c r="J57" s="11"/>
      <c r="K57" s="11"/>
      <c r="L57" s="11"/>
      <c r="M57" s="11"/>
      <c r="N57" s="11"/>
      <c r="O57" s="11"/>
      <c r="P57" s="11"/>
      <c r="Q57" s="11"/>
      <c r="R57" s="1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row>
    <row r="58" spans="1:199" ht="30" customHeight="1">
      <c r="A58" s="470" t="s">
        <v>917</v>
      </c>
      <c r="B58" s="470"/>
      <c r="C58" s="11"/>
      <c r="D58" s="11"/>
      <c r="E58" s="268"/>
      <c r="F58" s="11"/>
      <c r="G58" s="11"/>
      <c r="H58" s="11"/>
      <c r="I58" s="268"/>
      <c r="J58" s="11"/>
      <c r="K58" s="11"/>
      <c r="L58" s="11"/>
      <c r="M58" s="11"/>
      <c r="N58" s="11"/>
      <c r="O58" s="11"/>
      <c r="P58" s="11"/>
      <c r="Q58" s="11"/>
      <c r="R58" s="1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row>
    <row r="59" spans="1:199" ht="30" customHeight="1">
      <c r="A59" s="11" t="s">
        <v>918</v>
      </c>
      <c r="B59" s="470"/>
      <c r="C59" s="11"/>
      <c r="D59" s="11"/>
      <c r="E59" s="268"/>
      <c r="F59" s="11"/>
      <c r="G59" s="268"/>
      <c r="H59" s="11"/>
      <c r="I59" s="11"/>
      <c r="J59" s="11"/>
      <c r="K59" s="11"/>
      <c r="L59" s="11"/>
      <c r="M59" s="11"/>
      <c r="N59" s="11"/>
      <c r="O59" s="11"/>
      <c r="P59" s="11"/>
      <c r="Q59" s="11"/>
      <c r="R59" s="1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row>
    <row r="60" spans="1:199" ht="30" customHeight="1">
      <c r="A60" s="11" t="s">
        <v>919</v>
      </c>
      <c r="B60" s="470"/>
      <c r="C60" s="11"/>
      <c r="D60" s="11"/>
      <c r="E60" s="268"/>
      <c r="F60" s="11"/>
      <c r="G60" s="268"/>
      <c r="H60" s="11"/>
      <c r="I60" s="11"/>
      <c r="J60" s="11"/>
      <c r="K60" s="11"/>
      <c r="L60" s="11"/>
      <c r="M60" s="11"/>
      <c r="N60" s="11"/>
      <c r="O60" s="11"/>
      <c r="P60" s="11"/>
      <c r="Q60" s="11"/>
      <c r="R60" s="1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row>
    <row r="61" spans="1:199" ht="30" customHeight="1">
      <c r="A61" s="470" t="s">
        <v>920</v>
      </c>
      <c r="B61" s="470"/>
      <c r="C61" s="11"/>
      <c r="D61" s="11"/>
      <c r="E61" s="268"/>
      <c r="F61" s="11"/>
      <c r="G61" s="268"/>
      <c r="H61" s="11"/>
      <c r="I61" s="268"/>
      <c r="J61" s="11"/>
      <c r="K61" s="11"/>
      <c r="L61" s="11"/>
      <c r="M61" s="11"/>
      <c r="N61" s="11"/>
      <c r="O61" s="11"/>
      <c r="P61" s="11"/>
      <c r="Q61" s="11"/>
      <c r="R61" s="1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row>
    <row r="62" spans="1:199" ht="30" customHeight="1">
      <c r="A62" s="470" t="s">
        <v>921</v>
      </c>
      <c r="B62" s="470"/>
      <c r="C62" s="11"/>
      <c r="D62" s="11"/>
      <c r="E62" s="268"/>
      <c r="F62" s="11"/>
      <c r="G62" s="11"/>
      <c r="H62" s="11"/>
      <c r="I62" s="268"/>
      <c r="J62" s="11"/>
      <c r="K62" s="11"/>
      <c r="L62" s="11"/>
      <c r="M62" s="11"/>
      <c r="N62" s="11"/>
      <c r="O62" s="11"/>
      <c r="P62" s="11"/>
      <c r="Q62" s="11"/>
      <c r="R62" s="1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row>
    <row r="63" spans="1:199" ht="30" customHeight="1">
      <c r="A63" s="470" t="s">
        <v>922</v>
      </c>
      <c r="B63" s="470"/>
      <c r="C63" s="11"/>
      <c r="D63" s="11"/>
      <c r="E63" s="268"/>
      <c r="F63" s="11"/>
      <c r="G63" s="11"/>
      <c r="H63" s="11"/>
      <c r="I63" s="11"/>
      <c r="J63" s="11"/>
      <c r="K63" s="11"/>
      <c r="L63" s="11"/>
      <c r="M63" s="11"/>
      <c r="N63" s="11"/>
      <c r="O63" s="11"/>
      <c r="P63" s="11"/>
      <c r="Q63" s="11"/>
      <c r="R63" s="1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row>
    <row r="64" spans="1:199" ht="30" customHeight="1">
      <c r="A64" s="470" t="s">
        <v>923</v>
      </c>
      <c r="B64" s="470"/>
      <c r="C64" s="11"/>
      <c r="D64" s="11"/>
      <c r="E64" s="268"/>
      <c r="F64" s="11"/>
      <c r="G64" s="11"/>
      <c r="H64" s="11"/>
      <c r="I64" s="11"/>
      <c r="J64" s="11"/>
      <c r="K64" s="11"/>
      <c r="L64" s="11"/>
      <c r="M64" s="11"/>
      <c r="N64" s="11"/>
      <c r="O64" s="11"/>
      <c r="P64" s="11"/>
      <c r="Q64" s="11"/>
      <c r="R64" s="1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row>
    <row r="65" spans="1:199" ht="30" customHeight="1">
      <c r="A65" s="470" t="s">
        <v>924</v>
      </c>
      <c r="B65" s="470"/>
      <c r="C65" s="11"/>
      <c r="D65" s="11"/>
      <c r="E65" s="268"/>
      <c r="F65" s="11"/>
      <c r="G65" s="11"/>
      <c r="H65" s="11"/>
      <c r="I65" s="11"/>
      <c r="J65" s="11"/>
      <c r="K65" s="11"/>
      <c r="L65" s="11"/>
      <c r="M65" s="11"/>
      <c r="N65" s="11"/>
      <c r="O65" s="11"/>
      <c r="P65" s="11"/>
      <c r="Q65" s="11"/>
      <c r="R65" s="1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row>
    <row r="66" spans="1:199" ht="30" customHeight="1">
      <c r="A66" s="470" t="s">
        <v>925</v>
      </c>
      <c r="B66" s="11"/>
      <c r="C66" s="11"/>
      <c r="D66" s="11"/>
      <c r="E66" s="268"/>
      <c r="F66" s="11"/>
      <c r="G66" s="11"/>
      <c r="H66" s="11"/>
      <c r="I66" s="11"/>
      <c r="J66" s="11"/>
      <c r="K66" s="11"/>
      <c r="L66" s="11"/>
      <c r="M66" s="11"/>
      <c r="N66" s="11"/>
      <c r="O66" s="11"/>
      <c r="P66" s="11"/>
      <c r="Q66" s="11"/>
      <c r="R66" s="1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row>
    <row r="67" spans="1:199" ht="30" customHeight="1">
      <c r="A67" s="470" t="s">
        <v>926</v>
      </c>
      <c r="B67" s="470"/>
      <c r="C67" s="11"/>
      <c r="D67" s="11"/>
      <c r="E67" s="268"/>
      <c r="F67" s="11"/>
      <c r="G67" s="11"/>
      <c r="H67" s="11"/>
      <c r="I67" s="11"/>
      <c r="J67" s="11"/>
      <c r="K67" s="11"/>
      <c r="L67" s="11"/>
      <c r="M67" s="11"/>
      <c r="N67" s="11"/>
      <c r="O67" s="11"/>
      <c r="P67" s="11"/>
      <c r="Q67" s="11"/>
      <c r="R67" s="1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row>
  </sheetData>
  <hyperlinks>
    <hyperlink ref="K1" location="'Contents Page'!A1" display="BACK TO CONTENTS" xr:uid="{489FCF1B-6D55-425F-9237-49E82DA37D96}"/>
  </hyperlinks>
  <pageMargins left="0.7" right="0.7" top="0.75" bottom="0.75" header="0.3" footer="0.3"/>
  <pageSetup paperSize="9" scale="21"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D6B1-CEF2-4988-B75E-E9795972A1C1}">
  <dimension ref="A1:M96"/>
  <sheetViews>
    <sheetView zoomScaleNormal="100" workbookViewId="0">
      <selection activeCell="M1" sqref="M1"/>
    </sheetView>
  </sheetViews>
  <sheetFormatPr defaultColWidth="8.77734375" defaultRowHeight="14.4"/>
  <cols>
    <col min="1" max="1" width="18.6640625" customWidth="1"/>
    <col min="2" max="2" width="11.109375" customWidth="1"/>
    <col min="3" max="3" width="3.44140625" customWidth="1"/>
    <col min="4" max="5" width="18.6640625" customWidth="1"/>
    <col min="6" max="6" width="22.44140625" customWidth="1"/>
    <col min="7" max="7" width="18.6640625" customWidth="1"/>
    <col min="8" max="8" width="22.44140625" customWidth="1"/>
    <col min="9" max="9" width="2.77734375" customWidth="1"/>
    <col min="10" max="10" width="17.6640625" customWidth="1"/>
    <col min="11" max="11" width="17.44140625" customWidth="1"/>
    <col min="12" max="12" width="18.6640625" customWidth="1"/>
  </cols>
  <sheetData>
    <row r="1" spans="1:13" ht="22.05" customHeight="1">
      <c r="A1" s="76" t="s">
        <v>927</v>
      </c>
      <c r="B1" s="76"/>
      <c r="C1" s="76"/>
      <c r="D1" s="76"/>
      <c r="E1" s="76"/>
      <c r="F1" s="76"/>
      <c r="G1" s="76"/>
      <c r="H1" s="76"/>
      <c r="I1" s="76"/>
      <c r="J1" s="76"/>
      <c r="K1" s="76"/>
      <c r="L1" s="76"/>
      <c r="M1" s="10" t="s">
        <v>85</v>
      </c>
    </row>
    <row r="2" spans="1:13" ht="22.05" customHeight="1">
      <c r="A2" s="76"/>
      <c r="B2" s="76"/>
      <c r="C2" s="76"/>
      <c r="D2" s="76"/>
      <c r="E2" s="76"/>
      <c r="F2" s="76"/>
      <c r="G2" s="76"/>
      <c r="H2" s="76"/>
      <c r="I2" s="76"/>
      <c r="J2" s="76"/>
      <c r="K2" s="76"/>
      <c r="L2" s="76"/>
    </row>
    <row r="3" spans="1:13" ht="22.05" customHeight="1">
      <c r="A3" s="76" t="s">
        <v>928</v>
      </c>
      <c r="B3" s="76"/>
      <c r="C3" s="76"/>
      <c r="D3" s="76"/>
      <c r="E3" s="76"/>
      <c r="F3" s="76"/>
      <c r="G3" s="76"/>
      <c r="H3" s="76"/>
      <c r="I3" s="76"/>
      <c r="J3" s="76"/>
      <c r="K3" s="76"/>
      <c r="L3" s="76"/>
    </row>
    <row r="4" spans="1:13" ht="22.05" customHeight="1">
      <c r="A4" s="76" t="s">
        <v>883</v>
      </c>
      <c r="B4" s="76"/>
      <c r="C4" s="76"/>
      <c r="D4" s="283"/>
      <c r="E4" s="76"/>
      <c r="F4" s="76"/>
      <c r="G4" s="76"/>
      <c r="H4" s="76"/>
      <c r="I4" s="76"/>
      <c r="J4" s="76"/>
      <c r="K4" s="76"/>
      <c r="L4" s="76"/>
    </row>
    <row r="5" spans="1:13" ht="22.05" customHeight="1">
      <c r="A5" s="331"/>
      <c r="B5" s="331"/>
      <c r="C5" s="331"/>
      <c r="D5" s="335" t="s">
        <v>929</v>
      </c>
      <c r="E5" s="331"/>
      <c r="F5" s="331"/>
      <c r="G5" s="331"/>
      <c r="H5" s="332" t="s">
        <v>930</v>
      </c>
      <c r="I5" s="332"/>
      <c r="J5" s="325" t="s">
        <v>931</v>
      </c>
      <c r="K5" s="331"/>
      <c r="L5" s="331"/>
    </row>
    <row r="6" spans="1:13" ht="22.05" customHeight="1">
      <c r="A6" s="258"/>
      <c r="B6" s="258"/>
      <c r="C6" s="258"/>
      <c r="D6" s="258" t="s">
        <v>101</v>
      </c>
      <c r="E6" s="332" t="s">
        <v>932</v>
      </c>
      <c r="F6" s="332" t="s">
        <v>933</v>
      </c>
      <c r="G6" s="263" t="s">
        <v>934</v>
      </c>
      <c r="H6" s="263" t="s">
        <v>935</v>
      </c>
      <c r="I6" s="263"/>
      <c r="J6" s="258"/>
      <c r="K6" s="332" t="s">
        <v>932</v>
      </c>
      <c r="L6" s="332" t="s">
        <v>936</v>
      </c>
    </row>
    <row r="7" spans="1:13" ht="22.05" customHeight="1">
      <c r="A7" s="309" t="s">
        <v>408</v>
      </c>
      <c r="B7" s="309"/>
      <c r="C7" s="309"/>
      <c r="D7" s="334" t="s">
        <v>937</v>
      </c>
      <c r="E7" s="334" t="s">
        <v>938</v>
      </c>
      <c r="F7" s="334" t="s">
        <v>939</v>
      </c>
      <c r="G7" s="334" t="s">
        <v>940</v>
      </c>
      <c r="H7" s="334" t="s">
        <v>941</v>
      </c>
      <c r="I7" s="334"/>
      <c r="J7" s="334" t="s">
        <v>942</v>
      </c>
      <c r="K7" s="334" t="s">
        <v>943</v>
      </c>
      <c r="L7" s="334" t="s">
        <v>944</v>
      </c>
    </row>
    <row r="8" spans="1:13" ht="22.05" customHeight="1">
      <c r="A8" s="275" t="s">
        <v>199</v>
      </c>
      <c r="B8" s="472"/>
      <c r="C8" s="11"/>
      <c r="D8" s="473">
        <v>9</v>
      </c>
      <c r="E8" s="473">
        <v>2.665</v>
      </c>
      <c r="F8" s="260">
        <v>3.19</v>
      </c>
      <c r="G8" s="205">
        <v>3.8</v>
      </c>
      <c r="H8" s="205">
        <v>0.59651393813153764</v>
      </c>
      <c r="I8" s="204"/>
      <c r="J8" s="473">
        <v>5.0096339113680166</v>
      </c>
      <c r="K8" s="473">
        <v>-1.0934489402697478</v>
      </c>
      <c r="L8" s="473">
        <v>-0.58766859344894229</v>
      </c>
    </row>
    <row r="9" spans="1:13" ht="22.05" customHeight="1">
      <c r="A9" s="275" t="s">
        <v>201</v>
      </c>
      <c r="B9" s="474"/>
      <c r="C9" s="11"/>
      <c r="D9" s="473">
        <v>7.5</v>
      </c>
      <c r="E9" s="473">
        <v>2.5</v>
      </c>
      <c r="F9" s="458">
        <v>1.17</v>
      </c>
      <c r="G9" s="205">
        <v>3.1</v>
      </c>
      <c r="H9" s="205">
        <v>1.2426768635085184</v>
      </c>
      <c r="I9" s="204"/>
      <c r="J9" s="473">
        <v>4.2677012609117382</v>
      </c>
      <c r="K9" s="473">
        <v>-0.58195926285160571</v>
      </c>
      <c r="L9" s="473">
        <v>-1.8719689621726321</v>
      </c>
    </row>
    <row r="10" spans="1:13" ht="22.05" customHeight="1">
      <c r="A10" s="275" t="s">
        <v>202</v>
      </c>
      <c r="B10" s="474"/>
      <c r="C10" s="11"/>
      <c r="D10" s="473">
        <v>7</v>
      </c>
      <c r="E10" s="473">
        <v>2.0329999999999999</v>
      </c>
      <c r="F10" s="473">
        <v>1.01</v>
      </c>
      <c r="G10" s="205">
        <v>3</v>
      </c>
      <c r="H10" s="205">
        <v>2.1214715421240316</v>
      </c>
      <c r="I10" s="473"/>
      <c r="J10" s="473">
        <v>3.8834951456310662</v>
      </c>
      <c r="K10" s="473">
        <v>-0.93980582524273437</v>
      </c>
      <c r="L10" s="473">
        <v>-1.932038834951455</v>
      </c>
    </row>
    <row r="11" spans="1:13" ht="22.05" customHeight="1">
      <c r="A11" s="275" t="s">
        <v>203</v>
      </c>
      <c r="B11" s="474"/>
      <c r="C11" s="11"/>
      <c r="D11" s="473">
        <v>6.5</v>
      </c>
      <c r="E11" s="473">
        <v>1.1000000000000001</v>
      </c>
      <c r="F11" s="473">
        <v>1.41</v>
      </c>
      <c r="G11" s="205">
        <v>3.2</v>
      </c>
      <c r="H11" s="205">
        <v>2.227059368353923</v>
      </c>
      <c r="I11" s="473"/>
      <c r="J11" s="473">
        <v>3.2</v>
      </c>
      <c r="K11" s="473">
        <v>-2.0299999999999998</v>
      </c>
      <c r="L11" s="473">
        <v>-1.73</v>
      </c>
    </row>
    <row r="12" spans="1:13" ht="22.05" customHeight="1">
      <c r="A12" s="275" t="s">
        <v>204</v>
      </c>
      <c r="B12" s="474"/>
      <c r="C12" s="11"/>
      <c r="D12" s="473">
        <v>6.5</v>
      </c>
      <c r="E12" s="473">
        <v>1.56</v>
      </c>
      <c r="F12" s="473">
        <v>1.54</v>
      </c>
      <c r="G12" s="205">
        <v>3.5</v>
      </c>
      <c r="H12" s="205">
        <v>4.7026821038594235</v>
      </c>
      <c r="I12" s="475"/>
      <c r="J12" s="473">
        <v>2.9</v>
      </c>
      <c r="K12" s="473">
        <v>-1.87</v>
      </c>
      <c r="L12" s="473">
        <v>-1.89</v>
      </c>
    </row>
    <row r="13" spans="1:13" ht="22.05" customHeight="1">
      <c r="A13" s="275" t="s">
        <v>205</v>
      </c>
      <c r="B13" s="474"/>
      <c r="C13" s="11"/>
      <c r="D13" s="473">
        <v>6.25</v>
      </c>
      <c r="E13" s="473">
        <v>1.64</v>
      </c>
      <c r="F13" s="473">
        <v>1.49</v>
      </c>
      <c r="G13" s="205">
        <v>2.2000000000000002</v>
      </c>
      <c r="H13" s="205">
        <v>1.6</v>
      </c>
      <c r="I13" s="475"/>
      <c r="J13" s="473">
        <v>3.96</v>
      </c>
      <c r="K13" s="473">
        <v>-0.55000000000000004</v>
      </c>
      <c r="L13" s="473">
        <v>-0.69</v>
      </c>
    </row>
    <row r="14" spans="1:13" ht="22.05" customHeight="1">
      <c r="A14" s="275"/>
      <c r="B14" s="474"/>
      <c r="C14" s="11"/>
      <c r="D14" s="396"/>
      <c r="E14" s="396"/>
      <c r="F14" s="473"/>
      <c r="G14" s="205"/>
      <c r="H14" s="205"/>
      <c r="I14" s="463"/>
      <c r="J14" s="396"/>
      <c r="K14" s="396"/>
      <c r="L14" s="473"/>
    </row>
    <row r="15" spans="1:13" ht="22.05" customHeight="1">
      <c r="A15" s="275" t="s">
        <v>92</v>
      </c>
      <c r="B15" s="474" t="s">
        <v>209</v>
      </c>
      <c r="C15" s="11"/>
      <c r="D15" s="473">
        <v>6.25</v>
      </c>
      <c r="E15" s="473">
        <v>1.64</v>
      </c>
      <c r="F15" s="473">
        <v>1.5</v>
      </c>
      <c r="G15" s="205">
        <v>2.2000000000000002</v>
      </c>
      <c r="H15" s="205">
        <v>2.8</v>
      </c>
      <c r="I15" s="205"/>
      <c r="J15" s="473">
        <v>3.96</v>
      </c>
      <c r="K15" s="473">
        <v>-0.55000000000000004</v>
      </c>
      <c r="L15" s="473">
        <v>-0.68</v>
      </c>
    </row>
    <row r="16" spans="1:13" ht="22.05" customHeight="1">
      <c r="A16" s="275"/>
      <c r="B16" s="474" t="s">
        <v>210</v>
      </c>
      <c r="C16" s="11"/>
      <c r="D16" s="473">
        <v>6.25</v>
      </c>
      <c r="E16" s="473">
        <v>1.64</v>
      </c>
      <c r="F16" s="473">
        <v>1.49</v>
      </c>
      <c r="G16" s="205">
        <v>2.2000000000000002</v>
      </c>
      <c r="H16" s="205">
        <v>2.8</v>
      </c>
      <c r="I16" s="205"/>
      <c r="J16" s="473">
        <v>3.96</v>
      </c>
      <c r="K16" s="473">
        <v>-0.55000000000000004</v>
      </c>
      <c r="L16" s="473">
        <v>-0.69</v>
      </c>
    </row>
    <row r="17" spans="1:12" ht="22.05" customHeight="1">
      <c r="A17" s="275"/>
      <c r="B17" s="474" t="s">
        <v>945</v>
      </c>
      <c r="C17" s="11"/>
      <c r="D17" s="473">
        <v>6.25</v>
      </c>
      <c r="E17" s="473">
        <v>1.77</v>
      </c>
      <c r="F17" s="473">
        <v>1.49</v>
      </c>
      <c r="G17" s="205">
        <v>2.2000000000000002</v>
      </c>
      <c r="H17" s="205">
        <v>2.4</v>
      </c>
      <c r="I17" s="205"/>
      <c r="J17" s="473">
        <v>3.96</v>
      </c>
      <c r="K17" s="473">
        <v>-0.42</v>
      </c>
      <c r="L17" s="473">
        <v>-0.69</v>
      </c>
    </row>
    <row r="18" spans="1:12" ht="22.05" customHeight="1">
      <c r="A18" s="275"/>
      <c r="B18" s="474" t="s">
        <v>211</v>
      </c>
      <c r="C18" s="11"/>
      <c r="D18" s="473">
        <v>5.75</v>
      </c>
      <c r="E18" s="473">
        <v>1.79</v>
      </c>
      <c r="F18" s="473">
        <v>1.5</v>
      </c>
      <c r="G18" s="205">
        <v>2.5</v>
      </c>
      <c r="H18" s="205">
        <v>4.4000000000000004</v>
      </c>
      <c r="I18" s="205"/>
      <c r="J18" s="473">
        <v>3.17</v>
      </c>
      <c r="K18" s="473">
        <v>-0.69</v>
      </c>
      <c r="L18" s="473">
        <v>-0.98</v>
      </c>
    </row>
    <row r="19" spans="1:12" ht="22.05" customHeight="1">
      <c r="A19" s="275"/>
      <c r="B19" s="474" t="s">
        <v>212</v>
      </c>
      <c r="C19" s="11"/>
      <c r="D19" s="473">
        <v>5.75</v>
      </c>
      <c r="E19" s="473">
        <v>1.55</v>
      </c>
      <c r="F19" s="473">
        <v>1</v>
      </c>
      <c r="G19" s="205">
        <v>2.4</v>
      </c>
      <c r="H19" s="205">
        <v>4</v>
      </c>
      <c r="I19" s="205"/>
      <c r="J19" s="473">
        <v>3.27</v>
      </c>
      <c r="K19" s="473">
        <v>-0.83</v>
      </c>
      <c r="L19" s="473">
        <v>-1.37</v>
      </c>
    </row>
    <row r="20" spans="1:12" ht="22.05" customHeight="1">
      <c r="A20" s="275"/>
      <c r="B20" s="474" t="s">
        <v>946</v>
      </c>
      <c r="C20" s="11"/>
      <c r="D20" s="473">
        <v>5.75</v>
      </c>
      <c r="E20" s="473">
        <v>1.55</v>
      </c>
      <c r="F20" s="473">
        <v>1</v>
      </c>
      <c r="G20" s="205">
        <v>0.9</v>
      </c>
      <c r="H20" s="205">
        <v>-1.5</v>
      </c>
      <c r="I20" s="205"/>
      <c r="J20" s="473">
        <v>4.8099999999999996</v>
      </c>
      <c r="K20" s="473">
        <v>0.64</v>
      </c>
      <c r="L20" s="473">
        <v>0.1</v>
      </c>
    </row>
    <row r="21" spans="1:12" ht="22.05" customHeight="1">
      <c r="A21" s="275"/>
      <c r="B21" s="474" t="s">
        <v>213</v>
      </c>
      <c r="C21" s="11"/>
      <c r="D21" s="473">
        <v>5.75</v>
      </c>
      <c r="E21" s="473">
        <v>1.55</v>
      </c>
      <c r="F21" s="473">
        <v>1.02</v>
      </c>
      <c r="G21" s="205">
        <v>0.9</v>
      </c>
      <c r="H21" s="205">
        <v>-4.2</v>
      </c>
      <c r="I21" s="205"/>
      <c r="J21" s="473">
        <v>4.8099999999999996</v>
      </c>
      <c r="K21" s="473">
        <v>0.64</v>
      </c>
      <c r="L21" s="473">
        <v>0.12</v>
      </c>
    </row>
    <row r="22" spans="1:12" ht="22.05" customHeight="1">
      <c r="A22" s="275"/>
      <c r="B22" s="474" t="s">
        <v>214</v>
      </c>
      <c r="C22" s="11"/>
      <c r="D22" s="473">
        <v>5.75</v>
      </c>
      <c r="E22" s="473">
        <v>1.55</v>
      </c>
      <c r="F22" s="473">
        <v>1.02</v>
      </c>
      <c r="G22" s="205">
        <v>1</v>
      </c>
      <c r="H22" s="205">
        <v>-3.4</v>
      </c>
      <c r="I22" s="205"/>
      <c r="J22" s="473">
        <v>4.7</v>
      </c>
      <c r="K22" s="473">
        <v>0.54</v>
      </c>
      <c r="L22" s="473">
        <v>0.02</v>
      </c>
    </row>
    <row r="23" spans="1:12" ht="22.05" customHeight="1">
      <c r="A23" s="275"/>
      <c r="B23" s="474" t="s">
        <v>208</v>
      </c>
      <c r="C23" s="11"/>
      <c r="D23" s="473">
        <v>5.75</v>
      </c>
      <c r="E23" s="473">
        <v>1.55</v>
      </c>
      <c r="F23" s="473">
        <v>1.04</v>
      </c>
      <c r="G23" s="205">
        <v>1.8</v>
      </c>
      <c r="H23" s="205">
        <v>4.8</v>
      </c>
      <c r="I23" s="205"/>
      <c r="J23" s="473">
        <v>3.88</v>
      </c>
      <c r="K23" s="473">
        <v>-0.25</v>
      </c>
      <c r="L23" s="473">
        <v>-0.75</v>
      </c>
    </row>
    <row r="24" spans="1:12" ht="22.05" customHeight="1">
      <c r="A24" s="275"/>
      <c r="B24" s="474" t="s">
        <v>215</v>
      </c>
      <c r="C24" s="11"/>
      <c r="D24" s="473">
        <v>5.25</v>
      </c>
      <c r="E24" s="473">
        <v>1.36</v>
      </c>
      <c r="F24" s="396" t="s">
        <v>166</v>
      </c>
      <c r="G24" s="205">
        <v>2.2000000000000002</v>
      </c>
      <c r="H24" s="205">
        <v>6</v>
      </c>
      <c r="I24" s="205"/>
      <c r="J24" s="473">
        <v>2.98</v>
      </c>
      <c r="K24" s="473">
        <v>-0.82</v>
      </c>
      <c r="L24" s="396" t="s">
        <v>166</v>
      </c>
    </row>
    <row r="25" spans="1:12" ht="22.05" customHeight="1">
      <c r="A25" s="275"/>
      <c r="B25" s="474" t="s">
        <v>216</v>
      </c>
      <c r="C25" s="11"/>
      <c r="D25" s="473">
        <v>5.25</v>
      </c>
      <c r="E25" s="473">
        <v>1.36</v>
      </c>
      <c r="F25" s="396" t="s">
        <v>166</v>
      </c>
      <c r="G25" s="205">
        <v>2.2000000000000002</v>
      </c>
      <c r="H25" s="205">
        <v>6</v>
      </c>
      <c r="I25" s="205"/>
      <c r="J25" s="473">
        <v>2.98</v>
      </c>
      <c r="K25" s="473">
        <v>-0.82</v>
      </c>
      <c r="L25" s="396" t="s">
        <v>166</v>
      </c>
    </row>
    <row r="26" spans="1:12" ht="22.05" customHeight="1">
      <c r="A26" s="275"/>
      <c r="B26" s="474" t="s">
        <v>200</v>
      </c>
      <c r="C26" s="11"/>
      <c r="D26" s="473">
        <v>5.25</v>
      </c>
      <c r="E26" s="473">
        <v>1.36</v>
      </c>
      <c r="F26" s="396" t="s">
        <v>166</v>
      </c>
      <c r="G26" s="205">
        <v>2.2000000000000002</v>
      </c>
      <c r="H26" s="205">
        <v>3.1</v>
      </c>
      <c r="I26" s="205"/>
      <c r="J26" s="473">
        <v>2.98</v>
      </c>
      <c r="K26" s="473">
        <v>-0.82</v>
      </c>
      <c r="L26" s="396" t="s">
        <v>166</v>
      </c>
    </row>
    <row r="27" spans="1:12" ht="22.05" customHeight="1">
      <c r="A27" s="275"/>
      <c r="B27" s="474"/>
      <c r="C27" s="11"/>
      <c r="D27" s="396"/>
      <c r="E27" s="396"/>
      <c r="F27" s="396"/>
      <c r="G27" s="205"/>
      <c r="H27" s="205"/>
      <c r="I27" s="205"/>
      <c r="J27" s="396"/>
      <c r="K27" s="396"/>
      <c r="L27" s="396"/>
    </row>
    <row r="28" spans="1:12" ht="22.05" customHeight="1">
      <c r="A28" s="275" t="s">
        <v>217</v>
      </c>
      <c r="B28" s="474" t="s">
        <v>209</v>
      </c>
      <c r="C28" s="11"/>
      <c r="D28" s="473">
        <v>5.25</v>
      </c>
      <c r="E28" s="473">
        <v>1.36</v>
      </c>
      <c r="F28" s="396" t="s">
        <v>166</v>
      </c>
      <c r="G28" s="205">
        <v>2.2999999999999998</v>
      </c>
      <c r="H28" s="205">
        <v>3.1</v>
      </c>
      <c r="I28" s="205"/>
      <c r="J28" s="473">
        <v>2.88</v>
      </c>
      <c r="K28" s="473">
        <v>-0.92</v>
      </c>
      <c r="L28" s="396" t="s">
        <v>166</v>
      </c>
    </row>
    <row r="29" spans="1:12" ht="22.05" customHeight="1">
      <c r="A29" s="275"/>
      <c r="B29" s="474" t="s">
        <v>210</v>
      </c>
      <c r="C29" s="11"/>
      <c r="D29" s="473">
        <v>5.25</v>
      </c>
      <c r="E29" s="473">
        <v>1.36</v>
      </c>
      <c r="F29" s="396" t="s">
        <v>166</v>
      </c>
      <c r="G29" s="205">
        <v>2.4</v>
      </c>
      <c r="H29" s="205">
        <v>3.5</v>
      </c>
      <c r="I29" s="205"/>
      <c r="J29" s="473">
        <v>2.78</v>
      </c>
      <c r="K29" s="473">
        <v>-1.02</v>
      </c>
      <c r="L29" s="396" t="s">
        <v>166</v>
      </c>
    </row>
    <row r="30" spans="1:12" ht="22.05" customHeight="1">
      <c r="A30" s="275"/>
      <c r="B30" s="474" t="s">
        <v>206</v>
      </c>
      <c r="C30" s="11"/>
      <c r="D30" s="473">
        <v>5.25</v>
      </c>
      <c r="E30" s="473">
        <v>1.36</v>
      </c>
      <c r="F30" s="396" t="s">
        <v>166</v>
      </c>
      <c r="G30" s="205">
        <v>3.2</v>
      </c>
      <c r="H30" s="205">
        <v>6.3</v>
      </c>
      <c r="I30" s="205"/>
      <c r="J30" s="473">
        <v>1.99</v>
      </c>
      <c r="K30" s="473">
        <v>-1.78</v>
      </c>
      <c r="L30" s="396" t="s">
        <v>166</v>
      </c>
    </row>
    <row r="31" spans="1:12" ht="22.05" customHeight="1">
      <c r="A31" s="275"/>
      <c r="B31" s="474" t="s">
        <v>211</v>
      </c>
      <c r="C31" s="11"/>
      <c r="D31" s="473">
        <v>5.25</v>
      </c>
      <c r="E31" s="473">
        <v>1.36</v>
      </c>
      <c r="F31" s="396" t="s">
        <v>166</v>
      </c>
      <c r="G31" s="205">
        <v>5.6</v>
      </c>
      <c r="H31" s="205">
        <v>19.2</v>
      </c>
      <c r="I31" s="205"/>
      <c r="J31" s="473">
        <v>-0.33</v>
      </c>
      <c r="K31" s="473">
        <v>-4.0199999999999996</v>
      </c>
      <c r="L31" s="396" t="s">
        <v>166</v>
      </c>
    </row>
    <row r="32" spans="1:12" ht="22.05" customHeight="1">
      <c r="A32" s="275"/>
      <c r="B32" s="474" t="s">
        <v>212</v>
      </c>
      <c r="C32" s="11"/>
      <c r="D32" s="473">
        <v>5.25</v>
      </c>
      <c r="E32" s="473">
        <v>1.36</v>
      </c>
      <c r="F32" s="396" t="s">
        <v>166</v>
      </c>
      <c r="G32" s="205">
        <v>6.2</v>
      </c>
      <c r="H32" s="205">
        <v>20</v>
      </c>
      <c r="I32" s="205"/>
      <c r="J32" s="473">
        <v>-0.89</v>
      </c>
      <c r="K32" s="473">
        <v>-4.5599999999999996</v>
      </c>
      <c r="L32" s="396" t="s">
        <v>166</v>
      </c>
    </row>
    <row r="33" spans="1:12" ht="22.05" customHeight="1">
      <c r="A33" s="275"/>
      <c r="B33" s="474" t="s">
        <v>207</v>
      </c>
      <c r="C33" s="11"/>
      <c r="D33" s="473">
        <v>5.25</v>
      </c>
      <c r="E33" s="473">
        <v>1.48</v>
      </c>
      <c r="F33" s="396" t="s">
        <v>166</v>
      </c>
      <c r="G33" s="205">
        <v>8.1999999999999993</v>
      </c>
      <c r="H33" s="205">
        <v>19.399999999999999</v>
      </c>
      <c r="I33" s="205"/>
      <c r="J33" s="473">
        <v>-2.73</v>
      </c>
      <c r="K33" s="473">
        <v>-6.21</v>
      </c>
      <c r="L33" s="396" t="s">
        <v>166</v>
      </c>
    </row>
    <row r="34" spans="1:12" ht="22.05" customHeight="1">
      <c r="A34" s="275"/>
      <c r="B34" s="474" t="s">
        <v>213</v>
      </c>
      <c r="C34" s="11"/>
      <c r="D34" s="473">
        <v>5.25</v>
      </c>
      <c r="E34" s="473">
        <v>1.48</v>
      </c>
      <c r="F34" s="396" t="s">
        <v>166</v>
      </c>
      <c r="G34" s="205">
        <v>8.9</v>
      </c>
      <c r="H34" s="205">
        <v>7.9</v>
      </c>
      <c r="I34" s="205"/>
      <c r="J34" s="473">
        <v>-3.35</v>
      </c>
      <c r="K34" s="473">
        <v>-6.81</v>
      </c>
      <c r="L34" s="396" t="s">
        <v>166</v>
      </c>
    </row>
    <row r="35" spans="1:12" ht="22.05" customHeight="1">
      <c r="A35" s="275"/>
      <c r="B35" s="474" t="s">
        <v>214</v>
      </c>
      <c r="C35" s="11"/>
      <c r="D35" s="473">
        <v>5.25</v>
      </c>
      <c r="E35" s="473">
        <v>1.48</v>
      </c>
      <c r="F35" s="396" t="s">
        <v>166</v>
      </c>
      <c r="G35" s="205">
        <v>8.8000000000000007</v>
      </c>
      <c r="H35" s="205">
        <v>6.3</v>
      </c>
      <c r="I35" s="205"/>
      <c r="J35" s="473">
        <v>-3.26</v>
      </c>
      <c r="K35" s="473">
        <v>-6.73</v>
      </c>
      <c r="L35" s="396" t="s">
        <v>166</v>
      </c>
    </row>
    <row r="36" spans="1:12" ht="22.05" customHeight="1">
      <c r="A36" s="275"/>
      <c r="B36" s="474" t="s">
        <v>208</v>
      </c>
      <c r="C36" s="11"/>
      <c r="D36" s="473">
        <v>5.25</v>
      </c>
      <c r="E36" s="473">
        <v>1.48</v>
      </c>
      <c r="F36" s="396" t="s">
        <v>166</v>
      </c>
      <c r="G36" s="205">
        <v>8.4</v>
      </c>
      <c r="H36" s="205">
        <v>5.5</v>
      </c>
      <c r="I36" s="205"/>
      <c r="J36" s="473">
        <v>-2.91</v>
      </c>
      <c r="K36" s="473">
        <v>-6.38</v>
      </c>
      <c r="L36" s="396" t="s">
        <v>166</v>
      </c>
    </row>
    <row r="37" spans="1:12" ht="22.05" customHeight="1">
      <c r="A37" s="275"/>
      <c r="B37" s="474" t="s">
        <v>215</v>
      </c>
      <c r="C37" s="11"/>
      <c r="D37" s="473">
        <v>5.25</v>
      </c>
      <c r="E37" s="473">
        <v>1.48</v>
      </c>
      <c r="F37" s="396" t="s">
        <v>166</v>
      </c>
      <c r="G37" s="205">
        <v>8.8000000000000007</v>
      </c>
      <c r="H37" s="205">
        <v>5.9</v>
      </c>
      <c r="I37" s="205"/>
      <c r="J37" s="473">
        <v>-3.26</v>
      </c>
      <c r="K37" s="473">
        <v>-6.73</v>
      </c>
      <c r="L37" s="396" t="s">
        <v>166</v>
      </c>
    </row>
    <row r="38" spans="1:12" ht="22.05" customHeight="1">
      <c r="A38" s="275"/>
      <c r="B38" s="474" t="s">
        <v>216</v>
      </c>
      <c r="C38" s="11"/>
      <c r="D38" s="473">
        <v>5.25</v>
      </c>
      <c r="E38" s="473">
        <v>1.48</v>
      </c>
      <c r="F38" s="396" t="s">
        <v>166</v>
      </c>
      <c r="G38" s="205">
        <v>8.6</v>
      </c>
      <c r="H38" s="205">
        <v>5.5</v>
      </c>
      <c r="I38" s="205"/>
      <c r="J38" s="473">
        <v>-3.08</v>
      </c>
      <c r="K38" s="473">
        <v>-6.56</v>
      </c>
      <c r="L38" s="396" t="s">
        <v>166</v>
      </c>
    </row>
    <row r="39" spans="1:12" ht="22.05" customHeight="1">
      <c r="A39" s="275"/>
      <c r="B39" s="474" t="s">
        <v>200</v>
      </c>
      <c r="C39" s="11"/>
      <c r="D39" s="473">
        <v>5.25</v>
      </c>
      <c r="E39" s="473">
        <v>1.48</v>
      </c>
      <c r="F39" s="396" t="s">
        <v>166</v>
      </c>
      <c r="G39" s="205">
        <v>8.6999999999999993</v>
      </c>
      <c r="H39" s="205">
        <v>4.3</v>
      </c>
      <c r="I39" s="205"/>
      <c r="J39" s="473">
        <v>-3.17</v>
      </c>
      <c r="K39" s="473">
        <v>-6.64</v>
      </c>
      <c r="L39" s="396" t="s">
        <v>166</v>
      </c>
    </row>
    <row r="40" spans="1:12" ht="22.05" customHeight="1">
      <c r="A40" s="275"/>
      <c r="B40" s="474"/>
      <c r="C40" s="11"/>
      <c r="D40" s="396"/>
      <c r="E40" s="396"/>
      <c r="F40" s="396"/>
      <c r="G40" s="205"/>
      <c r="H40" s="205"/>
      <c r="I40" s="205"/>
      <c r="J40" s="473"/>
      <c r="K40" s="473"/>
      <c r="L40" s="396"/>
    </row>
    <row r="41" spans="1:12" ht="22.05" customHeight="1">
      <c r="A41" s="275" t="s">
        <v>218</v>
      </c>
      <c r="B41" s="474" t="s">
        <v>209</v>
      </c>
      <c r="C41" s="11"/>
      <c r="D41" s="473">
        <v>5.25</v>
      </c>
      <c r="E41" s="473">
        <v>1.48</v>
      </c>
      <c r="F41" s="396" t="s">
        <v>166</v>
      </c>
      <c r="G41" s="205">
        <v>10.6</v>
      </c>
      <c r="H41" s="205">
        <v>9.9</v>
      </c>
      <c r="I41" s="205"/>
      <c r="J41" s="473">
        <v>-4.84</v>
      </c>
      <c r="K41" s="473">
        <v>-8.25</v>
      </c>
      <c r="L41" s="396" t="s">
        <v>166</v>
      </c>
    </row>
    <row r="42" spans="1:12" ht="22.05" customHeight="1">
      <c r="A42" s="275"/>
      <c r="B42" s="474" t="s">
        <v>210</v>
      </c>
      <c r="C42" s="11"/>
      <c r="D42" s="473">
        <v>5.25</v>
      </c>
      <c r="E42" s="473">
        <v>1.44</v>
      </c>
      <c r="F42" s="396" t="s">
        <v>166</v>
      </c>
      <c r="G42" s="205">
        <v>10.6</v>
      </c>
      <c r="H42" s="205">
        <v>11</v>
      </c>
      <c r="I42" s="205"/>
      <c r="J42" s="473">
        <v>-4.84</v>
      </c>
      <c r="K42" s="473">
        <v>-8.2799999999999994</v>
      </c>
      <c r="L42" s="396" t="s">
        <v>166</v>
      </c>
    </row>
    <row r="43" spans="1:12" ht="22.05" customHeight="1">
      <c r="A43" s="275"/>
      <c r="B43" s="474" t="s">
        <v>206</v>
      </c>
      <c r="C43" s="11"/>
      <c r="D43" s="473">
        <v>5.25</v>
      </c>
      <c r="E43" s="473">
        <v>1.48</v>
      </c>
      <c r="F43" s="396" t="s">
        <v>166</v>
      </c>
      <c r="G43" s="205">
        <v>10</v>
      </c>
      <c r="H43" s="205">
        <v>11.4</v>
      </c>
      <c r="I43" s="205"/>
      <c r="J43" s="473">
        <v>-4.32</v>
      </c>
      <c r="K43" s="473">
        <v>-7.75</v>
      </c>
      <c r="L43" s="396" t="s">
        <v>166</v>
      </c>
    </row>
    <row r="44" spans="1:12" ht="22.05" customHeight="1">
      <c r="A44" s="275"/>
      <c r="B44" s="474" t="s">
        <v>211</v>
      </c>
      <c r="C44" s="11"/>
      <c r="D44" s="473">
        <v>5.76</v>
      </c>
      <c r="E44" s="473">
        <v>1.65</v>
      </c>
      <c r="F44" s="396" t="s">
        <v>166</v>
      </c>
      <c r="G44" s="205">
        <v>9.6</v>
      </c>
      <c r="H44" s="205">
        <v>14.9</v>
      </c>
      <c r="I44" s="205"/>
      <c r="J44" s="473">
        <v>-3.5</v>
      </c>
      <c r="K44" s="473">
        <v>-7.25</v>
      </c>
      <c r="L44" s="396" t="s">
        <v>166</v>
      </c>
    </row>
    <row r="45" spans="1:12" ht="22.05" customHeight="1">
      <c r="A45" s="275"/>
      <c r="B45" s="474" t="s">
        <v>212</v>
      </c>
      <c r="C45" s="11"/>
      <c r="D45" s="473">
        <v>5.76</v>
      </c>
      <c r="E45" s="473">
        <v>1.39</v>
      </c>
      <c r="F45" s="396" t="s">
        <v>166</v>
      </c>
      <c r="G45" s="205">
        <v>11.9</v>
      </c>
      <c r="H45" s="205">
        <v>25.9</v>
      </c>
      <c r="I45" s="205"/>
      <c r="J45" s="473">
        <v>-5.4870420017873016</v>
      </c>
      <c r="K45" s="473">
        <v>-9.3923145665772978</v>
      </c>
      <c r="L45" s="396" t="s">
        <v>166</v>
      </c>
    </row>
    <row r="46" spans="1:12" ht="22.05" customHeight="1">
      <c r="A46" s="275"/>
      <c r="B46" s="474" t="s">
        <v>207</v>
      </c>
      <c r="C46" s="11"/>
      <c r="D46" s="473">
        <v>6.26</v>
      </c>
      <c r="E46" s="473">
        <v>1.39</v>
      </c>
      <c r="F46" s="396" t="s">
        <v>166</v>
      </c>
      <c r="G46" s="205">
        <v>12.7</v>
      </c>
      <c r="H46" s="205">
        <v>31.2</v>
      </c>
      <c r="I46" s="205"/>
      <c r="J46" s="473">
        <v>-5.71</v>
      </c>
      <c r="K46" s="473">
        <v>-10.039999999999999</v>
      </c>
      <c r="L46" s="396" t="s">
        <v>166</v>
      </c>
    </row>
    <row r="47" spans="1:12" ht="22.05" customHeight="1">
      <c r="A47" s="275"/>
      <c r="B47" s="474" t="s">
        <v>213</v>
      </c>
      <c r="C47" s="11"/>
      <c r="D47" s="473">
        <v>6.26</v>
      </c>
      <c r="E47" s="473">
        <v>1.52</v>
      </c>
      <c r="F47" s="396" t="s">
        <v>166</v>
      </c>
      <c r="G47" s="205">
        <v>14.3</v>
      </c>
      <c r="H47" s="205">
        <v>27.8</v>
      </c>
      <c r="I47" s="205"/>
      <c r="J47" s="473">
        <v>-7.03</v>
      </c>
      <c r="K47" s="473">
        <v>-11.18</v>
      </c>
      <c r="L47" s="396" t="s">
        <v>166</v>
      </c>
    </row>
    <row r="48" spans="1:12" ht="22.05" customHeight="1">
      <c r="A48" s="275"/>
      <c r="B48" s="474" t="s">
        <v>214</v>
      </c>
      <c r="C48" s="11"/>
      <c r="D48" s="473">
        <v>6.76</v>
      </c>
      <c r="E48" s="473">
        <v>1.52</v>
      </c>
      <c r="F48" s="396" t="s">
        <v>166</v>
      </c>
      <c r="G48" s="205">
        <v>14.6</v>
      </c>
      <c r="H48" s="205">
        <v>16.899999999999999</v>
      </c>
      <c r="I48" s="205"/>
      <c r="J48" s="473">
        <v>-6.84</v>
      </c>
      <c r="K48" s="473">
        <v>-11.41</v>
      </c>
      <c r="L48" s="396" t="s">
        <v>166</v>
      </c>
    </row>
    <row r="49" spans="1:12" ht="22.05" customHeight="1">
      <c r="A49" s="275"/>
      <c r="B49" s="474" t="s">
        <v>208</v>
      </c>
      <c r="C49" s="11"/>
      <c r="D49" s="473">
        <v>6.76</v>
      </c>
      <c r="E49" s="473">
        <v>1.52</v>
      </c>
      <c r="F49" s="396" t="s">
        <v>166</v>
      </c>
      <c r="G49" s="205">
        <v>13.8</v>
      </c>
      <c r="H49" s="205">
        <v>10</v>
      </c>
      <c r="I49" s="205"/>
      <c r="J49" s="473">
        <v>-6.19</v>
      </c>
      <c r="K49" s="473">
        <v>-10.79</v>
      </c>
      <c r="L49" s="396" t="s">
        <v>166</v>
      </c>
    </row>
    <row r="50" spans="1:12" ht="22.05" customHeight="1">
      <c r="A50" s="275"/>
      <c r="B50" s="474" t="s">
        <v>215</v>
      </c>
      <c r="C50" s="11"/>
      <c r="D50" s="473">
        <v>6.76</v>
      </c>
      <c r="E50" s="473">
        <v>1.26</v>
      </c>
      <c r="F50" s="396" t="s">
        <v>166</v>
      </c>
      <c r="G50" s="205">
        <v>13.1</v>
      </c>
      <c r="H50" s="205">
        <v>1.3</v>
      </c>
      <c r="I50" s="205"/>
      <c r="J50" s="473">
        <v>-5.61</v>
      </c>
      <c r="K50" s="473">
        <v>-10.47</v>
      </c>
      <c r="L50" s="396" t="s">
        <v>166</v>
      </c>
    </row>
    <row r="51" spans="1:12" ht="22.05" customHeight="1">
      <c r="A51" s="275"/>
      <c r="B51" s="474" t="s">
        <v>216</v>
      </c>
      <c r="C51" s="11"/>
      <c r="D51" s="473">
        <v>6.76</v>
      </c>
      <c r="E51" s="473">
        <v>1.53</v>
      </c>
      <c r="F51" s="396" t="s">
        <v>166</v>
      </c>
      <c r="G51" s="205">
        <v>12.2</v>
      </c>
      <c r="H51" s="205">
        <v>-3.1</v>
      </c>
      <c r="I51" s="205"/>
      <c r="J51" s="473">
        <v>-4.8499999999999996</v>
      </c>
      <c r="K51" s="473">
        <v>-9.51</v>
      </c>
      <c r="L51" s="396" t="s">
        <v>166</v>
      </c>
    </row>
    <row r="52" spans="1:12" ht="22.05" customHeight="1">
      <c r="A52" s="275"/>
      <c r="B52" s="474" t="s">
        <v>200</v>
      </c>
      <c r="C52" s="11"/>
      <c r="D52" s="473">
        <v>6.76</v>
      </c>
      <c r="E52" s="473">
        <v>1.53</v>
      </c>
      <c r="F52" s="396" t="s">
        <v>166</v>
      </c>
      <c r="G52" s="205">
        <v>12.4</v>
      </c>
      <c r="H52" s="205">
        <v>-0.6</v>
      </c>
      <c r="I52" s="205"/>
      <c r="J52" s="473">
        <v>-5.0199999999999996</v>
      </c>
      <c r="K52" s="473">
        <v>-9.67</v>
      </c>
      <c r="L52" s="396" t="s">
        <v>166</v>
      </c>
    </row>
    <row r="53" spans="1:12" ht="22.05" customHeight="1">
      <c r="A53" s="275"/>
      <c r="B53" s="474"/>
      <c r="C53" s="11"/>
      <c r="D53" s="473"/>
      <c r="E53" s="473"/>
      <c r="F53" s="396"/>
      <c r="G53" s="205"/>
      <c r="H53" s="205"/>
      <c r="I53" s="205"/>
      <c r="J53" s="473"/>
      <c r="K53" s="473"/>
      <c r="L53" s="396"/>
    </row>
    <row r="54" spans="1:12" ht="22.05" customHeight="1">
      <c r="A54" s="275" t="s">
        <v>219</v>
      </c>
      <c r="B54" s="474" t="s">
        <v>209</v>
      </c>
      <c r="C54" s="11"/>
      <c r="D54" s="473">
        <v>6.76</v>
      </c>
      <c r="E54" s="473">
        <v>1.53</v>
      </c>
      <c r="F54" s="396" t="s">
        <v>166</v>
      </c>
      <c r="G54" s="205">
        <v>9.3000000000000007</v>
      </c>
      <c r="H54" s="205">
        <v>-4</v>
      </c>
      <c r="I54" s="205"/>
      <c r="J54" s="473">
        <v>-2.3199999999999998</v>
      </c>
      <c r="K54" s="473">
        <v>-7.11</v>
      </c>
      <c r="L54" s="396" t="s">
        <v>166</v>
      </c>
    </row>
    <row r="55" spans="1:12" ht="22.05" customHeight="1">
      <c r="A55" s="275"/>
      <c r="B55" s="474" t="s">
        <v>210</v>
      </c>
      <c r="C55" s="11"/>
      <c r="D55" s="473">
        <v>6.76</v>
      </c>
      <c r="E55" s="473">
        <v>1.31</v>
      </c>
      <c r="F55" s="396" t="s">
        <v>166</v>
      </c>
      <c r="G55" s="205">
        <v>9.1</v>
      </c>
      <c r="H55" s="205">
        <v>-0.6</v>
      </c>
      <c r="I55" s="205"/>
      <c r="J55" s="473">
        <v>-2.14</v>
      </c>
      <c r="K55" s="473">
        <v>-7.14</v>
      </c>
      <c r="L55" s="396" t="s">
        <v>166</v>
      </c>
    </row>
    <row r="56" spans="1:12" ht="22.05" customHeight="1">
      <c r="A56" s="275"/>
      <c r="B56" s="474" t="s">
        <v>206</v>
      </c>
      <c r="C56" s="11"/>
      <c r="D56" s="473">
        <v>6.76</v>
      </c>
      <c r="E56" s="473">
        <v>1.31</v>
      </c>
      <c r="F56" s="396" t="s">
        <v>166</v>
      </c>
      <c r="G56" s="205">
        <v>9.9</v>
      </c>
      <c r="H56" s="205">
        <v>1.9</v>
      </c>
      <c r="I56" s="205"/>
      <c r="J56" s="473">
        <v>-2.86</v>
      </c>
      <c r="K56" s="473">
        <v>-7.82</v>
      </c>
      <c r="L56" s="396" t="s">
        <v>166</v>
      </c>
    </row>
    <row r="57" spans="1:12" ht="22.05" customHeight="1">
      <c r="A57" s="275"/>
      <c r="B57" s="474" t="s">
        <v>211</v>
      </c>
      <c r="C57" s="11"/>
      <c r="D57" s="473">
        <v>6.76</v>
      </c>
      <c r="E57" s="473">
        <v>1.31</v>
      </c>
      <c r="F57" s="396" t="s">
        <v>166</v>
      </c>
      <c r="G57" s="205">
        <v>7.9</v>
      </c>
      <c r="H57" s="205">
        <v>9.5</v>
      </c>
      <c r="I57" s="473"/>
      <c r="J57" s="473">
        <v>-1.06</v>
      </c>
      <c r="K57" s="473">
        <v>-6.11</v>
      </c>
      <c r="L57" s="396" t="s">
        <v>166</v>
      </c>
    </row>
    <row r="58" spans="1:12" ht="22.05" customHeight="1">
      <c r="A58" s="275"/>
      <c r="B58" s="474" t="s">
        <v>212</v>
      </c>
      <c r="C58" s="11"/>
      <c r="D58" s="473">
        <v>6.76</v>
      </c>
      <c r="E58" s="473">
        <v>1.31</v>
      </c>
      <c r="F58" s="396" t="s">
        <v>166</v>
      </c>
      <c r="G58" s="205">
        <v>5.7</v>
      </c>
      <c r="H58" s="205">
        <v>10.8</v>
      </c>
      <c r="I58" s="205"/>
      <c r="J58" s="473">
        <v>1</v>
      </c>
      <c r="K58" s="473">
        <v>-4.1500000000000004</v>
      </c>
      <c r="L58" s="396" t="s">
        <v>166</v>
      </c>
    </row>
    <row r="59" spans="1:12" ht="22.05" customHeight="1">
      <c r="A59" s="275"/>
      <c r="B59" s="474" t="s">
        <v>207</v>
      </c>
      <c r="C59" s="11"/>
      <c r="D59" s="473">
        <v>6.76</v>
      </c>
      <c r="E59" s="473">
        <v>1.31</v>
      </c>
      <c r="F59" s="396" t="s">
        <v>166</v>
      </c>
      <c r="G59" s="205">
        <v>4.5999999999999996</v>
      </c>
      <c r="H59" s="205">
        <v>7.4</v>
      </c>
      <c r="I59" s="205"/>
      <c r="J59" s="473">
        <v>2.0650095602294583</v>
      </c>
      <c r="K59" s="362">
        <v>-3.1453154875716982</v>
      </c>
      <c r="L59" s="396" t="s">
        <v>166</v>
      </c>
    </row>
    <row r="60" spans="1:12" ht="22.05" customHeight="1">
      <c r="A60" s="275"/>
      <c r="B60" s="474" t="s">
        <v>213</v>
      </c>
      <c r="C60" s="11"/>
      <c r="D60" s="473">
        <v>6.76</v>
      </c>
      <c r="E60" s="473">
        <v>2.63</v>
      </c>
      <c r="F60" s="396" t="s">
        <v>166</v>
      </c>
      <c r="G60" s="205">
        <v>1.5</v>
      </c>
      <c r="H60" s="205" t="s">
        <v>119</v>
      </c>
      <c r="I60" s="205"/>
      <c r="J60" s="473">
        <v>5.18</v>
      </c>
      <c r="K60" s="362">
        <v>1.1100000000000001</v>
      </c>
      <c r="L60" s="396" t="s">
        <v>166</v>
      </c>
    </row>
    <row r="61" spans="1:12" ht="22.05" customHeight="1">
      <c r="A61" s="275"/>
      <c r="B61" s="474" t="s">
        <v>214</v>
      </c>
      <c r="C61" s="11"/>
      <c r="D61" s="473">
        <v>6.76</v>
      </c>
      <c r="E61" s="473">
        <v>2.63</v>
      </c>
      <c r="F61" s="396" t="s">
        <v>166</v>
      </c>
      <c r="G61" s="205">
        <v>1.2</v>
      </c>
      <c r="H61" s="205">
        <v>-1.5</v>
      </c>
      <c r="I61" s="205"/>
      <c r="J61" s="473">
        <v>5.49</v>
      </c>
      <c r="K61" s="362">
        <v>1.41</v>
      </c>
      <c r="L61" s="396" t="s">
        <v>166</v>
      </c>
    </row>
    <row r="62" spans="1:12" ht="22.05" customHeight="1">
      <c r="A62" s="275"/>
      <c r="B62" s="474" t="s">
        <v>208</v>
      </c>
      <c r="C62" s="11"/>
      <c r="D62" s="473">
        <v>6.76</v>
      </c>
      <c r="E62" s="473">
        <v>2.63</v>
      </c>
      <c r="F62" s="396" t="s">
        <v>166</v>
      </c>
      <c r="G62" s="205">
        <v>3.2</v>
      </c>
      <c r="H62" s="205">
        <v>4.4000000000000004</v>
      </c>
      <c r="I62" s="205"/>
      <c r="J62" s="473">
        <v>3.45</v>
      </c>
      <c r="K62" s="362">
        <v>-0.56000000000000005</v>
      </c>
      <c r="L62" s="396" t="s">
        <v>166</v>
      </c>
    </row>
    <row r="63" spans="1:12" ht="22.05" customHeight="1">
      <c r="A63" s="275"/>
      <c r="B63" s="474" t="s">
        <v>215</v>
      </c>
      <c r="C63" s="11"/>
      <c r="D63" s="473">
        <v>6.76</v>
      </c>
      <c r="E63" s="473">
        <v>2.54</v>
      </c>
      <c r="F63" s="396" t="s">
        <v>166</v>
      </c>
      <c r="G63" s="205">
        <v>3.1</v>
      </c>
      <c r="H63" s="205">
        <v>7.3</v>
      </c>
      <c r="I63" s="205"/>
      <c r="J63" s="473">
        <v>3.55</v>
      </c>
      <c r="K63" s="473">
        <v>-0.54</v>
      </c>
      <c r="L63" s="396" t="s">
        <v>166</v>
      </c>
    </row>
    <row r="64" spans="1:12" ht="22.05" customHeight="1">
      <c r="A64" s="275"/>
      <c r="B64" s="474" t="s">
        <v>216</v>
      </c>
      <c r="C64" s="11"/>
      <c r="D64" s="473">
        <v>6.76</v>
      </c>
      <c r="E64" s="473">
        <v>2.57</v>
      </c>
      <c r="F64" s="396" t="s">
        <v>166</v>
      </c>
      <c r="G64" s="205">
        <v>3.9</v>
      </c>
      <c r="H64" s="205">
        <v>7.2842131904594432</v>
      </c>
      <c r="I64" s="205"/>
      <c r="J64" s="473">
        <v>2.75</v>
      </c>
      <c r="K64" s="473">
        <v>-1.28</v>
      </c>
      <c r="L64" s="396" t="s">
        <v>166</v>
      </c>
    </row>
    <row r="65" spans="1:12" ht="22.05" customHeight="1">
      <c r="A65" s="275"/>
      <c r="B65" s="474" t="s">
        <v>200</v>
      </c>
      <c r="C65" s="11"/>
      <c r="D65" s="473">
        <v>6.51</v>
      </c>
      <c r="E65" s="473">
        <v>2.69</v>
      </c>
      <c r="F65" s="396" t="s">
        <v>166</v>
      </c>
      <c r="G65" s="205">
        <v>3.5</v>
      </c>
      <c r="H65" s="205">
        <v>0.60790098582506058</v>
      </c>
      <c r="I65" s="205"/>
      <c r="J65" s="473">
        <v>2.91</v>
      </c>
      <c r="K65" s="473">
        <v>-0.78</v>
      </c>
      <c r="L65" s="396" t="s">
        <v>166</v>
      </c>
    </row>
    <row r="66" spans="1:12" ht="22.05" customHeight="1">
      <c r="A66" s="275"/>
      <c r="B66" s="474"/>
      <c r="C66" s="11"/>
      <c r="D66" s="396"/>
      <c r="E66" s="396"/>
      <c r="F66" s="396"/>
      <c r="G66" s="205"/>
      <c r="H66" s="205"/>
      <c r="I66" s="205"/>
      <c r="J66" s="396"/>
      <c r="K66" s="396"/>
      <c r="L66" s="396"/>
    </row>
    <row r="67" spans="1:12" ht="22.05" customHeight="1">
      <c r="A67" s="275" t="s">
        <v>220</v>
      </c>
      <c r="B67" s="474" t="s">
        <v>209</v>
      </c>
      <c r="C67" s="11"/>
      <c r="D67" s="473">
        <v>6.51</v>
      </c>
      <c r="E67" s="473">
        <v>2.69</v>
      </c>
      <c r="F67" s="396" t="s">
        <v>166</v>
      </c>
      <c r="G67" s="205">
        <v>3.9</v>
      </c>
      <c r="H67" s="205">
        <v>-0.6</v>
      </c>
      <c r="I67" s="205"/>
      <c r="J67" s="205">
        <v>2.5099999999999998</v>
      </c>
      <c r="K67" s="458">
        <v>-1.1599999999999999</v>
      </c>
      <c r="L67" s="396" t="s">
        <v>166</v>
      </c>
    </row>
    <row r="68" spans="1:12" ht="22.05" customHeight="1">
      <c r="A68" s="275"/>
      <c r="B68" s="474" t="s">
        <v>210</v>
      </c>
      <c r="C68" s="11"/>
      <c r="D68" s="473">
        <v>6.51</v>
      </c>
      <c r="E68" s="473">
        <v>2.69</v>
      </c>
      <c r="F68" s="396" t="s">
        <v>166</v>
      </c>
      <c r="G68" s="205">
        <v>3.9</v>
      </c>
      <c r="H68" s="205">
        <v>-0.3</v>
      </c>
      <c r="I68" s="205"/>
      <c r="J68" s="205">
        <v>2.5099999999999998</v>
      </c>
      <c r="K68" s="458">
        <v>-1.1599999999999999</v>
      </c>
      <c r="L68" s="396" t="s">
        <v>166</v>
      </c>
    </row>
    <row r="69" spans="1:12" ht="22.05" customHeight="1">
      <c r="A69" s="275"/>
      <c r="B69" s="474" t="s">
        <v>206</v>
      </c>
      <c r="C69" s="11"/>
      <c r="D69" s="473">
        <v>6.51</v>
      </c>
      <c r="E69" s="473">
        <v>2.69</v>
      </c>
      <c r="F69" s="396" t="s">
        <v>166</v>
      </c>
      <c r="G69" s="205">
        <v>2.9</v>
      </c>
      <c r="H69" s="205">
        <v>-0.3</v>
      </c>
      <c r="I69" s="205"/>
      <c r="J69" s="205">
        <v>3.51</v>
      </c>
      <c r="K69" s="458">
        <v>-0.2</v>
      </c>
      <c r="L69" s="396" t="s">
        <v>166</v>
      </c>
    </row>
    <row r="70" spans="1:12" ht="22.05" customHeight="1">
      <c r="A70" s="275"/>
      <c r="B70" s="474" t="s">
        <v>211</v>
      </c>
      <c r="C70" s="11"/>
      <c r="D70" s="473">
        <v>6.51</v>
      </c>
      <c r="E70" s="473">
        <v>2.69</v>
      </c>
      <c r="F70" s="396" t="s">
        <v>166</v>
      </c>
      <c r="G70" s="205">
        <v>3.1</v>
      </c>
      <c r="H70" s="205">
        <v>5.9</v>
      </c>
      <c r="I70" s="205"/>
      <c r="J70" s="205">
        <v>3.31</v>
      </c>
      <c r="K70" s="458">
        <v>-0.4</v>
      </c>
      <c r="L70" s="396" t="s">
        <v>166</v>
      </c>
    </row>
    <row r="71" spans="1:12" ht="22.05" customHeight="1">
      <c r="A71" s="275"/>
      <c r="B71" s="474" t="s">
        <v>212</v>
      </c>
      <c r="C71" s="11"/>
      <c r="D71" s="473">
        <v>6.51</v>
      </c>
      <c r="E71" s="473">
        <v>2.87</v>
      </c>
      <c r="F71" s="396" t="s">
        <v>166</v>
      </c>
      <c r="G71" s="205">
        <v>3</v>
      </c>
      <c r="H71" s="205">
        <v>7.2</v>
      </c>
      <c r="I71" s="205"/>
      <c r="J71" s="205">
        <v>3.41</v>
      </c>
      <c r="K71" s="458">
        <v>-0.13</v>
      </c>
      <c r="L71" s="396" t="s">
        <v>166</v>
      </c>
    </row>
    <row r="72" spans="1:12" ht="22.05" customHeight="1">
      <c r="A72" s="275"/>
      <c r="B72" s="474" t="s">
        <v>207</v>
      </c>
      <c r="C72" s="11"/>
      <c r="D72" s="473">
        <v>6.26</v>
      </c>
      <c r="E72" s="473">
        <v>2.91</v>
      </c>
      <c r="F72" s="396" t="s">
        <v>166</v>
      </c>
      <c r="G72" s="205">
        <v>2.8</v>
      </c>
      <c r="H72" s="205">
        <v>6.8</v>
      </c>
      <c r="I72" s="205"/>
      <c r="J72" s="205">
        <v>3.3657587548638013</v>
      </c>
      <c r="K72" s="458">
        <v>0.10700389105056107</v>
      </c>
      <c r="L72" s="396" t="s">
        <v>166</v>
      </c>
    </row>
    <row r="73" spans="1:12" ht="22.05" customHeight="1">
      <c r="A73" s="275"/>
      <c r="B73" s="474" t="s">
        <v>213</v>
      </c>
      <c r="C73" s="11"/>
      <c r="D73" s="473">
        <v>6.26</v>
      </c>
      <c r="E73" s="473">
        <v>2.56</v>
      </c>
      <c r="F73" s="396" t="s">
        <v>166</v>
      </c>
      <c r="G73" s="205">
        <v>3.7</v>
      </c>
      <c r="H73" s="205">
        <v>2.4149856077703591</v>
      </c>
      <c r="I73" s="205"/>
      <c r="J73" s="205">
        <v>2.468659594985545</v>
      </c>
      <c r="K73" s="458">
        <v>-1.0993249758919799</v>
      </c>
      <c r="L73" s="396" t="s">
        <v>166</v>
      </c>
    </row>
    <row r="74" spans="1:12" ht="22.05" customHeight="1">
      <c r="A74" s="275"/>
      <c r="B74" s="474" t="s">
        <v>214</v>
      </c>
      <c r="C74" s="11"/>
      <c r="D74" s="473">
        <v>6.01</v>
      </c>
      <c r="E74" s="473">
        <v>2.1800000000000002</v>
      </c>
      <c r="F74" s="396" t="s">
        <v>166</v>
      </c>
      <c r="G74" s="205">
        <v>3.9</v>
      </c>
      <c r="H74" s="205">
        <v>1.8004049239639164</v>
      </c>
      <c r="I74" s="205"/>
      <c r="J74" s="205">
        <v>2.0307988450433134</v>
      </c>
      <c r="K74" s="458">
        <v>-1.6554379210779513</v>
      </c>
      <c r="L74" s="396" t="s">
        <v>166</v>
      </c>
    </row>
    <row r="75" spans="1:12" ht="22.05" customHeight="1">
      <c r="A75" s="275"/>
      <c r="B75" s="474" t="s">
        <v>208</v>
      </c>
      <c r="C75" s="11"/>
      <c r="D75" s="473">
        <v>6.01</v>
      </c>
      <c r="E75" s="473">
        <v>1.94</v>
      </c>
      <c r="F75" s="396" t="s">
        <v>166</v>
      </c>
      <c r="G75" s="205">
        <v>1.5</v>
      </c>
      <c r="H75" s="205">
        <v>-0.89119385128872963</v>
      </c>
      <c r="I75" s="205"/>
      <c r="J75" s="205">
        <v>4.4433497536946032</v>
      </c>
      <c r="K75" s="473">
        <v>0.43349753694583715</v>
      </c>
      <c r="L75" s="396" t="s">
        <v>166</v>
      </c>
    </row>
    <row r="76" spans="1:12" ht="22.05" customHeight="1">
      <c r="A76" s="275"/>
      <c r="B76" s="474" t="s">
        <v>215</v>
      </c>
      <c r="C76" s="11"/>
      <c r="D76" s="473">
        <v>6.01</v>
      </c>
      <c r="E76" s="473">
        <v>1.94</v>
      </c>
      <c r="F76" s="396" t="s">
        <v>166</v>
      </c>
      <c r="G76" s="205">
        <v>1.6</v>
      </c>
      <c r="H76" s="205">
        <v>-1.184294865635338</v>
      </c>
      <c r="I76" s="205"/>
      <c r="J76" s="205">
        <v>4.34055118110237</v>
      </c>
      <c r="K76" s="473">
        <v>0.33464566929135575</v>
      </c>
      <c r="L76" s="396" t="s">
        <v>166</v>
      </c>
    </row>
    <row r="77" spans="1:12" ht="22.05" customHeight="1">
      <c r="A77" s="275"/>
      <c r="B77" s="474" t="s">
        <v>216</v>
      </c>
      <c r="C77" s="11"/>
      <c r="D77" s="473">
        <v>6.01</v>
      </c>
      <c r="E77" s="473">
        <v>2.09</v>
      </c>
      <c r="F77" s="396" t="s">
        <v>166</v>
      </c>
      <c r="G77" s="205">
        <v>1.7</v>
      </c>
      <c r="H77" s="205">
        <v>-1.5</v>
      </c>
      <c r="I77" s="205"/>
      <c r="J77" s="205">
        <v>4.24</v>
      </c>
      <c r="K77" s="473">
        <v>0.38</v>
      </c>
      <c r="L77" s="396" t="s">
        <v>166</v>
      </c>
    </row>
    <row r="78" spans="1:12" ht="22.05" customHeight="1">
      <c r="A78" s="275"/>
      <c r="B78" s="474" t="s">
        <v>200</v>
      </c>
      <c r="C78" s="11"/>
      <c r="D78" s="473">
        <v>6.01</v>
      </c>
      <c r="E78" s="473">
        <v>1.98</v>
      </c>
      <c r="F78" s="396" t="s">
        <v>166</v>
      </c>
      <c r="G78" s="205">
        <v>1.7</v>
      </c>
      <c r="H78" s="205">
        <v>1.5</v>
      </c>
      <c r="I78" s="205"/>
      <c r="J78" s="205">
        <v>4.2379547689282315</v>
      </c>
      <c r="K78" s="473">
        <v>0.27531956735498131</v>
      </c>
      <c r="L78" s="396" t="s">
        <v>166</v>
      </c>
    </row>
    <row r="79" spans="1:12" ht="22.05" customHeight="1">
      <c r="A79" s="275"/>
      <c r="B79" s="474"/>
      <c r="C79" s="11"/>
      <c r="D79" s="396"/>
      <c r="E79" s="396"/>
      <c r="F79" s="396"/>
      <c r="G79" s="205"/>
      <c r="H79" s="205"/>
      <c r="I79" s="205"/>
      <c r="J79" s="396"/>
      <c r="K79" s="396"/>
      <c r="L79" s="396"/>
    </row>
    <row r="80" spans="1:12" ht="22.05" customHeight="1">
      <c r="A80" s="275" t="s">
        <v>221</v>
      </c>
      <c r="B80" s="474" t="s">
        <v>209</v>
      </c>
      <c r="C80" s="11"/>
      <c r="D80" s="473">
        <v>6.01</v>
      </c>
      <c r="E80" s="473">
        <v>1.98</v>
      </c>
      <c r="F80" s="396" t="s">
        <v>166</v>
      </c>
      <c r="G80" s="205">
        <v>2.5</v>
      </c>
      <c r="H80" s="205">
        <v>2.7117106917733835</v>
      </c>
      <c r="I80" s="396"/>
      <c r="J80" s="205">
        <v>3.4243902439024421</v>
      </c>
      <c r="K80" s="473">
        <v>-0.50731707317072106</v>
      </c>
      <c r="L80" s="396" t="s">
        <v>166</v>
      </c>
    </row>
    <row r="81" spans="1:12" ht="22.05" customHeight="1">
      <c r="A81" s="275"/>
      <c r="B81" s="474" t="s">
        <v>210</v>
      </c>
      <c r="C81" s="11"/>
      <c r="D81" s="473">
        <v>6.01</v>
      </c>
      <c r="E81" s="473">
        <v>2.0499999999999998</v>
      </c>
      <c r="F81" s="396" t="s">
        <v>166</v>
      </c>
      <c r="G81" s="205">
        <v>2.7</v>
      </c>
      <c r="H81" s="205">
        <v>3.3</v>
      </c>
      <c r="I81" s="396"/>
      <c r="J81" s="205">
        <v>3.2229795520934967</v>
      </c>
      <c r="K81" s="473">
        <v>-0.63291139240505556</v>
      </c>
      <c r="L81" s="396" t="s">
        <v>166</v>
      </c>
    </row>
    <row r="82" spans="1:12" ht="22.05" customHeight="1">
      <c r="A82" s="275"/>
      <c r="B82" s="474" t="s">
        <v>206</v>
      </c>
      <c r="C82" s="11"/>
      <c r="D82" s="473">
        <v>6.01</v>
      </c>
      <c r="E82" s="473">
        <v>2.12</v>
      </c>
      <c r="F82" s="396" t="s">
        <v>166</v>
      </c>
      <c r="G82" s="205">
        <v>2.8</v>
      </c>
      <c r="H82" s="205">
        <v>3.9</v>
      </c>
      <c r="I82" s="396"/>
      <c r="J82" s="205">
        <v>3.1225680933852251</v>
      </c>
      <c r="K82" s="473">
        <v>-0.66147859922177643</v>
      </c>
      <c r="L82" s="396" t="s">
        <v>166</v>
      </c>
    </row>
    <row r="83" spans="1:12" ht="18">
      <c r="A83" s="275"/>
      <c r="B83" s="474" t="s">
        <v>211</v>
      </c>
      <c r="C83" s="11"/>
      <c r="D83" s="473">
        <v>6.01</v>
      </c>
      <c r="E83" s="473">
        <v>1.9</v>
      </c>
      <c r="F83" s="396" t="s">
        <v>166</v>
      </c>
      <c r="G83" s="205">
        <v>2.2999999999999998</v>
      </c>
      <c r="H83" s="205">
        <v>5.4</v>
      </c>
      <c r="I83" s="396"/>
      <c r="J83" s="205">
        <v>3.6265884652981528</v>
      </c>
      <c r="K83" s="473">
        <v>-0.3910068426197455</v>
      </c>
      <c r="L83" s="396" t="s">
        <v>166</v>
      </c>
    </row>
    <row r="84" spans="1:12" ht="18">
      <c r="A84" s="275"/>
      <c r="B84" s="474" t="s">
        <v>212</v>
      </c>
      <c r="C84" s="11"/>
      <c r="D84" s="473">
        <v>6.72</v>
      </c>
      <c r="E84" s="473">
        <v>1.9</v>
      </c>
      <c r="F84" s="396" t="s">
        <v>166</v>
      </c>
      <c r="G84" s="205">
        <v>1.9</v>
      </c>
      <c r="H84" s="205">
        <v>3.9</v>
      </c>
      <c r="I84" s="396"/>
      <c r="J84" s="205">
        <v>4.7301275760549544</v>
      </c>
      <c r="K84" s="473">
        <v>0</v>
      </c>
      <c r="L84" s="396" t="s">
        <v>166</v>
      </c>
    </row>
    <row r="85" spans="1:12" ht="18">
      <c r="A85" s="275"/>
      <c r="B85" s="474" t="s">
        <v>207</v>
      </c>
      <c r="C85" s="11"/>
      <c r="D85" s="473">
        <v>7.03</v>
      </c>
      <c r="E85" s="473">
        <v>2.12</v>
      </c>
      <c r="F85" s="396" t="s">
        <v>166</v>
      </c>
      <c r="G85" s="205">
        <v>2</v>
      </c>
      <c r="H85" s="205">
        <v>3.5844112353639934</v>
      </c>
      <c r="I85" s="396"/>
      <c r="J85" s="205">
        <v>4.9313725490196081</v>
      </c>
      <c r="K85" s="473">
        <v>0.11764705882353343</v>
      </c>
      <c r="L85" s="396" t="s">
        <v>166</v>
      </c>
    </row>
    <row r="86" spans="1:12" ht="18">
      <c r="A86" s="275"/>
      <c r="B86" s="474" t="s">
        <v>213</v>
      </c>
      <c r="C86" s="11"/>
      <c r="D86" s="473">
        <v>7.19</v>
      </c>
      <c r="E86" s="473">
        <v>2.12</v>
      </c>
      <c r="F86" s="396" t="s">
        <v>166</v>
      </c>
      <c r="G86" s="205">
        <v>1.1000000000000001</v>
      </c>
      <c r="H86" s="205">
        <v>-2.3187420321272079</v>
      </c>
      <c r="I86" s="396"/>
      <c r="J86" s="205">
        <v>6.0237388724035723</v>
      </c>
      <c r="K86" s="473">
        <v>1.0089020771513635</v>
      </c>
      <c r="L86" s="396" t="s">
        <v>166</v>
      </c>
    </row>
    <row r="87" spans="1:12" ht="18">
      <c r="A87" s="301"/>
      <c r="B87" s="748" t="s">
        <v>214</v>
      </c>
      <c r="C87" s="278"/>
      <c r="D87" s="749" t="s">
        <v>166</v>
      </c>
      <c r="E87" s="749" t="s">
        <v>166</v>
      </c>
      <c r="F87" s="749" t="s">
        <v>166</v>
      </c>
      <c r="G87" s="298">
        <v>1.4</v>
      </c>
      <c r="H87" s="298">
        <v>0</v>
      </c>
      <c r="I87" s="749"/>
      <c r="J87" s="749" t="s">
        <v>166</v>
      </c>
      <c r="K87" s="749" t="s">
        <v>166</v>
      </c>
      <c r="L87" s="749" t="s">
        <v>166</v>
      </c>
    </row>
    <row r="88" spans="1:12" ht="18">
      <c r="A88" s="337" t="s">
        <v>222</v>
      </c>
      <c r="B88" s="11" t="s">
        <v>947</v>
      </c>
      <c r="C88" s="11"/>
      <c r="D88" s="11"/>
      <c r="E88" s="11"/>
      <c r="F88" s="268"/>
      <c r="G88" s="11"/>
      <c r="H88" s="11"/>
      <c r="I88" s="76"/>
      <c r="J88" s="11"/>
      <c r="K88" s="11"/>
      <c r="L88" s="16"/>
    </row>
    <row r="89" spans="1:12" ht="18">
      <c r="A89" s="337"/>
      <c r="B89" s="11" t="s">
        <v>948</v>
      </c>
      <c r="C89" s="11"/>
      <c r="D89" s="11"/>
      <c r="E89" s="11"/>
      <c r="F89" s="11"/>
      <c r="G89" s="11" t="s">
        <v>949</v>
      </c>
      <c r="H89" s="76"/>
      <c r="I89" s="76"/>
      <c r="J89" s="76"/>
      <c r="K89" s="76"/>
      <c r="L89" s="76"/>
    </row>
    <row r="90" spans="1:12" ht="18">
      <c r="A90" s="337" t="s">
        <v>275</v>
      </c>
      <c r="B90" s="11" t="s">
        <v>950</v>
      </c>
      <c r="C90" s="11"/>
      <c r="D90" s="11"/>
      <c r="E90" s="11"/>
      <c r="F90" s="11"/>
      <c r="G90" s="11" t="s">
        <v>951</v>
      </c>
      <c r="H90" s="76"/>
      <c r="I90" s="76"/>
      <c r="J90" s="76"/>
      <c r="K90" s="76"/>
      <c r="L90" s="76"/>
    </row>
    <row r="91" spans="1:12" ht="18">
      <c r="A91" s="337" t="s">
        <v>840</v>
      </c>
      <c r="B91" s="11" t="s">
        <v>952</v>
      </c>
      <c r="C91" s="11"/>
      <c r="D91" s="11"/>
      <c r="E91" s="11"/>
      <c r="F91" s="268"/>
      <c r="G91" s="11"/>
      <c r="H91" s="11"/>
      <c r="I91" s="476"/>
      <c r="J91" s="11"/>
      <c r="K91" s="11"/>
      <c r="L91" s="16"/>
    </row>
    <row r="92" spans="1:12" ht="18">
      <c r="A92" s="337"/>
      <c r="B92" s="11" t="s">
        <v>953</v>
      </c>
      <c r="C92" s="11"/>
      <c r="D92" s="11"/>
      <c r="E92" s="11"/>
      <c r="F92" s="268"/>
      <c r="G92" s="11"/>
      <c r="H92" s="11"/>
      <c r="I92" s="476"/>
      <c r="J92" s="11"/>
      <c r="K92" s="11"/>
      <c r="L92" s="16"/>
    </row>
    <row r="93" spans="1:12" ht="18">
      <c r="A93" s="337" t="s">
        <v>954</v>
      </c>
      <c r="B93" s="11" t="s">
        <v>955</v>
      </c>
      <c r="C93" s="80"/>
      <c r="D93" s="11"/>
      <c r="E93" s="11"/>
      <c r="F93" s="268"/>
      <c r="G93" s="76"/>
      <c r="H93" s="76"/>
      <c r="I93" s="76"/>
      <c r="J93" s="76"/>
      <c r="K93" s="76"/>
      <c r="L93" s="75"/>
    </row>
    <row r="94" spans="1:12" ht="20.399999999999999">
      <c r="A94" s="337" t="s">
        <v>956</v>
      </c>
      <c r="B94" s="11" t="s">
        <v>957</v>
      </c>
      <c r="C94" s="11"/>
      <c r="D94" s="477"/>
      <c r="E94" s="11"/>
      <c r="F94" s="268"/>
      <c r="G94" s="431"/>
      <c r="H94" s="76"/>
      <c r="I94" s="478"/>
      <c r="J94" s="76"/>
      <c r="K94" s="76"/>
      <c r="L94" s="75" t="s">
        <v>958</v>
      </c>
    </row>
    <row r="95" spans="1:12" ht="18">
      <c r="A95" s="337" t="s">
        <v>959</v>
      </c>
      <c r="B95" s="11" t="s">
        <v>960</v>
      </c>
      <c r="C95" s="11"/>
      <c r="D95" s="477"/>
      <c r="E95" s="11"/>
      <c r="F95" s="268"/>
      <c r="G95" s="431"/>
      <c r="H95" s="76"/>
      <c r="I95" s="478"/>
      <c r="J95" s="76"/>
      <c r="K95" s="76"/>
      <c r="L95" s="75"/>
    </row>
    <row r="96" spans="1:12" ht="18">
      <c r="A96" s="11" t="s">
        <v>961</v>
      </c>
      <c r="B96" s="11" t="s">
        <v>962</v>
      </c>
      <c r="C96" s="11"/>
      <c r="D96" s="11"/>
      <c r="E96" s="11"/>
      <c r="F96" s="268"/>
      <c r="G96" s="11"/>
      <c r="H96" s="11"/>
      <c r="I96" s="11"/>
      <c r="J96" s="11"/>
      <c r="K96" s="11"/>
      <c r="L96" s="75"/>
    </row>
  </sheetData>
  <hyperlinks>
    <hyperlink ref="M1" location="'Contents Page'!A1" display="BACK TO CONTENTS" xr:uid="{76A1D739-B39D-4123-AC08-8055BF760553}"/>
  </hyperlinks>
  <pageMargins left="0.7" right="0.7" top="0.75" bottom="0.75" header="0.3" footer="0.3"/>
  <pageSetup paperSize="9" scale="35" orientation="portrait" r:id="rId1"/>
  <colBreaks count="1" manualBreakCount="1">
    <brk id="1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0577-35EE-4CC2-B5D6-479966CD2960}">
  <dimension ref="A1:J78"/>
  <sheetViews>
    <sheetView zoomScaleNormal="100" workbookViewId="0">
      <selection activeCell="J1" sqref="J1"/>
    </sheetView>
  </sheetViews>
  <sheetFormatPr defaultColWidth="8.77734375" defaultRowHeight="14.4"/>
  <cols>
    <col min="1" max="1" width="18.6640625" customWidth="1"/>
    <col min="2" max="2" width="11" customWidth="1"/>
    <col min="3" max="5" width="18.6640625" customWidth="1"/>
    <col min="6" max="6" width="2.44140625" customWidth="1"/>
    <col min="7" max="9" width="18.6640625" customWidth="1"/>
  </cols>
  <sheetData>
    <row r="1" spans="1:10" ht="22.05" customHeight="1">
      <c r="A1" s="394" t="s">
        <v>963</v>
      </c>
      <c r="B1" s="394"/>
      <c r="C1" s="394"/>
      <c r="D1" s="394"/>
      <c r="E1" s="394"/>
      <c r="F1" s="394"/>
      <c r="G1" s="394"/>
      <c r="H1" s="394"/>
      <c r="I1" s="394"/>
      <c r="J1" s="10" t="s">
        <v>85</v>
      </c>
    </row>
    <row r="2" spans="1:10" ht="22.05" customHeight="1">
      <c r="A2" s="394"/>
      <c r="B2" s="394"/>
      <c r="C2" s="394"/>
      <c r="D2" s="394"/>
      <c r="E2" s="394"/>
      <c r="F2" s="394"/>
      <c r="G2" s="394"/>
      <c r="H2" s="394"/>
      <c r="I2" s="394"/>
    </row>
    <row r="3" spans="1:10" ht="22.05" customHeight="1">
      <c r="A3" s="394" t="s">
        <v>964</v>
      </c>
      <c r="B3" s="394"/>
      <c r="C3" s="394"/>
      <c r="D3" s="394"/>
      <c r="E3" s="394"/>
      <c r="F3" s="394"/>
      <c r="G3" s="394"/>
      <c r="H3" s="394"/>
      <c r="I3" s="394"/>
    </row>
    <row r="4" spans="1:10" ht="22.05" customHeight="1">
      <c r="A4" s="692" t="s">
        <v>90</v>
      </c>
      <c r="B4" s="692"/>
      <c r="C4" s="692"/>
      <c r="D4" s="692"/>
      <c r="E4" s="692"/>
      <c r="F4" s="692"/>
      <c r="G4" s="692"/>
      <c r="H4" s="692"/>
      <c r="I4" s="692"/>
    </row>
    <row r="5" spans="1:10" ht="22.05" customHeight="1">
      <c r="A5" s="408"/>
      <c r="B5" s="408"/>
      <c r="C5" s="394"/>
      <c r="D5" s="422" t="s">
        <v>965</v>
      </c>
      <c r="E5" s="408" t="s">
        <v>101</v>
      </c>
      <c r="F5" s="408"/>
      <c r="G5" s="750" t="s">
        <v>966</v>
      </c>
      <c r="H5" s="692"/>
      <c r="I5" s="750"/>
    </row>
    <row r="6" spans="1:10" ht="22.05" customHeight="1">
      <c r="A6" s="408"/>
      <c r="B6" s="408"/>
      <c r="C6" s="682" t="s">
        <v>967</v>
      </c>
      <c r="D6" s="682"/>
      <c r="E6" s="682"/>
      <c r="F6" s="399"/>
      <c r="G6" s="399" t="s">
        <v>968</v>
      </c>
      <c r="H6" s="399"/>
      <c r="I6" s="408"/>
    </row>
    <row r="7" spans="1:10" ht="22.05" customHeight="1">
      <c r="A7" s="681" t="s">
        <v>408</v>
      </c>
      <c r="B7" s="681"/>
      <c r="C7" s="684" t="s">
        <v>969</v>
      </c>
      <c r="D7" s="684" t="s">
        <v>779</v>
      </c>
      <c r="E7" s="684" t="s">
        <v>970</v>
      </c>
      <c r="F7" s="684"/>
      <c r="G7" s="684" t="s">
        <v>822</v>
      </c>
      <c r="H7" s="684" t="s">
        <v>779</v>
      </c>
      <c r="I7" s="684" t="s">
        <v>405</v>
      </c>
    </row>
    <row r="8" spans="1:10" ht="22.05" customHeight="1">
      <c r="A8" s="424">
        <v>2015</v>
      </c>
      <c r="B8" s="11"/>
      <c r="C8" s="13">
        <v>8189.9215700000004</v>
      </c>
      <c r="D8" s="13">
        <v>2.7279300000000624</v>
      </c>
      <c r="E8" s="12">
        <v>8192.6495000000014</v>
      </c>
      <c r="F8" s="394"/>
      <c r="G8" s="479">
        <v>1672.84943</v>
      </c>
      <c r="H8" s="479">
        <v>0.14985000000000001</v>
      </c>
      <c r="I8" s="480">
        <v>1672.99928</v>
      </c>
    </row>
    <row r="9" spans="1:10" ht="22.05" customHeight="1">
      <c r="A9" s="424">
        <v>2016</v>
      </c>
      <c r="B9" s="11"/>
      <c r="C9" s="13">
        <v>7918.3706050000001</v>
      </c>
      <c r="D9" s="13">
        <v>1.527245</v>
      </c>
      <c r="E9" s="12">
        <v>7919.8978500000003</v>
      </c>
      <c r="F9" s="13"/>
      <c r="G9" s="13">
        <v>1302.80738</v>
      </c>
      <c r="H9" s="13">
        <v>0.19262000000000001</v>
      </c>
      <c r="I9" s="12">
        <v>1303</v>
      </c>
    </row>
    <row r="10" spans="1:10" ht="22.05" customHeight="1">
      <c r="A10" s="424">
        <v>2017</v>
      </c>
      <c r="B10" s="394"/>
      <c r="C10" s="13">
        <v>6277.9084999999995</v>
      </c>
      <c r="D10" s="13">
        <v>3.0832999999999999</v>
      </c>
      <c r="E10" s="12">
        <v>6280.9917999999998</v>
      </c>
      <c r="F10" s="13"/>
      <c r="G10" s="13">
        <v>54.000915999999997</v>
      </c>
      <c r="H10" s="14" t="s">
        <v>119</v>
      </c>
      <c r="I10" s="12">
        <v>54</v>
      </c>
    </row>
    <row r="11" spans="1:10" ht="22.05" customHeight="1">
      <c r="A11" s="424">
        <v>2018</v>
      </c>
      <c r="B11" s="11"/>
      <c r="C11" s="13">
        <v>8192.6700299999993</v>
      </c>
      <c r="D11" s="13">
        <v>3.3258000000000001</v>
      </c>
      <c r="E11" s="12">
        <v>8195.9958299999998</v>
      </c>
      <c r="F11" s="13"/>
      <c r="G11" s="13">
        <v>1054.903092</v>
      </c>
      <c r="H11" s="13">
        <v>9.6907999999999994E-2</v>
      </c>
      <c r="I11" s="12">
        <v>1055</v>
      </c>
    </row>
    <row r="12" spans="1:10" ht="22.05" customHeight="1">
      <c r="A12" s="424">
        <v>2019</v>
      </c>
      <c r="B12" s="394"/>
      <c r="C12" s="13">
        <v>8609.5681999999997</v>
      </c>
      <c r="D12" s="13">
        <v>5.4318</v>
      </c>
      <c r="E12" s="12">
        <v>8615</v>
      </c>
      <c r="F12" s="13"/>
      <c r="G12" s="13">
        <v>1831.202479</v>
      </c>
      <c r="H12" s="13">
        <v>2.7975210000000001</v>
      </c>
      <c r="I12" s="12">
        <v>1834</v>
      </c>
    </row>
    <row r="13" spans="1:10" ht="22.05" customHeight="1">
      <c r="A13" s="424">
        <v>2020</v>
      </c>
      <c r="B13" s="394"/>
      <c r="C13" s="13">
        <v>7779.4476200000008</v>
      </c>
      <c r="D13" s="13">
        <v>0.55237999999940024</v>
      </c>
      <c r="E13" s="12">
        <v>7780</v>
      </c>
      <c r="F13" s="12"/>
      <c r="G13" s="13">
        <v>1417.9381659999999</v>
      </c>
      <c r="H13" s="13">
        <v>6.1834E-2</v>
      </c>
      <c r="I13" s="12">
        <v>1418</v>
      </c>
    </row>
    <row r="14" spans="1:10" ht="22.05" customHeight="1">
      <c r="A14" s="394"/>
      <c r="B14" s="11"/>
      <c r="C14" s="394"/>
      <c r="D14" s="394"/>
      <c r="E14" s="394"/>
      <c r="F14" s="394"/>
      <c r="G14" s="394"/>
      <c r="H14" s="394"/>
      <c r="I14" s="394"/>
    </row>
    <row r="15" spans="1:10" ht="22.05" customHeight="1">
      <c r="A15" s="424">
        <v>2021</v>
      </c>
      <c r="B15" s="11" t="s">
        <v>206</v>
      </c>
      <c r="C15" s="13">
        <v>7479.3716800000002</v>
      </c>
      <c r="D15" s="13">
        <v>0.62831999999999999</v>
      </c>
      <c r="E15" s="12">
        <v>7480</v>
      </c>
      <c r="F15" s="12"/>
      <c r="G15" s="14" t="s">
        <v>119</v>
      </c>
      <c r="H15" s="14" t="s">
        <v>119</v>
      </c>
      <c r="I15" s="14" t="s">
        <v>119</v>
      </c>
    </row>
    <row r="16" spans="1:10" ht="22.05" customHeight="1">
      <c r="A16" s="394"/>
      <c r="B16" s="11" t="s">
        <v>207</v>
      </c>
      <c r="C16" s="13">
        <v>6329.4429600000003</v>
      </c>
      <c r="D16" s="13">
        <v>0.55703999999999998</v>
      </c>
      <c r="E16" s="12">
        <v>6330</v>
      </c>
      <c r="F16" s="13"/>
      <c r="G16" s="13">
        <v>955.92896499999995</v>
      </c>
      <c r="H16" s="13">
        <v>7.1034999999880791E-2</v>
      </c>
      <c r="I16" s="12">
        <v>955.99999999999977</v>
      </c>
    </row>
    <row r="17" spans="1:9" ht="22.05" customHeight="1">
      <c r="A17" s="394"/>
      <c r="B17" s="11" t="s">
        <v>208</v>
      </c>
      <c r="C17" s="13">
        <v>4609.5574399999987</v>
      </c>
      <c r="D17" s="13">
        <v>0.44256000000067242</v>
      </c>
      <c r="E17" s="12">
        <v>4609.9999999999991</v>
      </c>
      <c r="F17" s="12"/>
      <c r="G17" s="13">
        <v>1005.9378689999998</v>
      </c>
      <c r="H17" s="13">
        <v>6.2130999999999999E-2</v>
      </c>
      <c r="I17" s="12">
        <v>1005.9999999999998</v>
      </c>
    </row>
    <row r="18" spans="1:9" ht="22.05" customHeight="1">
      <c r="A18" s="394"/>
      <c r="B18" s="11" t="s">
        <v>200</v>
      </c>
      <c r="C18" s="13">
        <v>2299.8436000000002</v>
      </c>
      <c r="D18" s="13">
        <v>0.15640000000000001</v>
      </c>
      <c r="E18" s="12">
        <v>2300</v>
      </c>
      <c r="F18" s="13"/>
      <c r="G18" s="13">
        <v>1478.950071</v>
      </c>
      <c r="H18" s="14" t="s">
        <v>119</v>
      </c>
      <c r="I18" s="12">
        <v>1479</v>
      </c>
    </row>
    <row r="19" spans="1:9" ht="22.05" customHeight="1">
      <c r="A19" s="394"/>
      <c r="B19" s="394"/>
      <c r="C19" s="394"/>
      <c r="D19" s="394"/>
      <c r="E19" s="394"/>
      <c r="F19" s="394"/>
      <c r="G19" s="394"/>
      <c r="H19" s="14"/>
      <c r="I19" s="394"/>
    </row>
    <row r="20" spans="1:9" ht="22.05" customHeight="1">
      <c r="A20" s="424">
        <v>2022</v>
      </c>
      <c r="B20" s="11" t="s">
        <v>209</v>
      </c>
      <c r="C20" s="13">
        <v>4099.8852000000006</v>
      </c>
      <c r="D20" s="13">
        <v>0.11479999999962748</v>
      </c>
      <c r="E20" s="12">
        <v>4100</v>
      </c>
      <c r="F20" s="12"/>
      <c r="G20" s="13">
        <v>878.98140799999999</v>
      </c>
      <c r="H20" s="14" t="s">
        <v>119</v>
      </c>
      <c r="I20" s="12">
        <v>878.99999999999989</v>
      </c>
    </row>
    <row r="21" spans="1:9" ht="22.05" customHeight="1">
      <c r="A21" s="394"/>
      <c r="B21" s="11" t="s">
        <v>210</v>
      </c>
      <c r="C21" s="13">
        <v>3019.9154400000002</v>
      </c>
      <c r="D21" s="13">
        <v>8.4559999999910596E-2</v>
      </c>
      <c r="E21" s="12">
        <v>3020</v>
      </c>
      <c r="F21" s="13"/>
      <c r="G21" s="13">
        <v>587.98756300000002</v>
      </c>
      <c r="H21" s="14" t="s">
        <v>119</v>
      </c>
      <c r="I21" s="12">
        <v>588</v>
      </c>
    </row>
    <row r="22" spans="1:9" ht="22.05" customHeight="1">
      <c r="A22" s="394"/>
      <c r="B22" s="11" t="s">
        <v>206</v>
      </c>
      <c r="C22" s="13">
        <v>3799.6694000000002</v>
      </c>
      <c r="D22" s="13">
        <v>0.3306</v>
      </c>
      <c r="E22" s="12">
        <v>3800</v>
      </c>
      <c r="F22" s="12"/>
      <c r="G22" s="13">
        <v>809.93507699999998</v>
      </c>
      <c r="H22" s="14">
        <v>6.4922999999999995E-2</v>
      </c>
      <c r="I22" s="12">
        <v>810</v>
      </c>
    </row>
    <row r="23" spans="1:9" ht="22.05" customHeight="1">
      <c r="A23" s="394"/>
      <c r="B23" s="11" t="s">
        <v>211</v>
      </c>
      <c r="C23" s="13">
        <v>2999.7779999999998</v>
      </c>
      <c r="D23" s="13">
        <v>0.222</v>
      </c>
      <c r="E23" s="12">
        <v>3000</v>
      </c>
      <c r="F23" s="12"/>
      <c r="G23" s="14" t="s">
        <v>119</v>
      </c>
      <c r="H23" s="14" t="s">
        <v>119</v>
      </c>
      <c r="I23" s="15" t="s">
        <v>119</v>
      </c>
    </row>
    <row r="24" spans="1:9" ht="22.05" customHeight="1">
      <c r="A24" s="394"/>
      <c r="B24" s="11" t="s">
        <v>212</v>
      </c>
      <c r="C24" s="13">
        <v>2059.9402599999999</v>
      </c>
      <c r="D24" s="13">
        <v>5.9740000000000001E-2</v>
      </c>
      <c r="E24" s="12">
        <v>2060</v>
      </c>
      <c r="F24" s="13"/>
      <c r="G24" s="14" t="s">
        <v>119</v>
      </c>
      <c r="H24" s="14" t="s">
        <v>119</v>
      </c>
      <c r="I24" s="15" t="s">
        <v>119</v>
      </c>
    </row>
    <row r="25" spans="1:9" ht="22.05" customHeight="1">
      <c r="A25" s="394"/>
      <c r="B25" s="11" t="s">
        <v>207</v>
      </c>
      <c r="C25" s="13">
        <v>1894.0095650000001</v>
      </c>
      <c r="D25" s="13">
        <v>0.99043499999999995</v>
      </c>
      <c r="E25" s="12">
        <v>1895</v>
      </c>
      <c r="F25" s="12"/>
      <c r="G25" s="14" t="s">
        <v>119</v>
      </c>
      <c r="H25" s="14" t="s">
        <v>119</v>
      </c>
      <c r="I25" s="15" t="s">
        <v>119</v>
      </c>
    </row>
    <row r="26" spans="1:9" ht="22.05" customHeight="1">
      <c r="A26" s="394"/>
      <c r="B26" s="11" t="s">
        <v>213</v>
      </c>
      <c r="C26" s="13">
        <v>3203.8128550000001</v>
      </c>
      <c r="D26" s="13">
        <v>1.1871450000000894</v>
      </c>
      <c r="E26" s="12">
        <v>3205</v>
      </c>
      <c r="F26" s="12"/>
      <c r="G26" s="14" t="s">
        <v>119</v>
      </c>
      <c r="H26" s="14" t="s">
        <v>119</v>
      </c>
      <c r="I26" s="15" t="s">
        <v>119</v>
      </c>
    </row>
    <row r="27" spans="1:9" ht="22.05" customHeight="1">
      <c r="A27" s="394"/>
      <c r="B27" s="11" t="s">
        <v>214</v>
      </c>
      <c r="C27" s="13">
        <v>3168.4398700000002</v>
      </c>
      <c r="D27" s="425">
        <v>1.5601299999999851</v>
      </c>
      <c r="E27" s="12">
        <v>3170</v>
      </c>
      <c r="F27" s="394"/>
      <c r="G27" s="14" t="s">
        <v>119</v>
      </c>
      <c r="H27" s="14" t="s">
        <v>119</v>
      </c>
      <c r="I27" s="15" t="s">
        <v>119</v>
      </c>
    </row>
    <row r="28" spans="1:9" ht="22.05" customHeight="1">
      <c r="A28" s="394"/>
      <c r="B28" s="11" t="s">
        <v>208</v>
      </c>
      <c r="C28" s="13">
        <v>2898.5569</v>
      </c>
      <c r="D28" s="13">
        <v>1.4430999999999925</v>
      </c>
      <c r="E28" s="12">
        <v>2900</v>
      </c>
      <c r="F28" s="12"/>
      <c r="G28" s="14" t="s">
        <v>119</v>
      </c>
      <c r="H28" s="14" t="s">
        <v>119</v>
      </c>
      <c r="I28" s="15" t="s">
        <v>119</v>
      </c>
    </row>
    <row r="29" spans="1:9" ht="22.05" customHeight="1">
      <c r="A29" s="394"/>
      <c r="B29" s="11" t="s">
        <v>215</v>
      </c>
      <c r="C29" s="13">
        <v>3454.1439949999999</v>
      </c>
      <c r="D29" s="13">
        <v>0.85600500000000002</v>
      </c>
      <c r="E29" s="12">
        <v>3455</v>
      </c>
      <c r="F29" s="12"/>
      <c r="G29" s="14" t="s">
        <v>119</v>
      </c>
      <c r="H29" s="14" t="s">
        <v>119</v>
      </c>
      <c r="I29" s="15" t="s">
        <v>119</v>
      </c>
    </row>
    <row r="30" spans="1:9" ht="22.05" customHeight="1">
      <c r="A30" s="394"/>
      <c r="B30" s="11" t="s">
        <v>216</v>
      </c>
      <c r="C30" s="13">
        <v>3628.3389299999999</v>
      </c>
      <c r="D30" s="13">
        <v>1.66107</v>
      </c>
      <c r="E30" s="12">
        <v>3630</v>
      </c>
      <c r="F30" s="13"/>
      <c r="G30" s="14" t="s">
        <v>119</v>
      </c>
      <c r="H30" s="14" t="s">
        <v>119</v>
      </c>
      <c r="I30" s="15" t="s">
        <v>119</v>
      </c>
    </row>
    <row r="31" spans="1:9" ht="22.05" customHeight="1">
      <c r="A31" s="394"/>
      <c r="B31" s="11" t="s">
        <v>200</v>
      </c>
      <c r="C31" s="13">
        <v>3273.81005</v>
      </c>
      <c r="D31" s="393">
        <v>1.1899500000000001</v>
      </c>
      <c r="E31" s="12">
        <v>3275</v>
      </c>
      <c r="F31" s="12"/>
      <c r="G31" s="14" t="s">
        <v>119</v>
      </c>
      <c r="H31" s="14" t="s">
        <v>119</v>
      </c>
      <c r="I31" s="15" t="s">
        <v>119</v>
      </c>
    </row>
    <row r="32" spans="1:9" ht="22.05" customHeight="1">
      <c r="A32" s="394"/>
      <c r="B32" s="394"/>
      <c r="C32" s="31"/>
      <c r="D32" s="31"/>
      <c r="E32" s="31"/>
      <c r="F32" s="31"/>
      <c r="G32" s="31"/>
      <c r="H32" s="31"/>
      <c r="I32" s="31"/>
    </row>
    <row r="33" spans="1:9" ht="22.05" customHeight="1">
      <c r="A33" s="424">
        <v>2023</v>
      </c>
      <c r="B33" s="11" t="s">
        <v>209</v>
      </c>
      <c r="C33" s="13">
        <v>3704.5770149299997</v>
      </c>
      <c r="D33" s="393">
        <v>0.43298507000000774</v>
      </c>
      <c r="E33" s="12">
        <v>3705.0099999999998</v>
      </c>
      <c r="F33" s="31"/>
      <c r="G33" s="14" t="s">
        <v>119</v>
      </c>
      <c r="H33" s="14" t="s">
        <v>119</v>
      </c>
      <c r="I33" s="15" t="s">
        <v>119</v>
      </c>
    </row>
    <row r="34" spans="1:9" ht="22.05" customHeight="1">
      <c r="A34" s="394"/>
      <c r="B34" s="11" t="s">
        <v>210</v>
      </c>
      <c r="C34" s="13">
        <v>2639.6256600000002</v>
      </c>
      <c r="D34" s="393">
        <v>0.37434000000000001</v>
      </c>
      <c r="E34" s="12">
        <v>2640</v>
      </c>
      <c r="F34" s="29"/>
      <c r="G34" s="14" t="s">
        <v>119</v>
      </c>
      <c r="H34" s="14" t="s">
        <v>119</v>
      </c>
      <c r="I34" s="15" t="s">
        <v>119</v>
      </c>
    </row>
    <row r="35" spans="1:9" ht="22.05" customHeight="1">
      <c r="A35" s="394"/>
      <c r="B35" s="11" t="s">
        <v>206</v>
      </c>
      <c r="C35" s="13">
        <v>2804.2007100000001</v>
      </c>
      <c r="D35" s="393">
        <v>0.79928999999999994</v>
      </c>
      <c r="E35" s="12">
        <v>2805</v>
      </c>
      <c r="F35" s="29"/>
      <c r="G35" s="14" t="s">
        <v>119</v>
      </c>
      <c r="H35" s="14" t="s">
        <v>119</v>
      </c>
      <c r="I35" s="15" t="s">
        <v>119</v>
      </c>
    </row>
    <row r="36" spans="1:9" ht="22.05" customHeight="1">
      <c r="A36" s="394"/>
      <c r="B36" s="11" t="s">
        <v>211</v>
      </c>
      <c r="C36" s="13">
        <v>3603.97831</v>
      </c>
      <c r="D36" s="393">
        <v>1.02169</v>
      </c>
      <c r="E36" s="12">
        <v>3605</v>
      </c>
      <c r="F36" s="29"/>
      <c r="G36" s="14" t="s">
        <v>119</v>
      </c>
      <c r="H36" s="14" t="s">
        <v>119</v>
      </c>
      <c r="I36" s="15" t="s">
        <v>119</v>
      </c>
    </row>
    <row r="37" spans="1:9" ht="22.05" customHeight="1">
      <c r="A37" s="394"/>
      <c r="B37" s="11" t="s">
        <v>212</v>
      </c>
      <c r="C37" s="13">
        <v>2928.1682300000002</v>
      </c>
      <c r="D37" s="393">
        <v>1.8317699999999999</v>
      </c>
      <c r="E37" s="12">
        <v>2930</v>
      </c>
      <c r="F37" s="29"/>
      <c r="G37" s="14" t="s">
        <v>119</v>
      </c>
      <c r="H37" s="14" t="s">
        <v>119</v>
      </c>
      <c r="I37" s="15" t="s">
        <v>119</v>
      </c>
    </row>
    <row r="38" spans="1:9" ht="22.05" customHeight="1">
      <c r="A38" s="394"/>
      <c r="B38" s="11" t="s">
        <v>207</v>
      </c>
      <c r="C38" s="13">
        <v>4877.1983600000003</v>
      </c>
      <c r="D38" s="393">
        <v>2.8016399999999999</v>
      </c>
      <c r="E38" s="12">
        <v>4880</v>
      </c>
      <c r="F38" s="127"/>
      <c r="G38" s="14" t="s">
        <v>119</v>
      </c>
      <c r="H38" s="14" t="s">
        <v>119</v>
      </c>
      <c r="I38" s="15" t="s">
        <v>119</v>
      </c>
    </row>
    <row r="39" spans="1:9" ht="22.05" customHeight="1">
      <c r="A39" s="394"/>
      <c r="B39" s="11" t="s">
        <v>213</v>
      </c>
      <c r="C39" s="13">
        <v>6213.0592850000003</v>
      </c>
      <c r="D39" s="393">
        <v>1.940715</v>
      </c>
      <c r="E39" s="12">
        <v>6215</v>
      </c>
      <c r="F39" s="29"/>
      <c r="G39" s="14" t="s">
        <v>119</v>
      </c>
      <c r="H39" s="14" t="s">
        <v>119</v>
      </c>
      <c r="I39" s="15" t="s">
        <v>119</v>
      </c>
    </row>
    <row r="40" spans="1:9" ht="22.05" customHeight="1">
      <c r="A40" s="394"/>
      <c r="B40" s="11" t="s">
        <v>214</v>
      </c>
      <c r="C40" s="13">
        <v>7881.4334099999996</v>
      </c>
      <c r="D40" s="393">
        <v>3.5665900000000001</v>
      </c>
      <c r="E40" s="12">
        <v>7885</v>
      </c>
      <c r="F40" s="29"/>
      <c r="G40" s="14" t="s">
        <v>119</v>
      </c>
      <c r="H40" s="14" t="s">
        <v>119</v>
      </c>
      <c r="I40" s="15" t="s">
        <v>119</v>
      </c>
    </row>
    <row r="41" spans="1:9" ht="22.05" customHeight="1">
      <c r="A41" s="394"/>
      <c r="B41" s="11" t="s">
        <v>208</v>
      </c>
      <c r="C41" s="13">
        <v>8666.7618650000004</v>
      </c>
      <c r="D41" s="393">
        <v>3.2381350000000002</v>
      </c>
      <c r="E41" s="12">
        <v>8670</v>
      </c>
      <c r="F41" s="29"/>
      <c r="G41" s="14" t="s">
        <v>119</v>
      </c>
      <c r="H41" s="14" t="s">
        <v>119</v>
      </c>
      <c r="I41" s="15" t="s">
        <v>119</v>
      </c>
    </row>
    <row r="42" spans="1:9" ht="22.05" customHeight="1">
      <c r="A42" s="394"/>
      <c r="B42" s="11" t="s">
        <v>215</v>
      </c>
      <c r="C42" s="13">
        <v>8338.64696</v>
      </c>
      <c r="D42" s="393">
        <v>1.35304</v>
      </c>
      <c r="E42" s="12">
        <v>8340</v>
      </c>
      <c r="F42" s="394"/>
      <c r="G42" s="14" t="s">
        <v>119</v>
      </c>
      <c r="H42" s="14" t="s">
        <v>119</v>
      </c>
      <c r="I42" s="15" t="s">
        <v>119</v>
      </c>
    </row>
    <row r="43" spans="1:9" ht="22.05" customHeight="1">
      <c r="A43" s="394"/>
      <c r="B43" s="11" t="s">
        <v>216</v>
      </c>
      <c r="C43" s="13">
        <v>7807.1161499999998</v>
      </c>
      <c r="D43" s="393">
        <v>2.8838499999999998</v>
      </c>
      <c r="E43" s="12">
        <v>7810</v>
      </c>
      <c r="F43" s="29"/>
      <c r="G43" s="14" t="s">
        <v>119</v>
      </c>
      <c r="H43" s="14" t="s">
        <v>119</v>
      </c>
      <c r="I43" s="15" t="s">
        <v>119</v>
      </c>
    </row>
    <row r="44" spans="1:9" ht="22.05" customHeight="1">
      <c r="A44" s="394"/>
      <c r="B44" s="11" t="s">
        <v>200</v>
      </c>
      <c r="C44" s="13">
        <v>5998.0680000000002</v>
      </c>
      <c r="D44" s="393">
        <v>1.9319999999999999</v>
      </c>
      <c r="E44" s="12">
        <v>6000</v>
      </c>
      <c r="F44" s="29"/>
      <c r="G44" s="14" t="s">
        <v>119</v>
      </c>
      <c r="H44" s="14" t="s">
        <v>119</v>
      </c>
      <c r="I44" s="15" t="s">
        <v>119</v>
      </c>
    </row>
    <row r="45" spans="1:9" ht="22.05" customHeight="1">
      <c r="A45" s="394"/>
      <c r="B45" s="394"/>
      <c r="C45" s="13"/>
      <c r="D45" s="393"/>
      <c r="E45" s="12"/>
      <c r="F45" s="394"/>
      <c r="G45" s="394"/>
      <c r="H45" s="394"/>
      <c r="I45" s="394"/>
    </row>
    <row r="46" spans="1:9" ht="22.05" customHeight="1">
      <c r="A46" s="424">
        <v>2024</v>
      </c>
      <c r="B46" s="11" t="s">
        <v>209</v>
      </c>
      <c r="C46" s="13">
        <v>7927.2239399999999</v>
      </c>
      <c r="D46" s="393">
        <v>2.7760600000000002</v>
      </c>
      <c r="E46" s="12">
        <v>7930</v>
      </c>
      <c r="F46" s="127"/>
      <c r="G46" s="14" t="s">
        <v>119</v>
      </c>
      <c r="H46" s="14" t="s">
        <v>119</v>
      </c>
      <c r="I46" s="15" t="s">
        <v>119</v>
      </c>
    </row>
    <row r="47" spans="1:9" ht="22.05" customHeight="1">
      <c r="A47" s="394"/>
      <c r="B47" s="11" t="s">
        <v>210</v>
      </c>
      <c r="C47" s="13">
        <v>9022.3346750000001</v>
      </c>
      <c r="D47" s="393">
        <v>2.6653250000007898</v>
      </c>
      <c r="E47" s="12">
        <v>9025</v>
      </c>
      <c r="F47" s="29"/>
      <c r="G47" s="14" t="s">
        <v>119</v>
      </c>
      <c r="H47" s="14" t="s">
        <v>119</v>
      </c>
      <c r="I47" s="15" t="s">
        <v>119</v>
      </c>
    </row>
    <row r="48" spans="1:9" ht="22.05" customHeight="1">
      <c r="A48" s="394"/>
      <c r="B48" s="11" t="s">
        <v>206</v>
      </c>
      <c r="C48" s="13">
        <v>8347.5324499999988</v>
      </c>
      <c r="D48" s="393">
        <v>2.4616900000007078</v>
      </c>
      <c r="E48" s="12">
        <v>8349.9941399999989</v>
      </c>
      <c r="F48" s="29"/>
      <c r="G48" s="14" t="s">
        <v>119</v>
      </c>
      <c r="H48" s="14" t="s">
        <v>119</v>
      </c>
      <c r="I48" s="15" t="s">
        <v>119</v>
      </c>
    </row>
    <row r="49" spans="1:9" ht="22.05" customHeight="1">
      <c r="A49" s="394"/>
      <c r="B49" s="11" t="s">
        <v>211</v>
      </c>
      <c r="C49" s="13">
        <v>13163.196029999999</v>
      </c>
      <c r="D49" s="393">
        <v>6.7961499999999999</v>
      </c>
      <c r="E49" s="12">
        <v>13169.992179999999</v>
      </c>
      <c r="F49" s="29"/>
      <c r="G49" s="14" t="s">
        <v>119</v>
      </c>
      <c r="H49" s="14" t="s">
        <v>119</v>
      </c>
      <c r="I49" s="15" t="s">
        <v>119</v>
      </c>
    </row>
    <row r="50" spans="1:9" ht="22.05" customHeight="1">
      <c r="A50" s="394"/>
      <c r="B50" s="11" t="s">
        <v>212</v>
      </c>
      <c r="C50" s="13">
        <v>11545.5273</v>
      </c>
      <c r="D50" s="393">
        <v>4.4238999999999997</v>
      </c>
      <c r="E50" s="12">
        <v>11549.9512</v>
      </c>
      <c r="F50" s="29"/>
      <c r="G50" s="14" t="s">
        <v>119</v>
      </c>
      <c r="H50" s="14" t="s">
        <v>119</v>
      </c>
      <c r="I50" s="15" t="s">
        <v>119</v>
      </c>
    </row>
    <row r="51" spans="1:9" ht="22.05" customHeight="1">
      <c r="A51" s="394"/>
      <c r="B51" s="11" t="s">
        <v>207</v>
      </c>
      <c r="C51" s="13">
        <v>9646.301849999998</v>
      </c>
      <c r="D51" s="393">
        <v>3.655950000000745</v>
      </c>
      <c r="E51" s="12">
        <v>9649.9577999999983</v>
      </c>
      <c r="F51" s="29"/>
      <c r="G51" s="14" t="s">
        <v>119</v>
      </c>
      <c r="H51" s="14" t="s">
        <v>119</v>
      </c>
      <c r="I51" s="15" t="s">
        <v>119</v>
      </c>
    </row>
    <row r="52" spans="1:9" ht="22.05" customHeight="1">
      <c r="A52" s="394"/>
      <c r="B52" s="11" t="s">
        <v>213</v>
      </c>
      <c r="C52" s="13">
        <v>7046.8912499999997</v>
      </c>
      <c r="D52" s="393">
        <v>3.0792499999998806</v>
      </c>
      <c r="E52" s="12">
        <v>7049.9704999999994</v>
      </c>
      <c r="F52" s="29"/>
      <c r="G52" s="14" t="s">
        <v>119</v>
      </c>
      <c r="H52" s="14" t="s">
        <v>119</v>
      </c>
      <c r="I52" s="15" t="s">
        <v>119</v>
      </c>
    </row>
    <row r="53" spans="1:9" ht="22.05" customHeight="1">
      <c r="A53" s="394"/>
      <c r="B53" s="11" t="s">
        <v>214</v>
      </c>
      <c r="C53" s="13">
        <v>5797.9384</v>
      </c>
      <c r="D53" s="393">
        <v>2.0350500000006257</v>
      </c>
      <c r="E53" s="12">
        <v>5799.9734500000004</v>
      </c>
      <c r="F53" s="29"/>
      <c r="G53" s="14" t="s">
        <v>119</v>
      </c>
      <c r="H53" s="14" t="s">
        <v>119</v>
      </c>
      <c r="I53" s="15" t="s">
        <v>119</v>
      </c>
    </row>
    <row r="54" spans="1:9" ht="22.05" customHeight="1">
      <c r="A54" s="394"/>
      <c r="B54" s="11" t="s">
        <v>208</v>
      </c>
      <c r="C54" s="13">
        <v>4633.4089800000002</v>
      </c>
      <c r="D54" s="393">
        <v>1.5733200000003968</v>
      </c>
      <c r="E54" s="12">
        <v>4634.9823000000006</v>
      </c>
      <c r="F54" s="394"/>
      <c r="G54" s="14" t="s">
        <v>119</v>
      </c>
      <c r="H54" s="14" t="s">
        <v>119</v>
      </c>
      <c r="I54" s="15" t="s">
        <v>119</v>
      </c>
    </row>
    <row r="55" spans="1:9" ht="22.05" customHeight="1">
      <c r="A55" s="394"/>
      <c r="B55" s="11" t="s">
        <v>215</v>
      </c>
      <c r="C55" s="13">
        <v>5067.3962330000004</v>
      </c>
      <c r="D55" s="393">
        <v>1.5754670000000297</v>
      </c>
      <c r="E55" s="12">
        <v>5068.9717000000001</v>
      </c>
      <c r="F55" s="31"/>
      <c r="G55" s="14" t="s">
        <v>119</v>
      </c>
      <c r="H55" s="14" t="s">
        <v>119</v>
      </c>
      <c r="I55" s="15" t="s">
        <v>119</v>
      </c>
    </row>
    <row r="56" spans="1:9" ht="22.05" customHeight="1">
      <c r="A56" s="394"/>
      <c r="B56" s="11" t="s">
        <v>216</v>
      </c>
      <c r="C56" s="13">
        <v>2119.4506099999999</v>
      </c>
      <c r="D56" s="393">
        <v>0.52284000000013786</v>
      </c>
      <c r="E56" s="12">
        <v>2119.97345</v>
      </c>
      <c r="F56" s="31"/>
      <c r="G56" s="14" t="s">
        <v>119</v>
      </c>
      <c r="H56" s="14" t="s">
        <v>119</v>
      </c>
      <c r="I56" s="15" t="s">
        <v>119</v>
      </c>
    </row>
    <row r="57" spans="1:9" ht="22.05" customHeight="1">
      <c r="A57" s="394"/>
      <c r="B57" s="11" t="s">
        <v>200</v>
      </c>
      <c r="C57" s="13">
        <v>1199.6341199999999</v>
      </c>
      <c r="D57" s="393">
        <v>0.33757999999999999</v>
      </c>
      <c r="E57" s="12">
        <v>1199.9716999999998</v>
      </c>
      <c r="F57" s="394"/>
      <c r="G57" s="14" t="s">
        <v>119</v>
      </c>
      <c r="H57" s="14" t="s">
        <v>119</v>
      </c>
      <c r="I57" s="15" t="s">
        <v>119</v>
      </c>
    </row>
    <row r="58" spans="1:9" ht="22.05" customHeight="1">
      <c r="A58" s="394"/>
      <c r="B58" s="394"/>
      <c r="C58" s="29"/>
      <c r="D58" s="29"/>
      <c r="E58" s="29"/>
      <c r="F58" s="29"/>
      <c r="G58" s="29"/>
      <c r="H58" s="29"/>
      <c r="I58" s="29"/>
    </row>
    <row r="59" spans="1:9" ht="22.05" customHeight="1">
      <c r="A59" s="424">
        <v>2025</v>
      </c>
      <c r="B59" s="11" t="s">
        <v>209</v>
      </c>
      <c r="C59" s="29">
        <v>604.89071499999989</v>
      </c>
      <c r="D59" s="29">
        <v>9.1585000000055886E-2</v>
      </c>
      <c r="E59" s="31">
        <v>604.9822999999999</v>
      </c>
      <c r="F59" s="29"/>
      <c r="G59" s="14" t="s">
        <v>119</v>
      </c>
      <c r="H59" s="14" t="s">
        <v>119</v>
      </c>
      <c r="I59" s="15" t="s">
        <v>119</v>
      </c>
    </row>
    <row r="60" spans="1:9" ht="22.05" customHeight="1">
      <c r="A60" s="394"/>
      <c r="B60" s="11" t="s">
        <v>210</v>
      </c>
      <c r="C60" s="13">
        <v>1104.7997150000001</v>
      </c>
      <c r="D60" s="393">
        <v>0.1825850000000894</v>
      </c>
      <c r="E60" s="12">
        <v>1104.9823000000001</v>
      </c>
      <c r="F60" s="394"/>
      <c r="G60" s="14" t="s">
        <v>119</v>
      </c>
      <c r="H60" s="14" t="s">
        <v>119</v>
      </c>
      <c r="I60" s="15" t="s">
        <v>119</v>
      </c>
    </row>
    <row r="61" spans="1:9" ht="22.05" customHeight="1">
      <c r="A61" s="394"/>
      <c r="B61" s="11" t="s">
        <v>206</v>
      </c>
      <c r="C61" s="13">
        <v>1039.9258</v>
      </c>
      <c r="D61" s="393">
        <v>6.7100000000000007E-2</v>
      </c>
      <c r="E61" s="12">
        <v>1039.9929</v>
      </c>
      <c r="F61" s="29"/>
      <c r="G61" s="14" t="s">
        <v>119</v>
      </c>
      <c r="H61" s="14" t="s">
        <v>119</v>
      </c>
      <c r="I61" s="15" t="s">
        <v>119</v>
      </c>
    </row>
    <row r="62" spans="1:9" ht="22.05" customHeight="1">
      <c r="A62" s="394"/>
      <c r="B62" s="11" t="s">
        <v>211</v>
      </c>
      <c r="C62" s="13">
        <v>959.75193000000002</v>
      </c>
      <c r="D62" s="393">
        <v>0.22327</v>
      </c>
      <c r="E62" s="12">
        <v>959.97519999999997</v>
      </c>
      <c r="F62" s="394"/>
      <c r="G62" s="14" t="s">
        <v>119</v>
      </c>
      <c r="H62" s="14" t="s">
        <v>119</v>
      </c>
      <c r="I62" s="15" t="s">
        <v>119</v>
      </c>
    </row>
    <row r="63" spans="1:9" ht="22.05" customHeight="1">
      <c r="A63" s="394"/>
      <c r="B63" s="11" t="s">
        <v>212</v>
      </c>
      <c r="C63" s="29">
        <v>899.77202999999997</v>
      </c>
      <c r="D63" s="29">
        <v>0.21027000000008381</v>
      </c>
      <c r="E63" s="31">
        <v>899.98230000000001</v>
      </c>
      <c r="F63" s="29"/>
      <c r="G63" s="14" t="s">
        <v>119</v>
      </c>
      <c r="H63" s="14" t="s">
        <v>119</v>
      </c>
      <c r="I63" s="15" t="s">
        <v>119</v>
      </c>
    </row>
    <row r="64" spans="1:9" ht="22.05" customHeight="1">
      <c r="A64" s="394"/>
      <c r="B64" s="11" t="s">
        <v>207</v>
      </c>
      <c r="C64" s="13">
        <v>1389.8822299999999</v>
      </c>
      <c r="D64" s="393">
        <v>0.11066999999999255</v>
      </c>
      <c r="E64" s="12">
        <v>1389.9929</v>
      </c>
      <c r="F64" s="394"/>
      <c r="G64" s="14" t="s">
        <v>119</v>
      </c>
      <c r="H64" s="14" t="s">
        <v>119</v>
      </c>
      <c r="I64" s="15" t="s">
        <v>119</v>
      </c>
    </row>
    <row r="65" spans="1:9" ht="22.05" customHeight="1">
      <c r="A65" s="692"/>
      <c r="B65" s="278" t="s">
        <v>213</v>
      </c>
      <c r="C65" s="652">
        <v>789.88309760000004</v>
      </c>
      <c r="D65" s="652">
        <v>0.29570239999992176</v>
      </c>
      <c r="E65" s="663">
        <v>790.17879999999991</v>
      </c>
      <c r="F65" s="663"/>
      <c r="G65" s="300" t="s">
        <v>119</v>
      </c>
      <c r="H65" s="300" t="s">
        <v>119</v>
      </c>
      <c r="I65" s="288" t="s">
        <v>119</v>
      </c>
    </row>
    <row r="66" spans="1:9" ht="22.05" customHeight="1">
      <c r="A66" s="128" t="s">
        <v>971</v>
      </c>
      <c r="B66" s="127" t="s">
        <v>972</v>
      </c>
      <c r="C66" s="29"/>
      <c r="D66" s="29"/>
      <c r="E66" s="29"/>
      <c r="F66" s="127"/>
      <c r="G66" s="127"/>
      <c r="H66" s="394"/>
      <c r="I66" s="394"/>
    </row>
    <row r="67" spans="1:9" ht="22.05" customHeight="1">
      <c r="A67" s="394"/>
      <c r="B67" s="127" t="s">
        <v>973</v>
      </c>
      <c r="C67" s="127"/>
      <c r="D67" s="127"/>
      <c r="E67" s="127"/>
      <c r="F67" s="127"/>
      <c r="G67" s="127"/>
      <c r="H67" s="127"/>
      <c r="I67" s="127"/>
    </row>
    <row r="68" spans="1:9" ht="22.05" customHeight="1">
      <c r="A68" s="127"/>
      <c r="B68" s="127" t="s">
        <v>974</v>
      </c>
      <c r="C68" s="29"/>
      <c r="D68" s="29"/>
      <c r="E68" s="29"/>
      <c r="F68" s="127"/>
      <c r="G68" s="429"/>
      <c r="H68" s="394"/>
      <c r="I68" s="394"/>
    </row>
    <row r="69" spans="1:9" ht="22.05" customHeight="1">
      <c r="A69" s="394"/>
      <c r="B69" s="127" t="s">
        <v>975</v>
      </c>
      <c r="C69" s="394"/>
      <c r="D69" s="394"/>
      <c r="E69" s="394"/>
      <c r="F69" s="394"/>
      <c r="G69" s="394"/>
      <c r="H69" s="394"/>
      <c r="I69" s="394"/>
    </row>
    <row r="70" spans="1:9" ht="22.05" customHeight="1">
      <c r="A70" s="394"/>
      <c r="B70" s="127" t="s">
        <v>976</v>
      </c>
      <c r="C70" s="394"/>
      <c r="D70" s="394"/>
      <c r="E70" s="394"/>
      <c r="F70" s="394"/>
      <c r="G70" s="394"/>
      <c r="H70" s="394"/>
      <c r="I70" s="394"/>
    </row>
    <row r="71" spans="1:9" ht="22.05" customHeight="1">
      <c r="A71" s="128" t="s">
        <v>977</v>
      </c>
      <c r="B71" s="11" t="s">
        <v>978</v>
      </c>
      <c r="C71" s="127"/>
      <c r="D71" s="127"/>
      <c r="E71" s="127"/>
      <c r="F71" s="127"/>
      <c r="G71" s="127"/>
      <c r="H71" s="394"/>
      <c r="I71" s="394"/>
    </row>
    <row r="72" spans="1:9" ht="22.05" customHeight="1">
      <c r="A72" s="394"/>
      <c r="B72" s="127" t="s">
        <v>979</v>
      </c>
      <c r="C72" s="394"/>
      <c r="D72" s="394"/>
      <c r="E72" s="394"/>
      <c r="F72" s="394"/>
      <c r="G72" s="394"/>
      <c r="H72" s="394"/>
      <c r="I72" s="394"/>
    </row>
    <row r="73" spans="1:9" ht="18">
      <c r="A73" s="127" t="s">
        <v>980</v>
      </c>
      <c r="B73" s="127" t="s">
        <v>421</v>
      </c>
      <c r="C73" s="127"/>
      <c r="D73" s="127"/>
      <c r="E73" s="127"/>
      <c r="F73" s="127"/>
      <c r="G73" s="127"/>
      <c r="H73" s="394"/>
      <c r="I73" s="394"/>
    </row>
    <row r="74" spans="1:9" ht="15.6">
      <c r="A74" s="139"/>
      <c r="B74" s="102"/>
      <c r="C74" s="139"/>
      <c r="D74" s="139"/>
      <c r="E74" s="139"/>
      <c r="F74" s="139"/>
      <c r="G74" s="139"/>
      <c r="H74" s="139"/>
      <c r="I74" s="139"/>
    </row>
    <row r="75" spans="1:9" ht="15.6">
      <c r="A75" s="139"/>
      <c r="B75" s="102"/>
      <c r="C75" s="139"/>
      <c r="D75" s="139"/>
      <c r="E75" s="139"/>
      <c r="F75" s="139"/>
      <c r="G75" s="139"/>
      <c r="H75" s="139"/>
      <c r="I75" s="139"/>
    </row>
    <row r="76" spans="1:9" ht="15.6">
      <c r="A76" s="140"/>
      <c r="B76" s="100"/>
      <c r="C76" s="102"/>
      <c r="D76" s="102"/>
      <c r="E76" s="102"/>
      <c r="F76" s="102"/>
      <c r="G76" s="102"/>
      <c r="H76" s="112"/>
      <c r="I76" s="112"/>
    </row>
    <row r="77" spans="1:9" ht="15.6">
      <c r="A77" s="139"/>
      <c r="B77" s="102"/>
      <c r="C77" s="139"/>
      <c r="D77" s="139"/>
      <c r="E77" s="139"/>
      <c r="F77" s="139"/>
      <c r="G77" s="139"/>
      <c r="H77" s="139"/>
      <c r="I77" s="139"/>
    </row>
    <row r="78" spans="1:9" ht="15.6">
      <c r="A78" s="102"/>
      <c r="B78" s="102"/>
      <c r="C78" s="102"/>
      <c r="D78" s="102"/>
      <c r="E78" s="102"/>
      <c r="F78" s="102"/>
      <c r="G78" s="102"/>
      <c r="H78" s="112"/>
      <c r="I78" s="112"/>
    </row>
  </sheetData>
  <hyperlinks>
    <hyperlink ref="J1" location="'Contents Page'!A1" display="BACK TO CONTENTS" xr:uid="{FC1FC55E-F280-456E-9BCF-44CB22CCC8EE}"/>
  </hyperlinks>
  <pageMargins left="0.7" right="0.7" top="0.75" bottom="0.75" header="0.3" footer="0.3"/>
  <pageSetup paperSize="9" scale="4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59BC0-8D98-4747-832F-4EF880147185}">
  <dimension ref="A1:AC62"/>
  <sheetViews>
    <sheetView workbookViewId="0">
      <selection activeCell="O1" sqref="O1"/>
    </sheetView>
  </sheetViews>
  <sheetFormatPr defaultColWidth="8.77734375" defaultRowHeight="14.4"/>
  <cols>
    <col min="14" max="14" width="19.109375" customWidth="1"/>
  </cols>
  <sheetData>
    <row r="1" spans="12:29">
      <c r="L1" s="1"/>
      <c r="M1" s="1"/>
      <c r="N1" s="10"/>
      <c r="O1" s="10" t="s">
        <v>85</v>
      </c>
      <c r="P1" s="1"/>
      <c r="Q1" s="1"/>
      <c r="R1" s="1"/>
      <c r="S1" s="1"/>
      <c r="T1" s="1"/>
      <c r="U1" s="1"/>
      <c r="V1" s="1"/>
      <c r="W1" s="1"/>
      <c r="X1" s="1"/>
      <c r="Y1" s="1"/>
      <c r="Z1" s="1"/>
      <c r="AA1" s="1"/>
      <c r="AB1" s="1"/>
      <c r="AC1" s="1"/>
    </row>
    <row r="2" spans="12:29">
      <c r="L2" s="1"/>
      <c r="M2" s="1"/>
      <c r="N2" s="1"/>
      <c r="O2" s="1"/>
      <c r="P2" s="1"/>
      <c r="Q2" s="1"/>
      <c r="R2" s="1"/>
      <c r="S2" s="1"/>
      <c r="T2" s="1"/>
      <c r="U2" s="1"/>
      <c r="V2" s="1"/>
      <c r="W2" s="1"/>
      <c r="X2" s="1"/>
      <c r="Y2" s="1"/>
      <c r="Z2" s="1"/>
      <c r="AA2" s="1"/>
      <c r="AB2" s="1"/>
      <c r="AC2" s="1"/>
    </row>
    <row r="3" spans="12:29">
      <c r="L3" s="1"/>
      <c r="M3" s="1"/>
      <c r="N3" s="1"/>
      <c r="O3" s="1"/>
      <c r="P3" s="1"/>
      <c r="Q3" s="1"/>
      <c r="R3" s="1"/>
      <c r="S3" s="1"/>
      <c r="T3" s="1"/>
      <c r="U3" s="1"/>
      <c r="V3" s="1"/>
      <c r="W3" s="1"/>
      <c r="X3" s="1"/>
      <c r="Y3" s="1"/>
      <c r="Z3" s="1"/>
      <c r="AA3" s="1"/>
      <c r="AB3" s="1"/>
      <c r="AC3" s="1"/>
    </row>
    <row r="4" spans="12:29">
      <c r="L4" s="1"/>
      <c r="M4" s="1"/>
      <c r="N4" s="1"/>
      <c r="O4" s="1"/>
      <c r="P4" s="1"/>
      <c r="Q4" s="1"/>
      <c r="R4" s="1"/>
      <c r="S4" s="1"/>
      <c r="T4" s="1"/>
      <c r="U4" s="1"/>
      <c r="V4" s="1"/>
      <c r="W4" s="1"/>
      <c r="X4" s="1"/>
      <c r="Y4" s="1"/>
      <c r="Z4" s="1"/>
      <c r="AA4" s="1"/>
      <c r="AB4" s="1"/>
      <c r="AC4" s="1"/>
    </row>
    <row r="5" spans="12:29">
      <c r="L5" s="1"/>
      <c r="M5" s="1"/>
      <c r="N5" s="1"/>
      <c r="O5" s="1"/>
      <c r="P5" s="1"/>
      <c r="Q5" s="1"/>
      <c r="R5" s="1"/>
      <c r="S5" s="1"/>
      <c r="T5" s="1"/>
      <c r="U5" s="1"/>
      <c r="V5" s="1"/>
      <c r="W5" s="1"/>
      <c r="X5" s="1"/>
      <c r="Y5" s="1"/>
      <c r="Z5" s="1"/>
      <c r="AA5" s="1"/>
      <c r="AB5" s="1"/>
      <c r="AC5" s="1"/>
    </row>
    <row r="6" spans="12:29">
      <c r="L6" s="1"/>
      <c r="M6" s="1"/>
      <c r="N6" s="1"/>
      <c r="O6" s="1"/>
      <c r="P6" s="1"/>
      <c r="Q6" s="1"/>
      <c r="R6" s="1"/>
      <c r="S6" s="1"/>
      <c r="T6" s="1"/>
      <c r="U6" s="1"/>
      <c r="V6" s="1"/>
      <c r="W6" s="1"/>
      <c r="X6" s="1"/>
      <c r="Y6" s="1"/>
      <c r="Z6" s="1"/>
      <c r="AA6" s="1"/>
      <c r="AB6" s="1"/>
      <c r="AC6" s="1"/>
    </row>
    <row r="7" spans="12:29">
      <c r="L7" s="1"/>
      <c r="M7" s="1"/>
      <c r="N7" s="1"/>
      <c r="O7" s="1"/>
      <c r="P7" s="1"/>
      <c r="Q7" s="1"/>
      <c r="R7" s="1"/>
      <c r="S7" s="1"/>
      <c r="T7" s="1"/>
      <c r="U7" s="1"/>
      <c r="V7" s="1"/>
      <c r="W7" s="1"/>
      <c r="X7" s="1"/>
      <c r="Y7" s="1"/>
      <c r="Z7" s="1"/>
      <c r="AA7" s="1"/>
      <c r="AB7" s="1"/>
      <c r="AC7" s="1"/>
    </row>
    <row r="8" spans="12:29">
      <c r="L8" s="1"/>
      <c r="M8" s="1"/>
      <c r="N8" s="1"/>
      <c r="O8" s="1"/>
      <c r="P8" s="1"/>
      <c r="Q8" s="1"/>
      <c r="R8" s="1"/>
      <c r="S8" s="1"/>
      <c r="T8" s="1"/>
      <c r="U8" s="1"/>
      <c r="V8" s="1"/>
      <c r="W8" s="1"/>
      <c r="X8" s="1"/>
      <c r="Y8" s="1"/>
      <c r="Z8" s="1"/>
      <c r="AA8" s="1"/>
      <c r="AB8" s="1"/>
      <c r="AC8" s="1"/>
    </row>
    <row r="9" spans="12:29">
      <c r="L9" s="1"/>
      <c r="M9" s="1"/>
      <c r="N9" s="1"/>
      <c r="O9" s="1"/>
      <c r="P9" s="1"/>
      <c r="Q9" s="1"/>
      <c r="R9" s="1"/>
      <c r="S9" s="1"/>
      <c r="T9" s="1"/>
      <c r="U9" s="1"/>
      <c r="V9" s="1"/>
      <c r="W9" s="1"/>
      <c r="X9" s="1"/>
      <c r="Y9" s="1"/>
      <c r="Z9" s="1"/>
      <c r="AA9" s="1"/>
      <c r="AB9" s="1"/>
      <c r="AC9" s="1"/>
    </row>
    <row r="10" spans="12:29">
      <c r="L10" s="1"/>
      <c r="M10" s="1"/>
      <c r="N10" s="1"/>
      <c r="O10" s="1"/>
      <c r="P10" s="1"/>
      <c r="Q10" s="1"/>
      <c r="R10" s="1"/>
      <c r="S10" s="1"/>
      <c r="T10" s="1"/>
      <c r="U10" s="1"/>
      <c r="V10" s="1"/>
      <c r="W10" s="1"/>
      <c r="X10" s="1"/>
      <c r="Y10" s="1"/>
      <c r="Z10" s="1"/>
      <c r="AA10" s="1"/>
      <c r="AB10" s="1"/>
      <c r="AC10" s="1"/>
    </row>
    <row r="11" spans="12:29">
      <c r="L11" s="1"/>
      <c r="M11" s="1"/>
      <c r="N11" s="1"/>
      <c r="O11" s="1"/>
      <c r="P11" s="1"/>
      <c r="Q11" s="1"/>
      <c r="R11" s="1"/>
      <c r="S11" s="1"/>
      <c r="T11" s="1"/>
      <c r="U11" s="1"/>
      <c r="V11" s="1"/>
      <c r="W11" s="1"/>
      <c r="X11" s="1"/>
      <c r="Y11" s="1"/>
      <c r="Z11" s="1"/>
      <c r="AA11" s="1"/>
      <c r="AB11" s="1"/>
      <c r="AC11" s="1"/>
    </row>
    <row r="12" spans="12:29">
      <c r="L12" s="1"/>
      <c r="M12" s="1"/>
      <c r="N12" s="1"/>
      <c r="O12" s="1"/>
      <c r="P12" s="1"/>
      <c r="Q12" s="1"/>
      <c r="R12" s="1"/>
      <c r="S12" s="1"/>
      <c r="T12" s="1"/>
      <c r="U12" s="1"/>
      <c r="V12" s="1"/>
      <c r="W12" s="1"/>
      <c r="X12" s="1"/>
      <c r="Y12" s="1"/>
      <c r="Z12" s="1"/>
      <c r="AA12" s="1"/>
      <c r="AB12" s="1"/>
      <c r="AC12" s="1"/>
    </row>
    <row r="13" spans="12:29">
      <c r="L13" s="1"/>
      <c r="M13" s="1"/>
      <c r="N13" s="1"/>
      <c r="O13" s="1"/>
      <c r="P13" s="1"/>
      <c r="Q13" s="1"/>
      <c r="R13" s="1"/>
      <c r="S13" s="1"/>
      <c r="T13" s="1"/>
      <c r="U13" s="1"/>
      <c r="V13" s="1"/>
      <c r="W13" s="1"/>
      <c r="X13" s="1"/>
      <c r="Y13" s="1"/>
      <c r="Z13" s="1"/>
      <c r="AA13" s="1"/>
      <c r="AB13" s="1"/>
      <c r="AC13" s="1"/>
    </row>
    <row r="14" spans="12:29">
      <c r="L14" s="1"/>
      <c r="M14" s="1"/>
      <c r="N14" s="1"/>
      <c r="O14" s="1"/>
      <c r="P14" s="1"/>
      <c r="Q14" s="1"/>
      <c r="R14" s="1"/>
      <c r="S14" s="1"/>
      <c r="T14" s="1"/>
      <c r="U14" s="1"/>
      <c r="V14" s="1"/>
      <c r="W14" s="1"/>
      <c r="X14" s="1"/>
      <c r="Y14" s="1"/>
      <c r="Z14" s="1"/>
      <c r="AA14" s="1"/>
      <c r="AB14" s="1"/>
      <c r="AC14" s="1"/>
    </row>
    <row r="15" spans="12:29">
      <c r="L15" s="1"/>
      <c r="M15" s="1"/>
      <c r="N15" s="1"/>
      <c r="O15" s="1"/>
      <c r="P15" s="1"/>
      <c r="Q15" s="1"/>
      <c r="R15" s="1"/>
      <c r="S15" s="1"/>
      <c r="T15" s="1"/>
      <c r="U15" s="1"/>
      <c r="V15" s="1"/>
      <c r="W15" s="1"/>
      <c r="X15" s="1"/>
      <c r="Y15" s="1"/>
      <c r="Z15" s="1"/>
      <c r="AA15" s="1"/>
      <c r="AB15" s="1"/>
      <c r="AC15" s="1"/>
    </row>
    <row r="16" spans="12:29">
      <c r="L16" s="1"/>
      <c r="M16" s="1"/>
      <c r="N16" s="1"/>
      <c r="O16" s="1"/>
      <c r="P16" s="1"/>
      <c r="Q16" s="1"/>
      <c r="R16" s="1"/>
      <c r="S16" s="1"/>
      <c r="T16" s="1"/>
      <c r="U16" s="1"/>
      <c r="V16" s="1"/>
      <c r="W16" s="1"/>
      <c r="X16" s="1"/>
      <c r="Y16" s="1"/>
      <c r="Z16" s="1"/>
      <c r="AA16" s="1"/>
      <c r="AB16" s="1"/>
      <c r="AC16" s="1"/>
    </row>
    <row r="17" spans="12:29">
      <c r="L17" s="1"/>
      <c r="M17" s="1"/>
      <c r="N17" s="1"/>
      <c r="O17" s="1"/>
      <c r="P17" s="1"/>
      <c r="Q17" s="1"/>
      <c r="R17" s="1"/>
      <c r="S17" s="1"/>
      <c r="T17" s="1"/>
      <c r="U17" s="1"/>
      <c r="V17" s="1"/>
      <c r="W17" s="1"/>
      <c r="X17" s="1"/>
      <c r="Y17" s="1"/>
      <c r="Z17" s="1"/>
      <c r="AA17" s="1"/>
      <c r="AB17" s="1"/>
      <c r="AC17" s="1"/>
    </row>
    <row r="18" spans="12:29">
      <c r="L18" s="1"/>
      <c r="M18" s="1"/>
      <c r="N18" s="1"/>
      <c r="O18" s="1"/>
      <c r="P18" s="1"/>
      <c r="Q18" s="1"/>
      <c r="R18" s="1"/>
      <c r="S18" s="1"/>
      <c r="T18" s="1"/>
      <c r="U18" s="1"/>
      <c r="V18" s="1"/>
      <c r="W18" s="1"/>
      <c r="X18" s="1"/>
      <c r="Y18" s="1"/>
      <c r="Z18" s="1"/>
      <c r="AA18" s="1"/>
      <c r="AB18" s="1"/>
      <c r="AC18" s="1"/>
    </row>
    <row r="19" spans="12:29">
      <c r="L19" s="1"/>
      <c r="M19" s="1"/>
      <c r="N19" s="1"/>
      <c r="O19" s="1"/>
      <c r="P19" s="1"/>
      <c r="Q19" s="1"/>
      <c r="R19" s="1"/>
      <c r="S19" s="1"/>
      <c r="T19" s="1"/>
      <c r="U19" s="1"/>
      <c r="V19" s="1"/>
      <c r="W19" s="1"/>
      <c r="X19" s="1"/>
      <c r="Y19" s="1"/>
      <c r="Z19" s="1"/>
      <c r="AA19" s="1"/>
      <c r="AB19" s="1"/>
      <c r="AC19" s="1"/>
    </row>
    <row r="20" spans="12:29">
      <c r="L20" s="1"/>
      <c r="M20" s="1"/>
      <c r="N20" s="1"/>
      <c r="O20" s="1"/>
      <c r="P20" s="1"/>
      <c r="Q20" s="1"/>
      <c r="R20" s="1"/>
      <c r="S20" s="1"/>
      <c r="T20" s="1"/>
      <c r="U20" s="1"/>
      <c r="V20" s="1"/>
      <c r="W20" s="1"/>
      <c r="X20" s="1"/>
      <c r="Y20" s="1"/>
      <c r="Z20" s="1"/>
      <c r="AA20" s="1"/>
      <c r="AB20" s="1"/>
      <c r="AC20" s="1"/>
    </row>
    <row r="21" spans="12:29">
      <c r="L21" s="1"/>
      <c r="M21" s="1"/>
      <c r="N21" s="1"/>
      <c r="O21" s="1"/>
      <c r="P21" s="1"/>
      <c r="Q21" s="1"/>
      <c r="R21" s="1"/>
      <c r="S21" s="1"/>
      <c r="T21" s="1"/>
      <c r="U21" s="1"/>
      <c r="V21" s="1"/>
      <c r="W21" s="1"/>
      <c r="X21" s="1"/>
      <c r="Y21" s="1"/>
      <c r="Z21" s="1"/>
      <c r="AA21" s="1"/>
      <c r="AB21" s="1"/>
      <c r="AC21" s="1"/>
    </row>
    <row r="22" spans="12:29">
      <c r="L22" s="1"/>
      <c r="M22" s="1"/>
      <c r="N22" s="1"/>
      <c r="O22" s="1"/>
      <c r="P22" s="1"/>
      <c r="Q22" s="1"/>
      <c r="R22" s="1"/>
      <c r="S22" s="1"/>
      <c r="T22" s="1"/>
      <c r="U22" s="1"/>
      <c r="V22" s="1"/>
      <c r="W22" s="1"/>
      <c r="X22" s="1"/>
      <c r="Y22" s="1"/>
      <c r="Z22" s="1"/>
      <c r="AA22" s="1"/>
      <c r="AB22" s="1"/>
      <c r="AC22" s="1"/>
    </row>
    <row r="23" spans="12:29">
      <c r="L23" s="1"/>
      <c r="M23" s="1"/>
      <c r="N23" s="1"/>
      <c r="O23" s="1"/>
      <c r="P23" s="1"/>
      <c r="Q23" s="1"/>
      <c r="R23" s="1"/>
      <c r="S23" s="1"/>
      <c r="T23" s="1"/>
      <c r="U23" s="1"/>
      <c r="V23" s="1"/>
      <c r="W23" s="1"/>
      <c r="X23" s="1"/>
      <c r="Y23" s="1"/>
      <c r="Z23" s="1"/>
      <c r="AA23" s="1"/>
      <c r="AB23" s="1"/>
      <c r="AC23" s="1"/>
    </row>
    <row r="24" spans="12:29">
      <c r="L24" s="1"/>
      <c r="M24" s="1"/>
      <c r="N24" s="1"/>
      <c r="O24" s="1"/>
      <c r="P24" s="1"/>
      <c r="Q24" s="1"/>
      <c r="R24" s="1"/>
      <c r="S24" s="1"/>
      <c r="T24" s="1"/>
      <c r="U24" s="1"/>
      <c r="V24" s="1"/>
      <c r="W24" s="1"/>
      <c r="X24" s="1"/>
      <c r="Y24" s="1"/>
      <c r="Z24" s="1"/>
      <c r="AA24" s="1"/>
      <c r="AB24" s="1"/>
      <c r="AC24" s="1"/>
    </row>
    <row r="25" spans="12:29">
      <c r="L25" s="1"/>
      <c r="M25" s="1"/>
      <c r="N25" s="1"/>
      <c r="O25" s="1"/>
      <c r="P25" s="1"/>
      <c r="Q25" s="1"/>
      <c r="R25" s="1"/>
      <c r="S25" s="1"/>
      <c r="T25" s="1"/>
      <c r="U25" s="1"/>
      <c r="V25" s="1"/>
      <c r="W25" s="1"/>
      <c r="X25" s="1"/>
      <c r="Y25" s="1"/>
      <c r="Z25" s="1"/>
      <c r="AA25" s="1"/>
      <c r="AB25" s="1"/>
      <c r="AC25" s="1"/>
    </row>
    <row r="26" spans="12:29">
      <c r="L26" s="1"/>
      <c r="M26" s="1"/>
      <c r="N26" s="1"/>
      <c r="O26" s="1"/>
      <c r="P26" s="1"/>
      <c r="Q26" s="1"/>
      <c r="R26" s="1"/>
      <c r="S26" s="1"/>
      <c r="T26" s="1"/>
      <c r="U26" s="1"/>
      <c r="V26" s="1"/>
      <c r="W26" s="1"/>
      <c r="X26" s="1"/>
      <c r="Y26" s="1"/>
      <c r="Z26" s="1"/>
      <c r="AA26" s="1"/>
      <c r="AB26" s="1"/>
      <c r="AC26" s="1"/>
    </row>
    <row r="27" spans="12:29">
      <c r="L27" s="1"/>
      <c r="M27" s="1"/>
      <c r="N27" s="1"/>
      <c r="O27" s="1"/>
      <c r="P27" s="1"/>
      <c r="Q27" s="1"/>
      <c r="R27" s="1"/>
      <c r="S27" s="1"/>
      <c r="T27" s="1"/>
      <c r="U27" s="1"/>
      <c r="V27" s="1"/>
      <c r="W27" s="1"/>
      <c r="X27" s="1"/>
      <c r="Y27" s="1"/>
      <c r="Z27" s="1"/>
      <c r="AA27" s="1"/>
      <c r="AB27" s="1"/>
      <c r="AC27" s="1"/>
    </row>
    <row r="28" spans="12:29">
      <c r="L28" s="1"/>
      <c r="M28" s="1"/>
      <c r="N28" s="1"/>
      <c r="O28" s="1"/>
      <c r="P28" s="1"/>
      <c r="Q28" s="1"/>
      <c r="R28" s="1"/>
      <c r="S28" s="1"/>
      <c r="T28" s="1"/>
      <c r="U28" s="1"/>
      <c r="V28" s="1"/>
      <c r="W28" s="1"/>
      <c r="X28" s="1"/>
      <c r="Y28" s="1"/>
      <c r="Z28" s="1"/>
      <c r="AA28" s="1"/>
      <c r="AB28" s="1"/>
      <c r="AC28" s="1"/>
    </row>
    <row r="29" spans="12:29">
      <c r="L29" s="1"/>
      <c r="M29" s="1"/>
      <c r="N29" s="1"/>
      <c r="O29" s="1"/>
      <c r="P29" s="1"/>
      <c r="Q29" s="1"/>
      <c r="R29" s="1"/>
      <c r="S29" s="1"/>
      <c r="T29" s="1"/>
      <c r="U29" s="1"/>
      <c r="V29" s="1"/>
      <c r="W29" s="1"/>
      <c r="X29" s="1"/>
      <c r="Y29" s="1"/>
      <c r="Z29" s="1"/>
      <c r="AA29" s="1"/>
      <c r="AB29" s="1"/>
      <c r="AC29" s="1"/>
    </row>
    <row r="30" spans="12:29">
      <c r="L30" s="1"/>
      <c r="M30" s="1"/>
      <c r="N30" s="1"/>
      <c r="O30" s="1"/>
      <c r="P30" s="1"/>
      <c r="Q30" s="1"/>
      <c r="R30" s="1"/>
      <c r="S30" s="1"/>
      <c r="T30" s="1"/>
      <c r="U30" s="1"/>
      <c r="V30" s="1"/>
      <c r="W30" s="1"/>
      <c r="X30" s="1"/>
      <c r="Y30" s="1"/>
      <c r="Z30" s="1"/>
      <c r="AA30" s="1"/>
      <c r="AB30" s="1"/>
      <c r="AC30" s="1"/>
    </row>
    <row r="31" spans="12:29">
      <c r="L31" s="1"/>
      <c r="M31" s="1"/>
      <c r="N31" s="1"/>
      <c r="O31" s="1"/>
      <c r="P31" s="1"/>
      <c r="Q31" s="1"/>
      <c r="R31" s="1"/>
      <c r="S31" s="1"/>
      <c r="T31" s="1"/>
      <c r="U31" s="1"/>
      <c r="V31" s="1"/>
      <c r="W31" s="1"/>
      <c r="X31" s="1"/>
      <c r="Y31" s="1"/>
      <c r="Z31" s="1"/>
      <c r="AA31" s="1"/>
      <c r="AB31" s="1"/>
      <c r="AC31" s="1"/>
    </row>
    <row r="32" spans="12:29">
      <c r="L32" s="1"/>
      <c r="M32" s="1"/>
      <c r="N32" s="1"/>
      <c r="O32" s="1"/>
      <c r="P32" s="1"/>
      <c r="Q32" s="1"/>
      <c r="R32" s="1"/>
      <c r="S32" s="1"/>
      <c r="T32" s="1"/>
      <c r="U32" s="1"/>
      <c r="V32" s="1"/>
      <c r="W32" s="1"/>
      <c r="X32" s="1"/>
      <c r="Y32" s="1"/>
      <c r="Z32" s="1"/>
      <c r="AA32" s="1"/>
      <c r="AB32" s="1"/>
      <c r="AC32" s="1"/>
    </row>
    <row r="33" spans="12:29">
      <c r="L33" s="1"/>
      <c r="M33" s="1"/>
      <c r="N33" s="1"/>
      <c r="O33" s="1"/>
      <c r="P33" s="1"/>
      <c r="Q33" s="1"/>
      <c r="R33" s="1"/>
      <c r="S33" s="1"/>
      <c r="T33" s="1"/>
      <c r="U33" s="1"/>
      <c r="V33" s="1"/>
      <c r="W33" s="1"/>
      <c r="X33" s="1"/>
      <c r="Y33" s="1"/>
      <c r="Z33" s="1"/>
      <c r="AA33" s="1"/>
      <c r="AB33" s="1"/>
      <c r="AC33" s="1"/>
    </row>
    <row r="34" spans="12:29">
      <c r="L34" s="1"/>
      <c r="M34" s="1"/>
      <c r="N34" s="1"/>
      <c r="O34" s="1"/>
      <c r="P34" s="1"/>
      <c r="Q34" s="1"/>
      <c r="R34" s="1"/>
      <c r="S34" s="1"/>
      <c r="T34" s="1"/>
      <c r="U34" s="1"/>
      <c r="V34" s="1"/>
      <c r="W34" s="1"/>
      <c r="X34" s="1"/>
      <c r="Y34" s="1"/>
      <c r="Z34" s="1"/>
      <c r="AA34" s="1"/>
      <c r="AB34" s="1"/>
      <c r="AC34" s="1"/>
    </row>
    <row r="35" spans="12:29">
      <c r="L35" s="1"/>
      <c r="M35" s="1"/>
      <c r="N35" s="1"/>
      <c r="O35" s="1"/>
      <c r="P35" s="1"/>
      <c r="Q35" s="1"/>
      <c r="R35" s="1"/>
      <c r="S35" s="1"/>
      <c r="T35" s="1"/>
      <c r="U35" s="1"/>
      <c r="V35" s="1"/>
      <c r="W35" s="1"/>
      <c r="X35" s="1"/>
      <c r="Y35" s="1"/>
      <c r="Z35" s="1"/>
      <c r="AA35" s="1"/>
      <c r="AB35" s="1"/>
      <c r="AC35" s="1"/>
    </row>
    <row r="36" spans="12:29">
      <c r="L36" s="1"/>
      <c r="M36" s="1"/>
      <c r="N36" s="1"/>
      <c r="O36" s="1"/>
      <c r="P36" s="1"/>
      <c r="Q36" s="1"/>
      <c r="R36" s="1"/>
      <c r="S36" s="1"/>
      <c r="T36" s="1"/>
      <c r="U36" s="1"/>
      <c r="V36" s="1"/>
      <c r="W36" s="1"/>
      <c r="X36" s="1"/>
      <c r="Y36" s="1"/>
      <c r="Z36" s="1"/>
      <c r="AA36" s="1"/>
      <c r="AB36" s="1"/>
      <c r="AC36" s="1"/>
    </row>
    <row r="37" spans="12:29">
      <c r="L37" s="1"/>
      <c r="M37" s="1"/>
      <c r="N37" s="1"/>
      <c r="O37" s="1"/>
      <c r="P37" s="1"/>
      <c r="Q37" s="1"/>
      <c r="R37" s="1"/>
      <c r="S37" s="1"/>
      <c r="T37" s="1"/>
      <c r="U37" s="1"/>
      <c r="V37" s="1"/>
      <c r="W37" s="1"/>
      <c r="X37" s="1"/>
      <c r="Y37" s="1"/>
      <c r="Z37" s="1"/>
      <c r="AA37" s="1"/>
      <c r="AB37" s="1"/>
      <c r="AC37" s="1"/>
    </row>
    <row r="38" spans="12:29">
      <c r="L38" s="1"/>
      <c r="M38" s="1"/>
      <c r="N38" s="1"/>
      <c r="O38" s="1"/>
      <c r="P38" s="1"/>
      <c r="Q38" s="1"/>
      <c r="R38" s="1"/>
      <c r="S38" s="1"/>
      <c r="T38" s="1"/>
      <c r="U38" s="1"/>
      <c r="V38" s="1"/>
      <c r="W38" s="1"/>
      <c r="X38" s="1"/>
      <c r="Y38" s="1"/>
      <c r="Z38" s="1"/>
      <c r="AA38" s="1"/>
      <c r="AB38" s="1"/>
      <c r="AC38" s="1"/>
    </row>
    <row r="39" spans="12:29">
      <c r="L39" s="1"/>
      <c r="M39" s="1"/>
      <c r="N39" s="1"/>
      <c r="O39" s="1"/>
      <c r="P39" s="1"/>
      <c r="Q39" s="1"/>
      <c r="R39" s="1"/>
      <c r="S39" s="1"/>
      <c r="T39" s="1"/>
      <c r="U39" s="1"/>
      <c r="V39" s="1"/>
      <c r="W39" s="1"/>
      <c r="X39" s="1"/>
      <c r="Y39" s="1"/>
      <c r="Z39" s="1"/>
      <c r="AA39" s="1"/>
      <c r="AB39" s="1"/>
      <c r="AC39" s="1"/>
    </row>
    <row r="40" spans="12:29">
      <c r="L40" s="1"/>
      <c r="M40" s="1"/>
      <c r="N40" s="1"/>
      <c r="O40" s="1"/>
      <c r="P40" s="1"/>
      <c r="Q40" s="1"/>
      <c r="R40" s="1"/>
      <c r="S40" s="1"/>
      <c r="T40" s="1"/>
      <c r="U40" s="1"/>
      <c r="V40" s="1"/>
      <c r="W40" s="1"/>
      <c r="X40" s="1"/>
      <c r="Y40" s="1"/>
      <c r="Z40" s="1"/>
      <c r="AA40" s="1"/>
      <c r="AB40" s="1"/>
      <c r="AC40" s="1"/>
    </row>
    <row r="41" spans="12:29">
      <c r="L41" s="1"/>
      <c r="M41" s="1"/>
      <c r="N41" s="1"/>
      <c r="O41" s="1"/>
      <c r="P41" s="1"/>
      <c r="Q41" s="1"/>
      <c r="R41" s="1"/>
      <c r="S41" s="1"/>
      <c r="T41" s="1"/>
      <c r="U41" s="1"/>
      <c r="V41" s="1"/>
      <c r="W41" s="1"/>
      <c r="X41" s="1"/>
      <c r="Y41" s="1"/>
      <c r="Z41" s="1"/>
      <c r="AA41" s="1"/>
      <c r="AB41" s="1"/>
      <c r="AC41" s="1"/>
    </row>
    <row r="42" spans="12:29">
      <c r="L42" s="1"/>
      <c r="M42" s="1"/>
      <c r="N42" s="1"/>
      <c r="O42" s="1"/>
      <c r="P42" s="1"/>
      <c r="Q42" s="1"/>
      <c r="R42" s="1"/>
      <c r="S42" s="1"/>
      <c r="T42" s="1"/>
      <c r="U42" s="1"/>
      <c r="V42" s="1"/>
      <c r="W42" s="1"/>
      <c r="X42" s="1"/>
      <c r="Y42" s="1"/>
      <c r="Z42" s="1"/>
      <c r="AA42" s="1"/>
      <c r="AB42" s="1"/>
      <c r="AC42" s="1"/>
    </row>
    <row r="43" spans="12:29">
      <c r="L43" s="1"/>
      <c r="M43" s="1"/>
      <c r="N43" s="1"/>
      <c r="O43" s="1"/>
      <c r="P43" s="1"/>
      <c r="Q43" s="1"/>
      <c r="R43" s="1"/>
      <c r="S43" s="1"/>
      <c r="T43" s="1"/>
      <c r="U43" s="1"/>
      <c r="V43" s="1"/>
      <c r="W43" s="1"/>
      <c r="X43" s="1"/>
      <c r="Y43" s="1"/>
      <c r="Z43" s="1"/>
      <c r="AA43" s="1"/>
      <c r="AB43" s="1"/>
      <c r="AC43" s="1"/>
    </row>
    <row r="44" spans="12:29">
      <c r="L44" s="1"/>
      <c r="M44" s="1"/>
      <c r="N44" s="1"/>
      <c r="O44" s="1"/>
      <c r="P44" s="1"/>
      <c r="Q44" s="1"/>
      <c r="R44" s="1"/>
      <c r="S44" s="1"/>
      <c r="T44" s="1"/>
      <c r="U44" s="1"/>
      <c r="V44" s="1"/>
      <c r="W44" s="1"/>
      <c r="X44" s="1"/>
      <c r="Y44" s="1"/>
      <c r="Z44" s="1"/>
      <c r="AA44" s="1"/>
      <c r="AB44" s="1"/>
      <c r="AC44" s="1"/>
    </row>
    <row r="45" spans="12:29">
      <c r="L45" s="1"/>
      <c r="M45" s="1"/>
      <c r="N45" s="1"/>
      <c r="O45" s="1"/>
      <c r="P45" s="1"/>
      <c r="Q45" s="1"/>
      <c r="R45" s="1"/>
      <c r="S45" s="1"/>
      <c r="T45" s="1"/>
      <c r="U45" s="1"/>
      <c r="V45" s="1"/>
      <c r="W45" s="1"/>
      <c r="X45" s="1"/>
      <c r="Y45" s="1"/>
      <c r="Z45" s="1"/>
      <c r="AA45" s="1"/>
      <c r="AB45" s="1"/>
      <c r="AC45" s="1"/>
    </row>
    <row r="46" spans="12:29">
      <c r="L46" s="1"/>
      <c r="M46" s="1"/>
      <c r="N46" s="1"/>
      <c r="O46" s="1"/>
      <c r="P46" s="1"/>
      <c r="Q46" s="1"/>
      <c r="R46" s="1"/>
      <c r="S46" s="1"/>
      <c r="T46" s="1"/>
      <c r="U46" s="1"/>
      <c r="V46" s="1"/>
      <c r="W46" s="1"/>
      <c r="X46" s="1"/>
      <c r="Y46" s="1"/>
      <c r="Z46" s="1"/>
      <c r="AA46" s="1"/>
      <c r="AB46" s="1"/>
      <c r="AC46" s="1"/>
    </row>
    <row r="47" spans="12:29">
      <c r="L47" s="1"/>
      <c r="M47" s="1"/>
      <c r="N47" s="1"/>
      <c r="O47" s="1"/>
      <c r="P47" s="1"/>
      <c r="Q47" s="1"/>
      <c r="R47" s="1"/>
      <c r="S47" s="1"/>
      <c r="T47" s="1"/>
      <c r="U47" s="1"/>
      <c r="V47" s="1"/>
      <c r="W47" s="1"/>
      <c r="X47" s="1"/>
      <c r="Y47" s="1"/>
      <c r="Z47" s="1"/>
      <c r="AA47" s="1"/>
      <c r="AB47" s="1"/>
      <c r="AC47" s="1"/>
    </row>
    <row r="48" spans="12:29">
      <c r="L48" s="1"/>
      <c r="M48" s="1"/>
      <c r="N48" s="1"/>
      <c r="O48" s="1"/>
      <c r="P48" s="1"/>
      <c r="Q48" s="1"/>
      <c r="R48" s="1"/>
      <c r="S48" s="1"/>
      <c r="T48" s="1"/>
      <c r="U48" s="1"/>
      <c r="V48" s="1"/>
      <c r="W48" s="1"/>
      <c r="X48" s="1"/>
      <c r="Y48" s="1"/>
      <c r="Z48" s="1"/>
      <c r="AA48" s="1"/>
      <c r="AB48" s="1"/>
      <c r="AC48" s="1"/>
    </row>
    <row r="49" spans="1:29">
      <c r="L49" s="1"/>
      <c r="M49" s="1"/>
      <c r="N49" s="1"/>
      <c r="O49" s="1"/>
      <c r="P49" s="1"/>
      <c r="Q49" s="1"/>
      <c r="R49" s="1"/>
      <c r="S49" s="1"/>
      <c r="T49" s="1"/>
      <c r="U49" s="1"/>
      <c r="V49" s="1"/>
      <c r="W49" s="1"/>
      <c r="X49" s="1"/>
      <c r="Y49" s="1"/>
      <c r="Z49" s="1"/>
      <c r="AA49" s="1"/>
      <c r="AB49" s="1"/>
      <c r="AC49" s="1"/>
    </row>
    <row r="50" spans="1:29">
      <c r="L50" s="1"/>
      <c r="M50" s="1"/>
      <c r="N50" s="1"/>
      <c r="O50" s="1"/>
      <c r="P50" s="1"/>
      <c r="Q50" s="1"/>
      <c r="R50" s="1"/>
      <c r="S50" s="1"/>
      <c r="T50" s="1"/>
      <c r="U50" s="1"/>
      <c r="V50" s="1"/>
      <c r="W50" s="1"/>
      <c r="X50" s="1"/>
      <c r="Y50" s="1"/>
      <c r="Z50" s="1"/>
      <c r="AA50" s="1"/>
      <c r="AB50" s="1"/>
      <c r="AC50" s="1"/>
    </row>
    <row r="51" spans="1:29">
      <c r="L51" s="1"/>
      <c r="M51" s="1"/>
      <c r="N51" s="1"/>
      <c r="O51" s="1"/>
      <c r="P51" s="1"/>
      <c r="Q51" s="1"/>
      <c r="R51" s="1"/>
      <c r="S51" s="1"/>
      <c r="T51" s="1"/>
      <c r="U51" s="1"/>
      <c r="V51" s="1"/>
      <c r="W51" s="1"/>
      <c r="X51" s="1"/>
      <c r="Y51" s="1"/>
      <c r="Z51" s="1"/>
      <c r="AA51" s="1"/>
      <c r="AB51" s="1"/>
      <c r="AC51" s="1"/>
    </row>
    <row r="52" spans="1:29">
      <c r="L52" s="1"/>
      <c r="M52" s="1"/>
      <c r="N52" s="1"/>
      <c r="O52" s="1"/>
      <c r="P52" s="1"/>
      <c r="Q52" s="1"/>
      <c r="R52" s="1"/>
      <c r="S52" s="1"/>
      <c r="T52" s="1"/>
      <c r="U52" s="1"/>
      <c r="V52" s="1"/>
      <c r="W52" s="1"/>
      <c r="X52" s="1"/>
      <c r="Y52" s="1"/>
      <c r="Z52" s="1"/>
      <c r="AA52" s="1"/>
      <c r="AB52" s="1"/>
      <c r="AC52" s="1"/>
    </row>
    <row r="53" spans="1:29">
      <c r="L53" s="1"/>
      <c r="M53" s="1"/>
      <c r="N53" s="1"/>
      <c r="O53" s="1"/>
      <c r="P53" s="1"/>
      <c r="Q53" s="1"/>
      <c r="R53" s="1"/>
      <c r="S53" s="1"/>
      <c r="T53" s="1"/>
      <c r="U53" s="1"/>
      <c r="V53" s="1"/>
      <c r="W53" s="1"/>
      <c r="X53" s="1"/>
      <c r="Y53" s="1"/>
      <c r="Z53" s="1"/>
      <c r="AA53" s="1"/>
      <c r="AB53" s="1"/>
      <c r="AC53" s="1"/>
    </row>
    <row r="54" spans="1:29">
      <c r="L54" s="1"/>
      <c r="M54" s="1"/>
      <c r="N54" s="1"/>
      <c r="O54" s="1"/>
      <c r="P54" s="1"/>
      <c r="Q54" s="1"/>
      <c r="R54" s="1"/>
      <c r="S54" s="1"/>
      <c r="T54" s="1"/>
      <c r="U54" s="1"/>
      <c r="V54" s="1"/>
      <c r="W54" s="1"/>
      <c r="X54" s="1"/>
      <c r="Y54" s="1"/>
      <c r="Z54" s="1"/>
      <c r="AA54" s="1"/>
      <c r="AB54" s="1"/>
      <c r="AC54" s="1"/>
    </row>
    <row r="55" spans="1:29">
      <c r="L55" s="1"/>
      <c r="M55" s="1"/>
      <c r="N55" s="1"/>
      <c r="O55" s="1"/>
      <c r="P55" s="1"/>
      <c r="Q55" s="1"/>
      <c r="R55" s="1"/>
      <c r="S55" s="1"/>
      <c r="T55" s="1"/>
      <c r="U55" s="1"/>
      <c r="V55" s="1"/>
      <c r="W55" s="1"/>
      <c r="X55" s="1"/>
      <c r="Y55" s="1"/>
      <c r="Z55" s="1"/>
      <c r="AA55" s="1"/>
      <c r="AB55" s="1"/>
      <c r="AC55" s="1"/>
    </row>
    <row r="56" spans="1:29">
      <c r="L56" s="1"/>
      <c r="M56" s="1"/>
      <c r="N56" s="1"/>
      <c r="O56" s="1"/>
      <c r="P56" s="1"/>
      <c r="Q56" s="1"/>
      <c r="R56" s="1"/>
      <c r="S56" s="1"/>
      <c r="T56" s="1"/>
      <c r="U56" s="1"/>
      <c r="V56" s="1"/>
      <c r="W56" s="1"/>
      <c r="X56" s="1"/>
      <c r="Y56" s="1"/>
      <c r="Z56" s="1"/>
      <c r="AA56" s="1"/>
      <c r="AB56" s="1"/>
      <c r="AC56" s="1"/>
    </row>
    <row r="57" spans="1:29">
      <c r="L57" s="1"/>
      <c r="M57" s="1"/>
      <c r="N57" s="1"/>
      <c r="O57" s="1"/>
      <c r="P57" s="1"/>
      <c r="Q57" s="1"/>
      <c r="R57" s="1"/>
      <c r="S57" s="1"/>
      <c r="T57" s="1"/>
      <c r="U57" s="1"/>
      <c r="V57" s="1"/>
      <c r="W57" s="1"/>
      <c r="X57" s="1"/>
      <c r="Y57" s="1"/>
      <c r="Z57" s="1"/>
      <c r="AA57" s="1"/>
      <c r="AB57" s="1"/>
      <c r="AC57" s="1"/>
    </row>
    <row r="58" spans="1:29">
      <c r="L58" s="1"/>
      <c r="M58" s="1"/>
      <c r="N58" s="1"/>
      <c r="O58" s="1"/>
      <c r="P58" s="1"/>
      <c r="Q58" s="1"/>
      <c r="R58" s="1"/>
      <c r="S58" s="1"/>
      <c r="T58" s="1"/>
      <c r="U58" s="1"/>
      <c r="V58" s="1"/>
      <c r="W58" s="1"/>
      <c r="X58" s="1"/>
      <c r="Y58" s="1"/>
      <c r="Z58" s="1"/>
      <c r="AA58" s="1"/>
      <c r="AB58" s="1"/>
      <c r="AC58" s="1"/>
    </row>
    <row r="59" spans="1:29">
      <c r="L59" s="1"/>
      <c r="M59" s="1"/>
      <c r="N59" s="1"/>
      <c r="O59" s="1"/>
      <c r="P59" s="1"/>
      <c r="Q59" s="1"/>
      <c r="R59" s="1"/>
      <c r="S59" s="1"/>
      <c r="T59" s="1"/>
      <c r="U59" s="1"/>
      <c r="V59" s="1"/>
      <c r="W59" s="1"/>
      <c r="X59" s="1"/>
      <c r="Y59" s="1"/>
      <c r="Z59" s="1"/>
      <c r="AA59" s="1"/>
      <c r="AB59" s="1"/>
      <c r="AC59" s="1"/>
    </row>
    <row r="60" spans="1:2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c r="A62" s="1"/>
      <c r="B62" s="1"/>
      <c r="C62" s="1"/>
      <c r="D62" s="1"/>
      <c r="E62" s="1"/>
      <c r="F62" s="1"/>
      <c r="G62" s="1"/>
      <c r="H62" s="1"/>
      <c r="I62" s="1"/>
      <c r="J62" s="1"/>
      <c r="K62" s="1"/>
      <c r="L62" s="1"/>
    </row>
  </sheetData>
  <hyperlinks>
    <hyperlink ref="O1" location="'Contents Page'!A1" display="BACK TO CONTENTS" xr:uid="{863B3D17-1848-4C55-942D-2087CAA3BDF6}"/>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1163-5CE2-42D7-B92B-E4686EE3C34E}">
  <dimension ref="A1:V115"/>
  <sheetViews>
    <sheetView topLeftCell="H1" zoomScaleNormal="100" workbookViewId="0">
      <selection activeCell="N1" sqref="N1"/>
    </sheetView>
  </sheetViews>
  <sheetFormatPr defaultColWidth="8.77734375" defaultRowHeight="14.4"/>
  <cols>
    <col min="1" max="1" width="19" customWidth="1"/>
    <col min="2" max="2" width="15.77734375" customWidth="1"/>
    <col min="3" max="3" width="16" customWidth="1"/>
    <col min="4" max="4" width="15.6640625" customWidth="1"/>
    <col min="5" max="5" width="18.6640625" customWidth="1"/>
    <col min="6" max="6" width="10" customWidth="1"/>
    <col min="7" max="7" width="14.109375" customWidth="1"/>
    <col min="8" max="8" width="18.6640625" customWidth="1"/>
    <col min="9" max="9" width="5.44140625" customWidth="1"/>
    <col min="10" max="10" width="18.6640625" customWidth="1"/>
    <col min="11" max="11" width="5.109375" customWidth="1"/>
    <col min="12" max="12" width="15.77734375" customWidth="1"/>
    <col min="13" max="13" width="11.6640625" customWidth="1"/>
    <col min="14" max="14" width="19.33203125" customWidth="1"/>
    <col min="15" max="15" width="4" customWidth="1"/>
    <col min="16" max="16" width="18.109375" customWidth="1"/>
    <col min="17" max="18" width="18.6640625" customWidth="1"/>
    <col min="19" max="19" width="6.44140625" customWidth="1"/>
    <col min="20" max="20" width="15.77734375" customWidth="1"/>
    <col min="21" max="22" width="18.6640625" customWidth="1"/>
  </cols>
  <sheetData>
    <row r="1" spans="1:22" ht="22.05" customHeight="1">
      <c r="A1" s="76" t="s">
        <v>981</v>
      </c>
      <c r="B1" s="76"/>
      <c r="C1" s="259"/>
      <c r="D1" s="259"/>
      <c r="E1" s="259"/>
      <c r="F1" s="259"/>
      <c r="G1" s="259"/>
      <c r="H1" s="259"/>
      <c r="I1" s="259"/>
      <c r="J1" s="259"/>
      <c r="K1" s="259"/>
      <c r="L1" s="259"/>
      <c r="M1" s="259"/>
      <c r="N1" s="10" t="s">
        <v>85</v>
      </c>
      <c r="O1" s="259"/>
      <c r="P1" s="76"/>
      <c r="Q1" s="76"/>
      <c r="R1" s="76"/>
      <c r="S1" s="76"/>
      <c r="T1" s="76"/>
      <c r="U1" s="76"/>
      <c r="V1" s="76"/>
    </row>
    <row r="2" spans="1:22" ht="22.05" customHeight="1">
      <c r="A2" s="283" t="s">
        <v>982</v>
      </c>
      <c r="B2" s="283"/>
      <c r="C2" s="295"/>
      <c r="D2" s="295"/>
      <c r="E2" s="295"/>
      <c r="F2" s="295"/>
      <c r="G2" s="295"/>
      <c r="H2" s="295"/>
      <c r="I2" s="295"/>
      <c r="J2" s="295"/>
      <c r="K2" s="295"/>
      <c r="L2" s="295"/>
      <c r="M2" s="295"/>
      <c r="N2" s="295"/>
      <c r="O2" s="295"/>
      <c r="P2" s="751"/>
      <c r="Q2" s="751"/>
      <c r="R2" s="751"/>
      <c r="S2" s="283"/>
      <c r="T2" s="751"/>
      <c r="U2" s="751"/>
      <c r="V2" s="752"/>
    </row>
    <row r="3" spans="1:22" ht="22.05" customHeight="1">
      <c r="A3" s="258"/>
      <c r="B3" s="258"/>
      <c r="C3" s="263" t="s">
        <v>983</v>
      </c>
      <c r="D3" s="263"/>
      <c r="E3" s="906" t="s">
        <v>984</v>
      </c>
      <c r="F3" s="906"/>
      <c r="G3" s="906"/>
      <c r="H3" s="906"/>
      <c r="I3" s="265"/>
      <c r="J3" s="908" t="s">
        <v>985</v>
      </c>
      <c r="K3" s="908"/>
      <c r="L3" s="908"/>
      <c r="M3" s="908"/>
      <c r="N3" s="908"/>
      <c r="O3" s="265"/>
      <c r="P3" s="264" t="s">
        <v>986</v>
      </c>
      <c r="Q3" s="335"/>
      <c r="R3" s="338"/>
      <c r="S3" s="338" t="s">
        <v>987</v>
      </c>
      <c r="T3" s="338"/>
      <c r="U3" s="338"/>
      <c r="V3" s="309"/>
    </row>
    <row r="4" spans="1:22" ht="22.05" customHeight="1">
      <c r="A4" s="76"/>
      <c r="B4" s="264" t="s">
        <v>988</v>
      </c>
      <c r="C4" s="259" t="s">
        <v>989</v>
      </c>
      <c r="D4" s="259"/>
      <c r="E4" s="907"/>
      <c r="F4" s="907"/>
      <c r="G4" s="907"/>
      <c r="H4" s="907"/>
      <c r="I4" s="265"/>
      <c r="J4" s="905"/>
      <c r="K4" s="905"/>
      <c r="L4" s="905"/>
      <c r="M4" s="905"/>
      <c r="N4" s="905"/>
      <c r="O4" s="265"/>
      <c r="P4" s="670"/>
      <c r="Q4" s="334"/>
      <c r="R4" s="719" t="s">
        <v>990</v>
      </c>
      <c r="S4" s="436"/>
      <c r="T4" s="670" t="s">
        <v>991</v>
      </c>
      <c r="U4" s="335" t="s">
        <v>992</v>
      </c>
      <c r="V4" s="281"/>
    </row>
    <row r="5" spans="1:22" ht="22.05" customHeight="1">
      <c r="A5" s="283"/>
      <c r="B5" s="338" t="s">
        <v>993</v>
      </c>
      <c r="C5" s="334" t="s">
        <v>994</v>
      </c>
      <c r="D5" s="334"/>
      <c r="E5" s="295" t="s">
        <v>995</v>
      </c>
      <c r="F5" s="295"/>
      <c r="G5" s="295" t="s">
        <v>996</v>
      </c>
      <c r="H5" s="295" t="s">
        <v>997</v>
      </c>
      <c r="I5" s="369"/>
      <c r="J5" s="295" t="s">
        <v>995</v>
      </c>
      <c r="K5" s="295"/>
      <c r="L5" s="295" t="s">
        <v>996</v>
      </c>
      <c r="M5" s="295"/>
      <c r="N5" s="295" t="s">
        <v>997</v>
      </c>
      <c r="O5" s="369"/>
      <c r="P5" s="334" t="s">
        <v>995</v>
      </c>
      <c r="Q5" s="295" t="s">
        <v>996</v>
      </c>
      <c r="R5" s="334" t="s">
        <v>997</v>
      </c>
      <c r="S5" s="334"/>
      <c r="T5" s="334" t="s">
        <v>995</v>
      </c>
      <c r="U5" s="295" t="s">
        <v>996</v>
      </c>
      <c r="V5" s="334" t="s">
        <v>997</v>
      </c>
    </row>
    <row r="6" spans="1:22" ht="22.05" customHeight="1">
      <c r="A6" s="472" t="s">
        <v>199</v>
      </c>
      <c r="B6" s="154" t="s">
        <v>206</v>
      </c>
      <c r="C6" s="481" t="s">
        <v>998</v>
      </c>
      <c r="D6" s="482"/>
      <c r="E6" s="483">
        <v>3.15</v>
      </c>
      <c r="F6" s="483"/>
      <c r="G6" s="484" t="s">
        <v>166</v>
      </c>
      <c r="H6" s="483">
        <v>3.31</v>
      </c>
      <c r="I6" s="76"/>
      <c r="J6" s="485">
        <v>99.881</v>
      </c>
      <c r="K6" s="485"/>
      <c r="L6" s="484" t="s">
        <v>166</v>
      </c>
      <c r="M6" s="485"/>
      <c r="N6" s="483">
        <v>99.191000000000003</v>
      </c>
      <c r="O6" s="485"/>
      <c r="P6" s="486">
        <v>5307.43</v>
      </c>
      <c r="Q6" s="487" t="s">
        <v>166</v>
      </c>
      <c r="R6" s="484">
        <v>600</v>
      </c>
      <c r="S6" s="488"/>
      <c r="T6" s="489">
        <v>1592.57</v>
      </c>
      <c r="U6" s="484" t="s">
        <v>166</v>
      </c>
      <c r="V6" s="484">
        <v>300</v>
      </c>
    </row>
    <row r="7" spans="1:22" ht="22.05" customHeight="1">
      <c r="A7" s="472"/>
      <c r="B7" s="154" t="s">
        <v>207</v>
      </c>
      <c r="C7" s="481" t="s">
        <v>998</v>
      </c>
      <c r="D7" s="482"/>
      <c r="E7" s="483">
        <v>3.1</v>
      </c>
      <c r="F7" s="483"/>
      <c r="G7" s="484" t="s">
        <v>166</v>
      </c>
      <c r="H7" s="483">
        <v>3.26</v>
      </c>
      <c r="I7" s="259"/>
      <c r="J7" s="485" t="s">
        <v>999</v>
      </c>
      <c r="K7" s="485"/>
      <c r="L7" s="484" t="s">
        <v>166</v>
      </c>
      <c r="M7" s="485"/>
      <c r="N7" s="483">
        <v>99.203999999999994</v>
      </c>
      <c r="O7" s="485"/>
      <c r="P7" s="486">
        <v>5614.5</v>
      </c>
      <c r="Q7" s="487" t="s">
        <v>166</v>
      </c>
      <c r="R7" s="484">
        <v>600</v>
      </c>
      <c r="S7" s="488"/>
      <c r="T7" s="489">
        <v>1785.5</v>
      </c>
      <c r="U7" s="484" t="s">
        <v>166</v>
      </c>
      <c r="V7" s="484">
        <v>200</v>
      </c>
    </row>
    <row r="8" spans="1:22" ht="22.05" customHeight="1">
      <c r="A8" s="472"/>
      <c r="B8" s="154" t="s">
        <v>208</v>
      </c>
      <c r="C8" s="481" t="s">
        <v>998</v>
      </c>
      <c r="D8" s="482"/>
      <c r="E8" s="483">
        <v>3.07</v>
      </c>
      <c r="F8" s="483"/>
      <c r="G8" s="484" t="s">
        <v>166</v>
      </c>
      <c r="H8" s="483">
        <v>3.23</v>
      </c>
      <c r="I8" s="485"/>
      <c r="J8" s="485" t="s">
        <v>1000</v>
      </c>
      <c r="K8" s="485"/>
      <c r="L8" s="484" t="s">
        <v>166</v>
      </c>
      <c r="M8" s="485"/>
      <c r="N8" s="483">
        <v>99.21</v>
      </c>
      <c r="O8" s="485"/>
      <c r="P8" s="486">
        <v>4300</v>
      </c>
      <c r="Q8" s="487" t="s">
        <v>166</v>
      </c>
      <c r="R8" s="484">
        <v>800</v>
      </c>
      <c r="S8" s="488"/>
      <c r="T8" s="489">
        <v>1700</v>
      </c>
      <c r="U8" s="484" t="s">
        <v>166</v>
      </c>
      <c r="V8" s="484">
        <v>200</v>
      </c>
    </row>
    <row r="9" spans="1:22" ht="22.05" customHeight="1">
      <c r="A9" s="472"/>
      <c r="B9" s="154" t="s">
        <v>200</v>
      </c>
      <c r="C9" s="481" t="s">
        <v>998</v>
      </c>
      <c r="D9" s="482"/>
      <c r="E9" s="483">
        <v>3.1</v>
      </c>
      <c r="F9" s="483"/>
      <c r="G9" s="484" t="s">
        <v>166</v>
      </c>
      <c r="H9" s="483">
        <v>3.24</v>
      </c>
      <c r="I9" s="76"/>
      <c r="J9" s="485">
        <v>99.882999999999996</v>
      </c>
      <c r="K9" s="485"/>
      <c r="L9" s="484" t="s">
        <v>166</v>
      </c>
      <c r="M9" s="485"/>
      <c r="N9" s="483">
        <v>99.209000000000003</v>
      </c>
      <c r="O9" s="485"/>
      <c r="P9" s="484">
        <v>1995</v>
      </c>
      <c r="Q9" s="487" t="s">
        <v>166</v>
      </c>
      <c r="R9" s="484">
        <v>763</v>
      </c>
      <c r="S9" s="488"/>
      <c r="T9" s="489">
        <v>2205</v>
      </c>
      <c r="U9" s="484" t="s">
        <v>166</v>
      </c>
      <c r="V9" s="484">
        <v>237</v>
      </c>
    </row>
    <row r="10" spans="1:22" ht="22.05" customHeight="1">
      <c r="A10" s="472"/>
      <c r="B10" s="154"/>
      <c r="C10" s="481"/>
      <c r="D10" s="482"/>
      <c r="E10" s="483"/>
      <c r="F10" s="483"/>
      <c r="G10" s="484" t="s">
        <v>166</v>
      </c>
      <c r="H10" s="483"/>
      <c r="I10" s="76"/>
      <c r="J10" s="485"/>
      <c r="K10" s="485"/>
      <c r="L10" s="484" t="s">
        <v>166</v>
      </c>
      <c r="M10" s="485"/>
      <c r="N10" s="483"/>
      <c r="O10" s="485"/>
      <c r="P10" s="484"/>
      <c r="Q10" s="487" t="s">
        <v>166</v>
      </c>
      <c r="R10" s="484"/>
      <c r="S10" s="488"/>
      <c r="T10" s="489"/>
      <c r="U10" s="484" t="s">
        <v>166</v>
      </c>
      <c r="V10" s="484"/>
    </row>
    <row r="11" spans="1:22" ht="22.05" customHeight="1">
      <c r="A11" s="472" t="s">
        <v>201</v>
      </c>
      <c r="B11" s="154" t="s">
        <v>206</v>
      </c>
      <c r="C11" s="481" t="s">
        <v>998</v>
      </c>
      <c r="D11" s="482"/>
      <c r="E11" s="483">
        <v>2.08</v>
      </c>
      <c r="F11" s="483"/>
      <c r="G11" s="484" t="s">
        <v>166</v>
      </c>
      <c r="H11" s="483">
        <v>2.2599999999999998</v>
      </c>
      <c r="I11" s="76"/>
      <c r="J11" s="485">
        <v>99.921000000000006</v>
      </c>
      <c r="K11" s="485"/>
      <c r="L11" s="484" t="s">
        <v>166</v>
      </c>
      <c r="M11" s="485"/>
      <c r="N11" s="483">
        <v>99.444999999999993</v>
      </c>
      <c r="O11" s="485"/>
      <c r="P11" s="484">
        <v>5145</v>
      </c>
      <c r="Q11" s="487" t="s">
        <v>166</v>
      </c>
      <c r="R11" s="484">
        <v>1007.1</v>
      </c>
      <c r="S11" s="488"/>
      <c r="T11" s="489">
        <v>3855</v>
      </c>
      <c r="U11" s="484" t="s">
        <v>166</v>
      </c>
      <c r="V11" s="484">
        <v>292.89999999999998</v>
      </c>
    </row>
    <row r="12" spans="1:22" ht="22.05" customHeight="1">
      <c r="A12" s="472"/>
      <c r="B12" s="154" t="s">
        <v>207</v>
      </c>
      <c r="C12" s="481" t="s">
        <v>998</v>
      </c>
      <c r="D12" s="482"/>
      <c r="E12" s="483">
        <v>1.87</v>
      </c>
      <c r="F12" s="483"/>
      <c r="G12" s="484" t="s">
        <v>166</v>
      </c>
      <c r="H12" s="483">
        <v>2.14</v>
      </c>
      <c r="I12" s="76"/>
      <c r="J12" s="485" t="s">
        <v>1001</v>
      </c>
      <c r="K12" s="485"/>
      <c r="L12" s="484" t="s">
        <v>166</v>
      </c>
      <c r="M12" s="485"/>
      <c r="N12" s="483">
        <v>99.474000000000004</v>
      </c>
      <c r="O12" s="485"/>
      <c r="P12" s="484">
        <v>6799.99</v>
      </c>
      <c r="Q12" s="487" t="s">
        <v>166</v>
      </c>
      <c r="R12" s="484">
        <v>1000</v>
      </c>
      <c r="S12" s="488"/>
      <c r="T12" s="489">
        <v>3600.01</v>
      </c>
      <c r="U12" s="484" t="s">
        <v>166</v>
      </c>
      <c r="V12" s="484">
        <v>200</v>
      </c>
    </row>
    <row r="13" spans="1:22" ht="22.05" customHeight="1">
      <c r="A13" s="472"/>
      <c r="B13" s="154" t="s">
        <v>208</v>
      </c>
      <c r="C13" s="481" t="s">
        <v>1002</v>
      </c>
      <c r="D13" s="482"/>
      <c r="E13" s="483">
        <v>1.19</v>
      </c>
      <c r="F13" s="483"/>
      <c r="G13" s="484" t="s">
        <v>166</v>
      </c>
      <c r="H13" s="483">
        <v>1.57</v>
      </c>
      <c r="I13" s="485"/>
      <c r="J13" s="485" t="s">
        <v>1003</v>
      </c>
      <c r="K13" s="485"/>
      <c r="L13" s="484" t="s">
        <v>166</v>
      </c>
      <c r="M13" s="485"/>
      <c r="N13" s="483">
        <v>99.613</v>
      </c>
      <c r="O13" s="485"/>
      <c r="P13" s="484">
        <v>8199.99</v>
      </c>
      <c r="Q13" s="487" t="s">
        <v>166</v>
      </c>
      <c r="R13" s="484">
        <v>1000</v>
      </c>
      <c r="S13" s="488"/>
      <c r="T13" s="489">
        <v>9600.01</v>
      </c>
      <c r="U13" s="484" t="s">
        <v>166</v>
      </c>
      <c r="V13" s="484">
        <v>200</v>
      </c>
    </row>
    <row r="14" spans="1:22" ht="22.05" customHeight="1">
      <c r="A14" s="472"/>
      <c r="B14" s="154" t="s">
        <v>200</v>
      </c>
      <c r="C14" s="481" t="s">
        <v>998</v>
      </c>
      <c r="D14" s="482"/>
      <c r="E14" s="483">
        <v>1.1499999999999999</v>
      </c>
      <c r="F14" s="483"/>
      <c r="G14" s="484" t="s">
        <v>166</v>
      </c>
      <c r="H14" s="483">
        <v>1.18</v>
      </c>
      <c r="I14" s="76"/>
      <c r="J14" s="485" t="s">
        <v>1004</v>
      </c>
      <c r="K14" s="485"/>
      <c r="L14" s="484" t="s">
        <v>166</v>
      </c>
      <c r="M14" s="485"/>
      <c r="N14" s="483">
        <v>99.706999999999994</v>
      </c>
      <c r="O14" s="485"/>
      <c r="P14" s="484">
        <v>7982.66</v>
      </c>
      <c r="Q14" s="487" t="s">
        <v>166</v>
      </c>
      <c r="R14" s="484">
        <v>1000</v>
      </c>
      <c r="S14" s="488"/>
      <c r="T14" s="489">
        <v>3099.99</v>
      </c>
      <c r="U14" s="484" t="s">
        <v>166</v>
      </c>
      <c r="V14" s="484">
        <v>200</v>
      </c>
    </row>
    <row r="15" spans="1:22" ht="22.05" customHeight="1">
      <c r="A15" s="472"/>
      <c r="B15" s="154"/>
      <c r="C15" s="481"/>
      <c r="D15" s="482"/>
      <c r="E15" s="483"/>
      <c r="F15" s="483"/>
      <c r="G15" s="484" t="s">
        <v>166</v>
      </c>
      <c r="H15" s="483"/>
      <c r="I15" s="76"/>
      <c r="J15" s="485"/>
      <c r="K15" s="485"/>
      <c r="L15" s="484" t="s">
        <v>166</v>
      </c>
      <c r="M15" s="485"/>
      <c r="N15" s="483"/>
      <c r="O15" s="485"/>
      <c r="P15" s="484"/>
      <c r="Q15" s="487" t="s">
        <v>166</v>
      </c>
      <c r="R15" s="484"/>
      <c r="S15" s="488"/>
      <c r="T15" s="489"/>
      <c r="U15" s="484" t="s">
        <v>166</v>
      </c>
      <c r="V15" s="484"/>
    </row>
    <row r="16" spans="1:22" ht="22.05" customHeight="1">
      <c r="A16" s="472" t="s">
        <v>202</v>
      </c>
      <c r="B16" s="154" t="s">
        <v>206</v>
      </c>
      <c r="C16" s="481" t="s">
        <v>998</v>
      </c>
      <c r="D16" s="482"/>
      <c r="E16" s="483">
        <v>1.02</v>
      </c>
      <c r="F16" s="483"/>
      <c r="G16" s="484" t="s">
        <v>166</v>
      </c>
      <c r="H16" s="483">
        <v>1.41</v>
      </c>
      <c r="I16" s="259"/>
      <c r="J16" s="485" t="s">
        <v>1005</v>
      </c>
      <c r="K16" s="485"/>
      <c r="L16" s="484" t="s">
        <v>166</v>
      </c>
      <c r="M16" s="485"/>
      <c r="N16" s="483">
        <v>99.652000000000001</v>
      </c>
      <c r="O16" s="485"/>
      <c r="P16" s="484">
        <v>7400.01</v>
      </c>
      <c r="Q16" s="487" t="s">
        <v>166</v>
      </c>
      <c r="R16" s="484">
        <v>1000</v>
      </c>
      <c r="S16" s="488"/>
      <c r="T16" s="489">
        <v>2899.99</v>
      </c>
      <c r="U16" s="484" t="s">
        <v>166</v>
      </c>
      <c r="V16" s="484">
        <v>100</v>
      </c>
    </row>
    <row r="17" spans="1:22" ht="22.05" customHeight="1">
      <c r="A17" s="472"/>
      <c r="B17" s="154" t="s">
        <v>207</v>
      </c>
      <c r="C17" s="481" t="s">
        <v>998</v>
      </c>
      <c r="D17" s="482"/>
      <c r="E17" s="483">
        <v>1.02</v>
      </c>
      <c r="F17" s="483"/>
      <c r="G17" s="484" t="s">
        <v>166</v>
      </c>
      <c r="H17" s="483">
        <v>1.1299999999999999</v>
      </c>
      <c r="I17" s="76"/>
      <c r="J17" s="485" t="s">
        <v>1006</v>
      </c>
      <c r="K17" s="485"/>
      <c r="L17" s="484" t="s">
        <v>166</v>
      </c>
      <c r="M17" s="485"/>
      <c r="N17" s="483">
        <v>99.721000000000004</v>
      </c>
      <c r="O17" s="485"/>
      <c r="P17" s="484">
        <v>9320</v>
      </c>
      <c r="Q17" s="487" t="s">
        <v>166</v>
      </c>
      <c r="R17" s="484">
        <v>999.99</v>
      </c>
      <c r="S17" s="488"/>
      <c r="T17" s="489">
        <v>2280</v>
      </c>
      <c r="U17" s="484" t="s">
        <v>166</v>
      </c>
      <c r="V17" s="484">
        <v>200.01</v>
      </c>
    </row>
    <row r="18" spans="1:22" ht="22.05" customHeight="1">
      <c r="A18" s="472"/>
      <c r="B18" s="154" t="s">
        <v>208</v>
      </c>
      <c r="C18" s="481" t="s">
        <v>998</v>
      </c>
      <c r="D18" s="482"/>
      <c r="E18" s="483">
        <v>0.81</v>
      </c>
      <c r="F18" s="483"/>
      <c r="G18" s="484" t="s">
        <v>166</v>
      </c>
      <c r="H18" s="483">
        <v>1.07</v>
      </c>
      <c r="I18" s="76"/>
      <c r="J18" s="485" t="s">
        <v>1007</v>
      </c>
      <c r="K18" s="485"/>
      <c r="L18" s="484" t="s">
        <v>166</v>
      </c>
      <c r="M18" s="485"/>
      <c r="N18" s="483">
        <v>99.733999999999995</v>
      </c>
      <c r="O18" s="485"/>
      <c r="P18" s="484">
        <v>10587.6</v>
      </c>
      <c r="Q18" s="487" t="s">
        <v>166</v>
      </c>
      <c r="R18" s="484">
        <v>1000</v>
      </c>
      <c r="S18" s="488"/>
      <c r="T18" s="489">
        <v>1812.4</v>
      </c>
      <c r="U18" s="484" t="s">
        <v>166</v>
      </c>
      <c r="V18" s="484">
        <v>300</v>
      </c>
    </row>
    <row r="19" spans="1:22" ht="22.05" customHeight="1">
      <c r="A19" s="472"/>
      <c r="B19" s="154" t="s">
        <v>200</v>
      </c>
      <c r="C19" s="481" t="s">
        <v>998</v>
      </c>
      <c r="D19" s="482"/>
      <c r="E19" s="483">
        <v>0.97</v>
      </c>
      <c r="F19" s="483"/>
      <c r="G19" s="484" t="s">
        <v>166</v>
      </c>
      <c r="H19" s="483">
        <v>1.02</v>
      </c>
      <c r="I19" s="76"/>
      <c r="J19" s="485" t="s">
        <v>1008</v>
      </c>
      <c r="K19" s="485"/>
      <c r="L19" s="484" t="s">
        <v>166</v>
      </c>
      <c r="M19" s="485"/>
      <c r="N19" s="483">
        <v>99.748000000000005</v>
      </c>
      <c r="O19" s="485"/>
      <c r="P19" s="484" t="s">
        <v>1009</v>
      </c>
      <c r="Q19" s="487" t="s">
        <v>166</v>
      </c>
      <c r="R19" s="484">
        <v>1000</v>
      </c>
      <c r="S19" s="488"/>
      <c r="T19" s="489">
        <v>2126.0100000000002</v>
      </c>
      <c r="U19" s="484" t="s">
        <v>166</v>
      </c>
      <c r="V19" s="484">
        <v>300</v>
      </c>
    </row>
    <row r="20" spans="1:22" ht="22.05" customHeight="1">
      <c r="A20" s="472"/>
      <c r="B20" s="154"/>
      <c r="C20" s="481"/>
      <c r="D20" s="482"/>
      <c r="E20" s="483"/>
      <c r="F20" s="483"/>
      <c r="G20" s="484" t="s">
        <v>166</v>
      </c>
      <c r="H20" s="483"/>
      <c r="I20" s="76"/>
      <c r="J20" s="485"/>
      <c r="K20" s="485"/>
      <c r="L20" s="484" t="s">
        <v>166</v>
      </c>
      <c r="M20" s="485"/>
      <c r="N20" s="483"/>
      <c r="O20" s="485"/>
      <c r="P20" s="484"/>
      <c r="Q20" s="487" t="s">
        <v>166</v>
      </c>
      <c r="R20" s="484"/>
      <c r="S20" s="488"/>
      <c r="T20" s="489"/>
      <c r="U20" s="484" t="s">
        <v>166</v>
      </c>
      <c r="V20" s="484"/>
    </row>
    <row r="21" spans="1:22" ht="22.05" customHeight="1">
      <c r="A21" s="472" t="s">
        <v>203</v>
      </c>
      <c r="B21" s="154" t="s">
        <v>206</v>
      </c>
      <c r="C21" s="481" t="s">
        <v>998</v>
      </c>
      <c r="D21" s="482"/>
      <c r="E21" s="483">
        <v>1.31</v>
      </c>
      <c r="F21" s="483"/>
      <c r="G21" s="484" t="s">
        <v>166</v>
      </c>
      <c r="H21" s="483">
        <v>1.31</v>
      </c>
      <c r="I21" s="76"/>
      <c r="J21" s="485" t="s">
        <v>1010</v>
      </c>
      <c r="K21" s="485"/>
      <c r="L21" s="484" t="s">
        <v>166</v>
      </c>
      <c r="M21" s="485"/>
      <c r="N21" s="483">
        <v>99.674999999999997</v>
      </c>
      <c r="O21" s="485"/>
      <c r="P21" s="484">
        <v>9316</v>
      </c>
      <c r="Q21" s="487" t="s">
        <v>166</v>
      </c>
      <c r="R21" s="484">
        <v>1122.5</v>
      </c>
      <c r="S21" s="488"/>
      <c r="T21" s="489">
        <v>3684</v>
      </c>
      <c r="U21" s="484" t="s">
        <v>166</v>
      </c>
      <c r="V21" s="484">
        <v>377.5</v>
      </c>
    </row>
    <row r="22" spans="1:22" ht="22.05" customHeight="1">
      <c r="A22" s="472"/>
      <c r="B22" s="154" t="s">
        <v>207</v>
      </c>
      <c r="C22" s="481" t="s">
        <v>998</v>
      </c>
      <c r="D22" s="482"/>
      <c r="E22" s="483">
        <v>1.42</v>
      </c>
      <c r="F22" s="483"/>
      <c r="G22" s="484" t="s">
        <v>166</v>
      </c>
      <c r="H22" s="483">
        <v>1.41</v>
      </c>
      <c r="I22" s="76"/>
      <c r="J22" s="485" t="s">
        <v>1011</v>
      </c>
      <c r="K22" s="485"/>
      <c r="L22" s="484" t="s">
        <v>166</v>
      </c>
      <c r="M22" s="485"/>
      <c r="N22" s="483">
        <v>99.652000000000001</v>
      </c>
      <c r="O22" s="485"/>
      <c r="P22" s="484">
        <v>8440</v>
      </c>
      <c r="Q22" s="487" t="s">
        <v>166</v>
      </c>
      <c r="R22" s="484">
        <v>1200</v>
      </c>
      <c r="S22" s="488"/>
      <c r="T22" s="489">
        <v>4060</v>
      </c>
      <c r="U22" s="484" t="s">
        <v>166</v>
      </c>
      <c r="V22" s="484">
        <v>300</v>
      </c>
    </row>
    <row r="23" spans="1:22" ht="22.05" customHeight="1">
      <c r="A23" s="472"/>
      <c r="B23" s="154" t="s">
        <v>208</v>
      </c>
      <c r="C23" s="481" t="s">
        <v>998</v>
      </c>
      <c r="D23" s="482"/>
      <c r="E23" s="483">
        <v>1.47</v>
      </c>
      <c r="F23" s="483"/>
      <c r="G23" s="484" t="s">
        <v>166</v>
      </c>
      <c r="H23" s="483">
        <v>1.46</v>
      </c>
      <c r="I23" s="11"/>
      <c r="J23" s="485" t="s">
        <v>1012</v>
      </c>
      <c r="K23" s="485"/>
      <c r="L23" s="484" t="s">
        <v>166</v>
      </c>
      <c r="M23" s="485"/>
      <c r="N23" s="483">
        <v>99.638999999999996</v>
      </c>
      <c r="O23" s="485"/>
      <c r="P23" s="484">
        <v>8792</v>
      </c>
      <c r="Q23" s="487" t="s">
        <v>166</v>
      </c>
      <c r="R23" s="484">
        <v>1300</v>
      </c>
      <c r="S23" s="488"/>
      <c r="T23" s="489">
        <v>3108</v>
      </c>
      <c r="U23" s="484" t="s">
        <v>166</v>
      </c>
      <c r="V23" s="484">
        <v>300</v>
      </c>
    </row>
    <row r="24" spans="1:22" ht="22.05" customHeight="1">
      <c r="A24" s="472"/>
      <c r="B24" s="154" t="s">
        <v>200</v>
      </c>
      <c r="C24" s="481" t="s">
        <v>998</v>
      </c>
      <c r="D24" s="482"/>
      <c r="E24" s="483">
        <v>1.47</v>
      </c>
      <c r="F24" s="483"/>
      <c r="G24" s="484" t="s">
        <v>166</v>
      </c>
      <c r="H24" s="483">
        <v>1.48</v>
      </c>
      <c r="I24" s="11"/>
      <c r="J24" s="485">
        <v>99.944000000000003</v>
      </c>
      <c r="K24" s="485"/>
      <c r="L24" s="484" t="s">
        <v>166</v>
      </c>
      <c r="M24" s="485"/>
      <c r="N24" s="483">
        <v>99.635000000000005</v>
      </c>
      <c r="O24" s="485"/>
      <c r="P24" s="484">
        <v>8513</v>
      </c>
      <c r="Q24" s="487" t="s">
        <v>166</v>
      </c>
      <c r="R24" s="484">
        <v>1014</v>
      </c>
      <c r="S24" s="488"/>
      <c r="T24" s="489">
        <v>2887</v>
      </c>
      <c r="U24" s="484" t="s">
        <v>166</v>
      </c>
      <c r="V24" s="484">
        <v>686</v>
      </c>
    </row>
    <row r="25" spans="1:22" ht="22.05" customHeight="1">
      <c r="A25" s="472"/>
      <c r="B25" s="154"/>
      <c r="C25" s="481"/>
      <c r="D25" s="482"/>
      <c r="E25" s="483"/>
      <c r="F25" s="483"/>
      <c r="G25" s="484" t="s">
        <v>166</v>
      </c>
      <c r="H25" s="483"/>
      <c r="I25" s="11"/>
      <c r="J25" s="485"/>
      <c r="K25" s="485"/>
      <c r="L25" s="484" t="s">
        <v>166</v>
      </c>
      <c r="M25" s="485"/>
      <c r="N25" s="483"/>
      <c r="O25" s="485"/>
      <c r="P25" s="484"/>
      <c r="Q25" s="487" t="s">
        <v>166</v>
      </c>
      <c r="R25" s="484"/>
      <c r="S25" s="488"/>
      <c r="T25" s="489"/>
      <c r="U25" s="484" t="s">
        <v>166</v>
      </c>
      <c r="V25" s="484"/>
    </row>
    <row r="26" spans="1:22" ht="22.05" customHeight="1">
      <c r="A26" s="472" t="s">
        <v>204</v>
      </c>
      <c r="B26" s="154" t="s">
        <v>206</v>
      </c>
      <c r="C26" s="481" t="s">
        <v>998</v>
      </c>
      <c r="D26" s="482"/>
      <c r="E26" s="483">
        <v>1.5</v>
      </c>
      <c r="F26" s="483"/>
      <c r="G26" s="484" t="s">
        <v>166</v>
      </c>
      <c r="H26" s="483">
        <v>1.52</v>
      </c>
      <c r="I26" s="11"/>
      <c r="J26" s="485" t="s">
        <v>1013</v>
      </c>
      <c r="K26" s="485"/>
      <c r="L26" s="484" t="s">
        <v>166</v>
      </c>
      <c r="M26" s="485"/>
      <c r="N26" s="483">
        <v>99.625</v>
      </c>
      <c r="O26" s="485"/>
      <c r="P26" s="484">
        <v>7525</v>
      </c>
      <c r="Q26" s="487" t="s">
        <v>166</v>
      </c>
      <c r="R26" s="484">
        <v>514</v>
      </c>
      <c r="S26" s="488"/>
      <c r="T26" s="489">
        <v>3075</v>
      </c>
      <c r="U26" s="484" t="s">
        <v>166</v>
      </c>
      <c r="V26" s="484">
        <v>486</v>
      </c>
    </row>
    <row r="27" spans="1:22" ht="22.05" customHeight="1">
      <c r="A27" s="472"/>
      <c r="B27" s="154" t="s">
        <v>207</v>
      </c>
      <c r="C27" s="481" t="s">
        <v>998</v>
      </c>
      <c r="D27" s="482"/>
      <c r="E27" s="483">
        <v>1.5</v>
      </c>
      <c r="F27" s="483"/>
      <c r="G27" s="484" t="s">
        <v>166</v>
      </c>
      <c r="H27" s="483">
        <v>1.54</v>
      </c>
      <c r="I27" s="11"/>
      <c r="J27" s="485">
        <v>99.942999999999998</v>
      </c>
      <c r="K27" s="485"/>
      <c r="L27" s="484" t="s">
        <v>166</v>
      </c>
      <c r="M27" s="485"/>
      <c r="N27" s="483">
        <v>99.62</v>
      </c>
      <c r="O27" s="485"/>
      <c r="P27" s="484">
        <v>7375</v>
      </c>
      <c r="Q27" s="487" t="s">
        <v>166</v>
      </c>
      <c r="R27" s="484">
        <v>798</v>
      </c>
      <c r="S27" s="488"/>
      <c r="T27" s="489">
        <v>4325</v>
      </c>
      <c r="U27" s="484" t="s">
        <v>166</v>
      </c>
      <c r="V27" s="484">
        <v>402</v>
      </c>
    </row>
    <row r="28" spans="1:22" ht="22.05" customHeight="1">
      <c r="A28" s="472"/>
      <c r="B28" s="154" t="s">
        <v>208</v>
      </c>
      <c r="C28" s="481" t="s">
        <v>998</v>
      </c>
      <c r="D28" s="482"/>
      <c r="E28" s="483">
        <v>1.55</v>
      </c>
      <c r="F28" s="483"/>
      <c r="G28" s="484" t="s">
        <v>166</v>
      </c>
      <c r="H28" s="483">
        <v>1.55</v>
      </c>
      <c r="I28" s="11"/>
      <c r="J28" s="485" t="s">
        <v>1014</v>
      </c>
      <c r="K28" s="485"/>
      <c r="L28" s="484" t="s">
        <v>166</v>
      </c>
      <c r="M28" s="485"/>
      <c r="N28" s="483">
        <v>99.617000000000004</v>
      </c>
      <c r="O28" s="485"/>
      <c r="P28" s="484">
        <v>12660</v>
      </c>
      <c r="Q28" s="487" t="s">
        <v>166</v>
      </c>
      <c r="R28" s="484">
        <v>836</v>
      </c>
      <c r="S28" s="488"/>
      <c r="T28" s="489">
        <v>3940</v>
      </c>
      <c r="U28" s="484" t="s">
        <v>166</v>
      </c>
      <c r="V28" s="484">
        <v>364</v>
      </c>
    </row>
    <row r="29" spans="1:22" ht="22.05" customHeight="1">
      <c r="A29" s="472"/>
      <c r="B29" s="154" t="s">
        <v>200</v>
      </c>
      <c r="C29" s="481" t="s">
        <v>1015</v>
      </c>
      <c r="D29" s="482"/>
      <c r="E29" s="483">
        <v>1.59</v>
      </c>
      <c r="F29" s="483"/>
      <c r="G29" s="484" t="s">
        <v>166</v>
      </c>
      <c r="H29" s="483">
        <v>1.59</v>
      </c>
      <c r="I29" s="11"/>
      <c r="J29" s="485" t="s">
        <v>1016</v>
      </c>
      <c r="K29" s="485"/>
      <c r="L29" s="484" t="s">
        <v>166</v>
      </c>
      <c r="M29" s="485"/>
      <c r="N29" s="483">
        <v>99.608000000000004</v>
      </c>
      <c r="O29" s="485"/>
      <c r="P29" s="484">
        <v>12970</v>
      </c>
      <c r="Q29" s="487" t="s">
        <v>166</v>
      </c>
      <c r="R29" s="484">
        <v>962</v>
      </c>
      <c r="S29" s="488"/>
      <c r="T29" s="489">
        <v>3030</v>
      </c>
      <c r="U29" s="484" t="s">
        <v>166</v>
      </c>
      <c r="V29" s="484">
        <v>962</v>
      </c>
    </row>
    <row r="30" spans="1:22" ht="22.05" customHeight="1">
      <c r="A30" s="472"/>
      <c r="B30" s="154"/>
      <c r="C30" s="481"/>
      <c r="D30" s="482"/>
      <c r="E30" s="483"/>
      <c r="F30" s="483"/>
      <c r="G30" s="484" t="s">
        <v>166</v>
      </c>
      <c r="H30" s="483"/>
      <c r="I30" s="11"/>
      <c r="J30" s="485"/>
      <c r="K30" s="485"/>
      <c r="L30" s="484" t="s">
        <v>166</v>
      </c>
      <c r="M30" s="485"/>
      <c r="N30" s="483"/>
      <c r="O30" s="485"/>
      <c r="P30" s="484"/>
      <c r="Q30" s="487" t="s">
        <v>166</v>
      </c>
      <c r="R30" s="484"/>
      <c r="S30" s="488"/>
      <c r="T30" s="489"/>
      <c r="U30" s="484" t="s">
        <v>166</v>
      </c>
      <c r="V30" s="484"/>
    </row>
    <row r="31" spans="1:22" ht="22.05" customHeight="1">
      <c r="A31" s="472" t="s">
        <v>205</v>
      </c>
      <c r="B31" s="154" t="s">
        <v>206</v>
      </c>
      <c r="C31" s="481" t="s">
        <v>998</v>
      </c>
      <c r="D31" s="482"/>
      <c r="E31" s="483">
        <v>1.63</v>
      </c>
      <c r="F31" s="483"/>
      <c r="G31" s="484" t="s">
        <v>166</v>
      </c>
      <c r="H31" s="483">
        <v>1.68</v>
      </c>
      <c r="I31" s="11"/>
      <c r="J31" s="485" t="s">
        <v>1017</v>
      </c>
      <c r="K31" s="485"/>
      <c r="L31" s="484" t="s">
        <v>166</v>
      </c>
      <c r="M31" s="485"/>
      <c r="N31" s="485">
        <v>99.584999999999994</v>
      </c>
      <c r="O31" s="485"/>
      <c r="P31" s="484">
        <v>11490</v>
      </c>
      <c r="Q31" s="487" t="s">
        <v>166</v>
      </c>
      <c r="R31" s="484" t="s">
        <v>166</v>
      </c>
      <c r="S31" s="488"/>
      <c r="T31" s="489">
        <v>4710</v>
      </c>
      <c r="U31" s="484" t="s">
        <v>166</v>
      </c>
      <c r="V31" s="484" t="s">
        <v>166</v>
      </c>
    </row>
    <row r="32" spans="1:22" ht="22.05" customHeight="1">
      <c r="A32" s="472"/>
      <c r="B32" s="154" t="s">
        <v>207</v>
      </c>
      <c r="C32" s="481" t="s">
        <v>1018</v>
      </c>
      <c r="D32" s="482"/>
      <c r="E32" s="483">
        <v>1.62</v>
      </c>
      <c r="F32" s="483"/>
      <c r="G32" s="484" t="s">
        <v>166</v>
      </c>
      <c r="H32" s="483">
        <v>1.72</v>
      </c>
      <c r="I32" s="11"/>
      <c r="J32" s="487">
        <v>99.969099999999997</v>
      </c>
      <c r="K32" s="485"/>
      <c r="L32" s="484" t="s">
        <v>166</v>
      </c>
      <c r="M32" s="485"/>
      <c r="N32" s="487">
        <v>99.576700000000002</v>
      </c>
      <c r="O32" s="485"/>
      <c r="P32" s="484">
        <v>14685</v>
      </c>
      <c r="Q32" s="487" t="s">
        <v>166</v>
      </c>
      <c r="R32" s="484" t="s">
        <v>166</v>
      </c>
      <c r="S32" s="488"/>
      <c r="T32" s="489">
        <v>7015</v>
      </c>
      <c r="U32" s="484" t="s">
        <v>166</v>
      </c>
      <c r="V32" s="484" t="s">
        <v>166</v>
      </c>
    </row>
    <row r="33" spans="1:22" ht="22.05" customHeight="1">
      <c r="A33" s="472"/>
      <c r="B33" s="154" t="s">
        <v>208</v>
      </c>
      <c r="C33" s="481" t="s">
        <v>1018</v>
      </c>
      <c r="D33" s="482"/>
      <c r="E33" s="483">
        <v>1.41</v>
      </c>
      <c r="F33" s="483"/>
      <c r="G33" s="484" t="s">
        <v>166</v>
      </c>
      <c r="H33" s="483">
        <v>1.73</v>
      </c>
      <c r="I33" s="11"/>
      <c r="J33" s="487">
        <v>99.973100000000002</v>
      </c>
      <c r="K33" s="485"/>
      <c r="L33" s="484" t="s">
        <v>166</v>
      </c>
      <c r="M33" s="485"/>
      <c r="N33" s="487">
        <v>99.574200000000005</v>
      </c>
      <c r="O33" s="485"/>
      <c r="P33" s="484">
        <v>14500</v>
      </c>
      <c r="Q33" s="487" t="s">
        <v>166</v>
      </c>
      <c r="R33" s="484" t="s">
        <v>166</v>
      </c>
      <c r="S33" s="488"/>
      <c r="T33" s="489">
        <v>7000</v>
      </c>
      <c r="U33" s="484" t="s">
        <v>166</v>
      </c>
      <c r="V33" s="484" t="s">
        <v>166</v>
      </c>
    </row>
    <row r="34" spans="1:22" ht="22.05" customHeight="1">
      <c r="A34" s="472"/>
      <c r="B34" s="154" t="s">
        <v>200</v>
      </c>
      <c r="C34" s="481" t="s">
        <v>1019</v>
      </c>
      <c r="D34" s="482"/>
      <c r="E34" s="483">
        <v>1.43</v>
      </c>
      <c r="F34" s="483"/>
      <c r="G34" s="484" t="s">
        <v>166</v>
      </c>
      <c r="H34" s="483">
        <v>1.49</v>
      </c>
      <c r="I34" s="11"/>
      <c r="J34" s="487" t="s">
        <v>1020</v>
      </c>
      <c r="K34" s="485"/>
      <c r="L34" s="484" t="s">
        <v>166</v>
      </c>
      <c r="M34" s="485"/>
      <c r="N34" s="487">
        <v>99.627099999999999</v>
      </c>
      <c r="O34" s="485"/>
      <c r="P34" s="484">
        <v>19710</v>
      </c>
      <c r="Q34" s="487" t="s">
        <v>166</v>
      </c>
      <c r="R34" s="484">
        <v>430</v>
      </c>
      <c r="S34" s="488"/>
      <c r="T34" s="489">
        <v>5790</v>
      </c>
      <c r="U34" s="484" t="s">
        <v>166</v>
      </c>
      <c r="V34" s="484">
        <v>1070</v>
      </c>
    </row>
    <row r="35" spans="1:22" ht="22.05" customHeight="1">
      <c r="A35" s="472"/>
      <c r="B35" s="154"/>
      <c r="C35" s="481"/>
      <c r="D35" s="482"/>
      <c r="E35" s="483"/>
      <c r="F35" s="483"/>
      <c r="G35" s="484" t="s">
        <v>166</v>
      </c>
      <c r="H35" s="483"/>
      <c r="I35" s="11"/>
      <c r="J35" s="487"/>
      <c r="K35" s="485"/>
      <c r="L35" s="484" t="s">
        <v>166</v>
      </c>
      <c r="M35" s="485"/>
      <c r="N35" s="487"/>
      <c r="O35" s="485"/>
      <c r="P35" s="484"/>
      <c r="Q35" s="487" t="s">
        <v>166</v>
      </c>
      <c r="R35" s="484"/>
      <c r="S35" s="488"/>
      <c r="T35" s="489"/>
      <c r="U35" s="484" t="s">
        <v>166</v>
      </c>
      <c r="V35" s="484"/>
    </row>
    <row r="36" spans="1:22" ht="22.05" customHeight="1">
      <c r="A36" s="472" t="s">
        <v>92</v>
      </c>
      <c r="B36" s="154" t="s">
        <v>209</v>
      </c>
      <c r="C36" s="481" t="s">
        <v>1018</v>
      </c>
      <c r="D36" s="482"/>
      <c r="E36" s="483">
        <v>1.44</v>
      </c>
      <c r="F36" s="483"/>
      <c r="G36" s="484" t="s">
        <v>166</v>
      </c>
      <c r="H36" s="483">
        <v>1.51</v>
      </c>
      <c r="I36" s="11"/>
      <c r="J36" s="487" t="s">
        <v>1021</v>
      </c>
      <c r="K36" s="485"/>
      <c r="L36" s="484" t="s">
        <v>166</v>
      </c>
      <c r="M36" s="485"/>
      <c r="N36" s="487">
        <v>99.627399999999994</v>
      </c>
      <c r="O36" s="485"/>
      <c r="P36" s="484">
        <v>21115</v>
      </c>
      <c r="Q36" s="487" t="s">
        <v>166</v>
      </c>
      <c r="R36" s="484">
        <v>2400</v>
      </c>
      <c r="S36" s="488"/>
      <c r="T36" s="489">
        <v>2385</v>
      </c>
      <c r="U36" s="484" t="s">
        <v>166</v>
      </c>
      <c r="V36" s="484">
        <v>600</v>
      </c>
    </row>
    <row r="37" spans="1:22" ht="22.05" customHeight="1">
      <c r="A37" s="472"/>
      <c r="B37" s="154" t="s">
        <v>210</v>
      </c>
      <c r="C37" s="481" t="s">
        <v>1018</v>
      </c>
      <c r="D37" s="482"/>
      <c r="E37" s="483">
        <v>1.45</v>
      </c>
      <c r="F37" s="483"/>
      <c r="G37" s="484" t="s">
        <v>166</v>
      </c>
      <c r="H37" s="483">
        <v>1.52</v>
      </c>
      <c r="I37" s="485"/>
      <c r="J37" s="487" t="s">
        <v>1022</v>
      </c>
      <c r="K37" s="485"/>
      <c r="L37" s="484" t="s">
        <v>166</v>
      </c>
      <c r="M37" s="485"/>
      <c r="N37" s="487">
        <v>99.625500000000002</v>
      </c>
      <c r="O37" s="484"/>
      <c r="P37" s="484">
        <v>19235</v>
      </c>
      <c r="Q37" s="487" t="s">
        <v>166</v>
      </c>
      <c r="R37" s="489">
        <v>1799</v>
      </c>
      <c r="S37" s="484"/>
      <c r="T37" s="489">
        <v>2765</v>
      </c>
      <c r="U37" s="484" t="s">
        <v>166</v>
      </c>
      <c r="V37" s="476">
        <v>701</v>
      </c>
    </row>
    <row r="38" spans="1:22" ht="22.05" customHeight="1">
      <c r="A38" s="472"/>
      <c r="B38" s="154" t="s">
        <v>206</v>
      </c>
      <c r="C38" s="481" t="s">
        <v>1023</v>
      </c>
      <c r="D38" s="482"/>
      <c r="E38" s="483">
        <v>1.46</v>
      </c>
      <c r="F38" s="483"/>
      <c r="G38" s="484" t="s">
        <v>166</v>
      </c>
      <c r="H38" s="484" t="s">
        <v>166</v>
      </c>
      <c r="I38" s="485"/>
      <c r="J38" s="487" t="s">
        <v>1024</v>
      </c>
      <c r="K38" s="485"/>
      <c r="L38" s="484" t="s">
        <v>166</v>
      </c>
      <c r="M38" s="485"/>
      <c r="N38" s="484" t="s">
        <v>166</v>
      </c>
      <c r="O38" s="484"/>
      <c r="P38" s="484">
        <v>16550</v>
      </c>
      <c r="Q38" s="487" t="s">
        <v>166</v>
      </c>
      <c r="R38" s="484" t="s">
        <v>166</v>
      </c>
      <c r="S38" s="484"/>
      <c r="T38" s="489">
        <v>4450</v>
      </c>
      <c r="U38" s="484" t="s">
        <v>166</v>
      </c>
      <c r="V38" s="484" t="s">
        <v>166</v>
      </c>
    </row>
    <row r="39" spans="1:22" ht="22.05" customHeight="1">
      <c r="A39" s="472"/>
      <c r="B39" s="154" t="s">
        <v>211</v>
      </c>
      <c r="C39" s="481" t="s">
        <v>1025</v>
      </c>
      <c r="D39" s="482"/>
      <c r="E39" s="483">
        <v>1.46</v>
      </c>
      <c r="F39" s="483"/>
      <c r="G39" s="484" t="s">
        <v>166</v>
      </c>
      <c r="H39" s="483">
        <v>1.51</v>
      </c>
      <c r="I39" s="485"/>
      <c r="J39" s="487">
        <v>99.972200000000001</v>
      </c>
      <c r="K39" s="485"/>
      <c r="L39" s="484" t="s">
        <v>166</v>
      </c>
      <c r="M39" s="485"/>
      <c r="N39" s="487" t="s">
        <v>1026</v>
      </c>
      <c r="O39" s="484"/>
      <c r="P39" s="484">
        <v>15450</v>
      </c>
      <c r="Q39" s="487" t="s">
        <v>166</v>
      </c>
      <c r="R39" s="489">
        <v>2261</v>
      </c>
      <c r="S39" s="484"/>
      <c r="T39" s="489">
        <v>9050</v>
      </c>
      <c r="U39" s="484" t="s">
        <v>166</v>
      </c>
      <c r="V39" s="484">
        <v>1739</v>
      </c>
    </row>
    <row r="40" spans="1:22" ht="22.05" customHeight="1">
      <c r="A40" s="472"/>
      <c r="B40" s="154" t="s">
        <v>212</v>
      </c>
      <c r="C40" s="481" t="s">
        <v>1018</v>
      </c>
      <c r="D40" s="482"/>
      <c r="E40" s="483">
        <v>1.01</v>
      </c>
      <c r="F40" s="483"/>
      <c r="G40" s="484" t="s">
        <v>166</v>
      </c>
      <c r="H40" s="483">
        <v>1.06</v>
      </c>
      <c r="I40" s="485"/>
      <c r="J40" s="487">
        <v>99.980800000000002</v>
      </c>
      <c r="K40" s="485"/>
      <c r="L40" s="484" t="s">
        <v>166</v>
      </c>
      <c r="M40" s="485"/>
      <c r="N40" s="487">
        <v>99.737899999999996</v>
      </c>
      <c r="O40" s="484"/>
      <c r="P40" s="484">
        <v>19345</v>
      </c>
      <c r="Q40" s="487" t="s">
        <v>166</v>
      </c>
      <c r="R40" s="489">
        <v>1135</v>
      </c>
      <c r="S40" s="484"/>
      <c r="T40" s="489">
        <v>9655</v>
      </c>
      <c r="U40" s="484" t="s">
        <v>166</v>
      </c>
      <c r="V40" s="484">
        <v>1865</v>
      </c>
    </row>
    <row r="41" spans="1:22" ht="22.05" customHeight="1">
      <c r="A41" s="472"/>
      <c r="B41" s="154" t="s">
        <v>207</v>
      </c>
      <c r="C41" s="481" t="s">
        <v>1023</v>
      </c>
      <c r="D41" s="482"/>
      <c r="E41" s="483">
        <v>1.01</v>
      </c>
      <c r="F41" s="483"/>
      <c r="G41" s="484" t="s">
        <v>166</v>
      </c>
      <c r="H41" s="484" t="s">
        <v>166</v>
      </c>
      <c r="I41" s="485"/>
      <c r="J41" s="487" t="s">
        <v>1027</v>
      </c>
      <c r="K41" s="485"/>
      <c r="L41" s="484" t="s">
        <v>166</v>
      </c>
      <c r="M41" s="485"/>
      <c r="N41" s="484" t="s">
        <v>166</v>
      </c>
      <c r="O41" s="484"/>
      <c r="P41" s="484">
        <v>25460</v>
      </c>
      <c r="Q41" s="487" t="s">
        <v>166</v>
      </c>
      <c r="R41" s="484" t="s">
        <v>166</v>
      </c>
      <c r="S41" s="484"/>
      <c r="T41" s="489">
        <v>5540</v>
      </c>
      <c r="U41" s="484" t="s">
        <v>166</v>
      </c>
      <c r="V41" s="484" t="s">
        <v>166</v>
      </c>
    </row>
    <row r="42" spans="1:22" ht="22.05" customHeight="1">
      <c r="A42" s="472"/>
      <c r="B42" s="154" t="s">
        <v>213</v>
      </c>
      <c r="C42" s="481" t="s">
        <v>1028</v>
      </c>
      <c r="D42" s="482"/>
      <c r="E42" s="483">
        <v>1.02</v>
      </c>
      <c r="F42" s="483"/>
      <c r="G42" s="484" t="s">
        <v>166</v>
      </c>
      <c r="H42" s="483">
        <v>1.04</v>
      </c>
      <c r="I42" s="485"/>
      <c r="J42" s="487" t="s">
        <v>1029</v>
      </c>
      <c r="K42" s="485"/>
      <c r="L42" s="484" t="s">
        <v>166</v>
      </c>
      <c r="M42" s="485"/>
      <c r="N42" s="484" t="s">
        <v>1030</v>
      </c>
      <c r="O42" s="484"/>
      <c r="P42" s="484">
        <v>25160</v>
      </c>
      <c r="Q42" s="487" t="s">
        <v>166</v>
      </c>
      <c r="R42" s="484">
        <v>1985</v>
      </c>
      <c r="S42" s="484"/>
      <c r="T42" s="489">
        <v>8640</v>
      </c>
      <c r="U42" s="484" t="s">
        <v>166</v>
      </c>
      <c r="V42" s="484">
        <v>1415</v>
      </c>
    </row>
    <row r="43" spans="1:22" ht="22.05" customHeight="1">
      <c r="A43" s="472"/>
      <c r="B43" s="154" t="s">
        <v>214</v>
      </c>
      <c r="C43" s="481" t="s">
        <v>1018</v>
      </c>
      <c r="D43" s="482"/>
      <c r="E43" s="483">
        <v>1.02</v>
      </c>
      <c r="F43" s="483"/>
      <c r="G43" s="484" t="s">
        <v>166</v>
      </c>
      <c r="H43" s="483">
        <v>1.04</v>
      </c>
      <c r="I43" s="485"/>
      <c r="J43" s="487" t="s">
        <v>1031</v>
      </c>
      <c r="K43" s="485"/>
      <c r="L43" s="484" t="s">
        <v>166</v>
      </c>
      <c r="M43" s="485"/>
      <c r="N43" s="487">
        <v>99.742500000000007</v>
      </c>
      <c r="O43" s="484"/>
      <c r="P43" s="484">
        <v>23700</v>
      </c>
      <c r="Q43" s="487" t="s">
        <v>166</v>
      </c>
      <c r="R43" s="484">
        <v>235</v>
      </c>
      <c r="S43" s="484"/>
      <c r="T43" s="489">
        <v>5800</v>
      </c>
      <c r="U43" s="484" t="s">
        <v>166</v>
      </c>
      <c r="V43" s="484">
        <v>1165</v>
      </c>
    </row>
    <row r="44" spans="1:22" ht="22.05" customHeight="1">
      <c r="A44" s="472"/>
      <c r="B44" s="154" t="s">
        <v>208</v>
      </c>
      <c r="C44" s="481" t="s">
        <v>1019</v>
      </c>
      <c r="D44" s="482"/>
      <c r="E44" s="483">
        <v>1.03</v>
      </c>
      <c r="F44" s="483"/>
      <c r="G44" s="484" t="s">
        <v>166</v>
      </c>
      <c r="H44" s="483">
        <v>1.04</v>
      </c>
      <c r="I44" s="485"/>
      <c r="J44" s="487" t="s">
        <v>1032</v>
      </c>
      <c r="K44" s="485"/>
      <c r="L44" s="484" t="s">
        <v>166</v>
      </c>
      <c r="M44" s="485"/>
      <c r="N44" s="487">
        <v>99.739699999999999</v>
      </c>
      <c r="O44" s="484"/>
      <c r="P44" s="484">
        <v>39300</v>
      </c>
      <c r="Q44" s="487" t="s">
        <v>166</v>
      </c>
      <c r="R44" s="484">
        <v>250</v>
      </c>
      <c r="S44" s="484"/>
      <c r="T44" s="489">
        <v>8000</v>
      </c>
      <c r="U44" s="484" t="s">
        <v>166</v>
      </c>
      <c r="V44" s="484">
        <v>750</v>
      </c>
    </row>
    <row r="45" spans="1:22" ht="22.05" customHeight="1">
      <c r="A45" s="472"/>
      <c r="B45" s="154" t="s">
        <v>215</v>
      </c>
      <c r="C45" s="481" t="s">
        <v>1023</v>
      </c>
      <c r="D45" s="482"/>
      <c r="E45" s="483">
        <v>1.03</v>
      </c>
      <c r="F45" s="483"/>
      <c r="G45" s="484" t="s">
        <v>166</v>
      </c>
      <c r="H45" s="484" t="s">
        <v>166</v>
      </c>
      <c r="I45" s="485"/>
      <c r="J45" s="487">
        <v>99.9803</v>
      </c>
      <c r="K45" s="485"/>
      <c r="L45" s="484" t="s">
        <v>166</v>
      </c>
      <c r="M45" s="485"/>
      <c r="N45" s="487" t="s">
        <v>166</v>
      </c>
      <c r="O45" s="484"/>
      <c r="P45" s="484">
        <v>35125</v>
      </c>
      <c r="Q45" s="487" t="s">
        <v>166</v>
      </c>
      <c r="R45" s="484" t="s">
        <v>166</v>
      </c>
      <c r="S45" s="484"/>
      <c r="T45" s="489">
        <v>4075</v>
      </c>
      <c r="U45" s="484" t="s">
        <v>166</v>
      </c>
      <c r="V45" s="484" t="s">
        <v>166</v>
      </c>
    </row>
    <row r="46" spans="1:22" ht="22.05" customHeight="1">
      <c r="A46" s="472"/>
      <c r="B46" s="154" t="s">
        <v>216</v>
      </c>
      <c r="C46" s="481" t="s">
        <v>1023</v>
      </c>
      <c r="D46" s="482"/>
      <c r="E46" s="483">
        <v>1.03</v>
      </c>
      <c r="F46" s="483"/>
      <c r="G46" s="484" t="s">
        <v>166</v>
      </c>
      <c r="H46" s="484" t="s">
        <v>166</v>
      </c>
      <c r="I46" s="485"/>
      <c r="J46" s="487" t="s">
        <v>1033</v>
      </c>
      <c r="K46" s="485"/>
      <c r="L46" s="484" t="s">
        <v>166</v>
      </c>
      <c r="M46" s="485"/>
      <c r="N46" s="487" t="s">
        <v>166</v>
      </c>
      <c r="O46" s="484"/>
      <c r="P46" s="484">
        <v>33991</v>
      </c>
      <c r="Q46" s="487" t="s">
        <v>166</v>
      </c>
      <c r="R46" s="484" t="s">
        <v>166</v>
      </c>
      <c r="S46" s="484"/>
      <c r="T46" s="489">
        <v>4209</v>
      </c>
      <c r="U46" s="484" t="s">
        <v>166</v>
      </c>
      <c r="V46" s="484" t="s">
        <v>166</v>
      </c>
    </row>
    <row r="47" spans="1:22" ht="22.05" customHeight="1">
      <c r="A47" s="472"/>
      <c r="B47" s="154" t="s">
        <v>200</v>
      </c>
      <c r="C47" s="481" t="s">
        <v>1023</v>
      </c>
      <c r="D47" s="482"/>
      <c r="E47" s="483">
        <v>1.03</v>
      </c>
      <c r="F47" s="483"/>
      <c r="G47" s="484" t="s">
        <v>166</v>
      </c>
      <c r="H47" s="484" t="s">
        <v>166</v>
      </c>
      <c r="I47" s="485"/>
      <c r="J47" s="487" t="s">
        <v>1034</v>
      </c>
      <c r="K47" s="485"/>
      <c r="L47" s="484" t="s">
        <v>166</v>
      </c>
      <c r="M47" s="485"/>
      <c r="N47" s="487" t="s">
        <v>166</v>
      </c>
      <c r="O47" s="484"/>
      <c r="P47" s="484">
        <v>44280</v>
      </c>
      <c r="Q47" s="487" t="s">
        <v>166</v>
      </c>
      <c r="R47" s="484" t="s">
        <v>166</v>
      </c>
      <c r="S47" s="484"/>
      <c r="T47" s="489">
        <v>11720</v>
      </c>
      <c r="U47" s="484" t="s">
        <v>166</v>
      </c>
      <c r="V47" s="484" t="s">
        <v>166</v>
      </c>
    </row>
    <row r="48" spans="1:22" ht="22.05" customHeight="1">
      <c r="A48" s="472"/>
      <c r="B48" s="154"/>
      <c r="C48" s="481"/>
      <c r="D48" s="482"/>
      <c r="E48" s="483"/>
      <c r="F48" s="483"/>
      <c r="G48" s="484" t="s">
        <v>166</v>
      </c>
      <c r="H48" s="484"/>
      <c r="I48" s="485"/>
      <c r="J48" s="487"/>
      <c r="K48" s="485"/>
      <c r="L48" s="484" t="s">
        <v>166</v>
      </c>
      <c r="M48" s="485"/>
      <c r="N48" s="487"/>
      <c r="O48" s="484"/>
      <c r="P48" s="484"/>
      <c r="Q48" s="487" t="s">
        <v>166</v>
      </c>
      <c r="R48" s="484"/>
      <c r="S48" s="484"/>
      <c r="T48" s="489"/>
      <c r="U48" s="484" t="s">
        <v>166</v>
      </c>
      <c r="V48" s="484"/>
    </row>
    <row r="49" spans="1:22" ht="22.05" customHeight="1">
      <c r="A49" s="472" t="s">
        <v>217</v>
      </c>
      <c r="B49" s="154" t="s">
        <v>209</v>
      </c>
      <c r="C49" s="481" t="s">
        <v>1023</v>
      </c>
      <c r="D49" s="482"/>
      <c r="E49" s="483">
        <v>1.04</v>
      </c>
      <c r="F49" s="483"/>
      <c r="G49" s="484" t="s">
        <v>166</v>
      </c>
      <c r="H49" s="484" t="s">
        <v>166</v>
      </c>
      <c r="I49" s="485"/>
      <c r="J49" s="487">
        <v>99.980199999999996</v>
      </c>
      <c r="K49" s="485"/>
      <c r="L49" s="484" t="s">
        <v>166</v>
      </c>
      <c r="M49" s="485"/>
      <c r="N49" s="487" t="s">
        <v>166</v>
      </c>
      <c r="O49" s="484"/>
      <c r="P49" s="484">
        <v>34220</v>
      </c>
      <c r="Q49" s="487" t="s">
        <v>166</v>
      </c>
      <c r="R49" s="484" t="s">
        <v>166</v>
      </c>
      <c r="S49" s="484"/>
      <c r="T49" s="489">
        <v>12480</v>
      </c>
      <c r="U49" s="484" t="s">
        <v>166</v>
      </c>
      <c r="V49" s="484" t="s">
        <v>166</v>
      </c>
    </row>
    <row r="50" spans="1:22" ht="22.05" customHeight="1">
      <c r="A50" s="472"/>
      <c r="B50" s="154" t="s">
        <v>210</v>
      </c>
      <c r="C50" s="481" t="s">
        <v>1023</v>
      </c>
      <c r="D50" s="482"/>
      <c r="E50" s="483">
        <v>1.04</v>
      </c>
      <c r="F50" s="483"/>
      <c r="G50" s="484" t="s">
        <v>166</v>
      </c>
      <c r="H50" s="484" t="s">
        <v>166</v>
      </c>
      <c r="I50" s="485"/>
      <c r="J50" s="487">
        <v>99.980199999999996</v>
      </c>
      <c r="K50" s="485"/>
      <c r="L50" s="484" t="s">
        <v>166</v>
      </c>
      <c r="M50" s="485"/>
      <c r="N50" s="487" t="s">
        <v>166</v>
      </c>
      <c r="O50" s="484"/>
      <c r="P50" s="484">
        <v>28840</v>
      </c>
      <c r="Q50" s="487" t="s">
        <v>166</v>
      </c>
      <c r="R50" s="484" t="s">
        <v>166</v>
      </c>
      <c r="S50" s="484"/>
      <c r="T50" s="489">
        <v>13360</v>
      </c>
      <c r="U50" s="484" t="s">
        <v>166</v>
      </c>
      <c r="V50" s="484" t="s">
        <v>166</v>
      </c>
    </row>
    <row r="51" spans="1:22" ht="22.05" customHeight="1">
      <c r="A51" s="472"/>
      <c r="B51" s="154" t="s">
        <v>206</v>
      </c>
      <c r="C51" s="481" t="s">
        <v>1023</v>
      </c>
      <c r="D51" s="482"/>
      <c r="E51" s="483">
        <v>1.04</v>
      </c>
      <c r="F51" s="483"/>
      <c r="G51" s="484" t="s">
        <v>166</v>
      </c>
      <c r="H51" s="484" t="s">
        <v>166</v>
      </c>
      <c r="I51" s="485"/>
      <c r="J51" s="487">
        <v>99.980199999999996</v>
      </c>
      <c r="K51" s="485"/>
      <c r="L51" s="484" t="s">
        <v>166</v>
      </c>
      <c r="M51" s="485"/>
      <c r="N51" s="487" t="s">
        <v>166</v>
      </c>
      <c r="O51" s="484"/>
      <c r="P51" s="484">
        <v>35120</v>
      </c>
      <c r="Q51" s="487" t="s">
        <v>166</v>
      </c>
      <c r="R51" s="484" t="s">
        <v>166</v>
      </c>
      <c r="S51" s="484"/>
      <c r="T51" s="489">
        <v>15680</v>
      </c>
      <c r="U51" s="484" t="s">
        <v>166</v>
      </c>
      <c r="V51" s="484" t="s">
        <v>166</v>
      </c>
    </row>
    <row r="52" spans="1:22" ht="22.05" customHeight="1">
      <c r="A52" s="472"/>
      <c r="B52" s="154" t="s">
        <v>211</v>
      </c>
      <c r="C52" s="481" t="s">
        <v>1023</v>
      </c>
      <c r="D52" s="482"/>
      <c r="E52" s="483">
        <v>1.06</v>
      </c>
      <c r="F52" s="483"/>
      <c r="G52" s="484" t="s">
        <v>166</v>
      </c>
      <c r="H52" s="484" t="s">
        <v>166</v>
      </c>
      <c r="I52" s="485"/>
      <c r="J52" s="487" t="s">
        <v>1035</v>
      </c>
      <c r="K52" s="485"/>
      <c r="L52" s="484" t="s">
        <v>166</v>
      </c>
      <c r="M52" s="485"/>
      <c r="N52" s="487" t="s">
        <v>166</v>
      </c>
      <c r="O52" s="484"/>
      <c r="P52" s="484">
        <v>26265</v>
      </c>
      <c r="Q52" s="487" t="s">
        <v>166</v>
      </c>
      <c r="R52" s="484" t="s">
        <v>166</v>
      </c>
      <c r="S52" s="484"/>
      <c r="T52" s="489">
        <v>13235</v>
      </c>
      <c r="U52" s="484" t="s">
        <v>166</v>
      </c>
      <c r="V52" s="484" t="s">
        <v>166</v>
      </c>
    </row>
    <row r="53" spans="1:22" ht="22.05" customHeight="1">
      <c r="A53" s="472"/>
      <c r="B53" s="154" t="s">
        <v>212</v>
      </c>
      <c r="C53" s="481" t="s">
        <v>1023</v>
      </c>
      <c r="D53" s="482"/>
      <c r="E53" s="483">
        <v>1.06</v>
      </c>
      <c r="F53" s="483"/>
      <c r="G53" s="484" t="s">
        <v>166</v>
      </c>
      <c r="H53" s="484" t="s">
        <v>166</v>
      </c>
      <c r="I53" s="485"/>
      <c r="J53" s="487">
        <v>99.979699999999994</v>
      </c>
      <c r="K53" s="485"/>
      <c r="L53" s="484" t="s">
        <v>166</v>
      </c>
      <c r="M53" s="485"/>
      <c r="N53" s="487" t="s">
        <v>166</v>
      </c>
      <c r="O53" s="484"/>
      <c r="P53" s="484">
        <v>31005</v>
      </c>
      <c r="Q53" s="487" t="s">
        <v>166</v>
      </c>
      <c r="R53" s="484" t="s">
        <v>166</v>
      </c>
      <c r="S53" s="484"/>
      <c r="T53" s="489">
        <v>13395</v>
      </c>
      <c r="U53" s="484" t="s">
        <v>166</v>
      </c>
      <c r="V53" s="484" t="s">
        <v>166</v>
      </c>
    </row>
    <row r="54" spans="1:22" ht="22.05" customHeight="1">
      <c r="A54" s="472"/>
      <c r="B54" s="154" t="s">
        <v>207</v>
      </c>
      <c r="C54" s="481" t="s">
        <v>1023</v>
      </c>
      <c r="D54" s="482"/>
      <c r="E54" s="483">
        <v>1.06</v>
      </c>
      <c r="F54" s="483"/>
      <c r="G54" s="484" t="s">
        <v>166</v>
      </c>
      <c r="H54" s="484" t="s">
        <v>166</v>
      </c>
      <c r="I54" s="485"/>
      <c r="J54" s="487">
        <v>99.979699999999994</v>
      </c>
      <c r="K54" s="485"/>
      <c r="L54" s="484" t="s">
        <v>166</v>
      </c>
      <c r="M54" s="485"/>
      <c r="N54" s="487" t="s">
        <v>166</v>
      </c>
      <c r="O54" s="484"/>
      <c r="P54" s="484">
        <v>33950</v>
      </c>
      <c r="Q54" s="487" t="s">
        <v>166</v>
      </c>
      <c r="R54" s="484" t="s">
        <v>166</v>
      </c>
      <c r="S54" s="484"/>
      <c r="T54" s="489">
        <v>16050</v>
      </c>
      <c r="U54" s="484" t="s">
        <v>166</v>
      </c>
      <c r="V54" s="484" t="s">
        <v>166</v>
      </c>
    </row>
    <row r="55" spans="1:22" ht="22.05" customHeight="1">
      <c r="A55" s="472"/>
      <c r="B55" s="154" t="s">
        <v>213</v>
      </c>
      <c r="C55" s="481" t="s">
        <v>1036</v>
      </c>
      <c r="D55" s="482"/>
      <c r="E55" s="483">
        <v>1.06</v>
      </c>
      <c r="F55" s="483"/>
      <c r="G55" s="484" t="s">
        <v>166</v>
      </c>
      <c r="H55" s="484" t="s">
        <v>166</v>
      </c>
      <c r="I55" s="485"/>
      <c r="J55" s="487">
        <v>99.979699999999994</v>
      </c>
      <c r="K55" s="485"/>
      <c r="L55" s="484" t="s">
        <v>166</v>
      </c>
      <c r="M55" s="485"/>
      <c r="N55" s="487" t="s">
        <v>166</v>
      </c>
      <c r="O55" s="484"/>
      <c r="P55" s="484">
        <v>21970</v>
      </c>
      <c r="Q55" s="487" t="s">
        <v>166</v>
      </c>
      <c r="R55" s="484" t="s">
        <v>166</v>
      </c>
      <c r="S55" s="484"/>
      <c r="T55" s="489">
        <v>12630</v>
      </c>
      <c r="U55" s="484" t="s">
        <v>166</v>
      </c>
      <c r="V55" s="484" t="s">
        <v>166</v>
      </c>
    </row>
    <row r="56" spans="1:22" ht="22.05" customHeight="1">
      <c r="A56" s="472"/>
      <c r="B56" s="154" t="s">
        <v>214</v>
      </c>
      <c r="C56" s="481" t="s">
        <v>1036</v>
      </c>
      <c r="D56" s="482"/>
      <c r="E56" s="483">
        <v>1.0900000000000001</v>
      </c>
      <c r="F56" s="483"/>
      <c r="G56" s="484" t="s">
        <v>166</v>
      </c>
      <c r="H56" s="484" t="s">
        <v>166</v>
      </c>
      <c r="I56" s="485"/>
      <c r="J56" s="487" t="s">
        <v>1037</v>
      </c>
      <c r="K56" s="485"/>
      <c r="L56" s="484" t="s">
        <v>166</v>
      </c>
      <c r="M56" s="485"/>
      <c r="N56" s="487" t="s">
        <v>166</v>
      </c>
      <c r="O56" s="484"/>
      <c r="P56" s="484">
        <v>22100</v>
      </c>
      <c r="Q56" s="487" t="s">
        <v>166</v>
      </c>
      <c r="R56" s="484" t="s">
        <v>166</v>
      </c>
      <c r="S56" s="484"/>
      <c r="T56" s="489">
        <v>11000</v>
      </c>
      <c r="U56" s="484" t="s">
        <v>166</v>
      </c>
      <c r="V56" s="484" t="s">
        <v>166</v>
      </c>
    </row>
    <row r="57" spans="1:22" ht="22.05" customHeight="1">
      <c r="A57" s="472"/>
      <c r="B57" s="154" t="s">
        <v>208</v>
      </c>
      <c r="C57" s="481" t="s">
        <v>1036</v>
      </c>
      <c r="D57" s="482"/>
      <c r="E57" s="483">
        <v>1.1000000000000001</v>
      </c>
      <c r="F57" s="483"/>
      <c r="G57" s="484" t="s">
        <v>166</v>
      </c>
      <c r="H57" s="484" t="s">
        <v>166</v>
      </c>
      <c r="I57" s="485"/>
      <c r="J57" s="487" t="s">
        <v>1038</v>
      </c>
      <c r="K57" s="485"/>
      <c r="L57" s="484" t="s">
        <v>166</v>
      </c>
      <c r="M57" s="485"/>
      <c r="N57" s="487" t="s">
        <v>166</v>
      </c>
      <c r="O57" s="484"/>
      <c r="P57" s="484">
        <v>24100</v>
      </c>
      <c r="Q57" s="487" t="s">
        <v>166</v>
      </c>
      <c r="R57" s="484" t="s">
        <v>166</v>
      </c>
      <c r="S57" s="484"/>
      <c r="T57" s="489">
        <v>15400</v>
      </c>
      <c r="U57" s="484" t="s">
        <v>166</v>
      </c>
      <c r="V57" s="484" t="s">
        <v>166</v>
      </c>
    </row>
    <row r="58" spans="1:22" ht="22.05" customHeight="1">
      <c r="A58" s="472"/>
      <c r="B58" s="154" t="s">
        <v>215</v>
      </c>
      <c r="C58" s="481" t="s">
        <v>1036</v>
      </c>
      <c r="D58" s="482"/>
      <c r="E58" s="483">
        <v>1.1000000000000001</v>
      </c>
      <c r="F58" s="483"/>
      <c r="G58" s="484" t="s">
        <v>166</v>
      </c>
      <c r="H58" s="484" t="s">
        <v>166</v>
      </c>
      <c r="I58" s="485"/>
      <c r="J58" s="487">
        <v>99.979100000000003</v>
      </c>
      <c r="K58" s="485"/>
      <c r="L58" s="484" t="s">
        <v>166</v>
      </c>
      <c r="M58" s="485"/>
      <c r="N58" s="487" t="s">
        <v>166</v>
      </c>
      <c r="O58" s="484"/>
      <c r="P58" s="484">
        <v>16955</v>
      </c>
      <c r="Q58" s="487" t="s">
        <v>166</v>
      </c>
      <c r="R58" s="484" t="s">
        <v>166</v>
      </c>
      <c r="S58" s="484"/>
      <c r="T58" s="489">
        <v>10345</v>
      </c>
      <c r="U58" s="484" t="s">
        <v>166</v>
      </c>
      <c r="V58" s="484" t="s">
        <v>166</v>
      </c>
    </row>
    <row r="59" spans="1:22" ht="22.05" customHeight="1">
      <c r="A59" s="472"/>
      <c r="B59" s="154" t="s">
        <v>216</v>
      </c>
      <c r="C59" s="481" t="s">
        <v>1036</v>
      </c>
      <c r="D59" s="482"/>
      <c r="E59" s="483">
        <v>1.1000000000000001</v>
      </c>
      <c r="F59" s="483"/>
      <c r="G59" s="484" t="s">
        <v>166</v>
      </c>
      <c r="H59" s="484" t="s">
        <v>166</v>
      </c>
      <c r="I59" s="485"/>
      <c r="J59" s="487" t="s">
        <v>1039</v>
      </c>
      <c r="K59" s="485"/>
      <c r="L59" s="484" t="s">
        <v>166</v>
      </c>
      <c r="M59" s="485"/>
      <c r="N59" s="487" t="s">
        <v>166</v>
      </c>
      <c r="O59" s="484"/>
      <c r="P59" s="484">
        <v>15170</v>
      </c>
      <c r="Q59" s="487" t="s">
        <v>166</v>
      </c>
      <c r="R59" s="484" t="s">
        <v>166</v>
      </c>
      <c r="S59" s="484"/>
      <c r="T59" s="489">
        <v>11630</v>
      </c>
      <c r="U59" s="484" t="s">
        <v>166</v>
      </c>
      <c r="V59" s="484" t="s">
        <v>166</v>
      </c>
    </row>
    <row r="60" spans="1:22" ht="22.05" customHeight="1">
      <c r="A60" s="472"/>
      <c r="B60" s="154" t="s">
        <v>200</v>
      </c>
      <c r="C60" s="481" t="s">
        <v>1036</v>
      </c>
      <c r="D60" s="482"/>
      <c r="E60" s="483">
        <v>1.1000000000000001</v>
      </c>
      <c r="F60" s="483"/>
      <c r="G60" s="484" t="s">
        <v>166</v>
      </c>
      <c r="H60" s="484" t="s">
        <v>166</v>
      </c>
      <c r="I60" s="485"/>
      <c r="J60" s="487">
        <v>99.978999999999999</v>
      </c>
      <c r="K60" s="485"/>
      <c r="L60" s="484" t="s">
        <v>166</v>
      </c>
      <c r="M60" s="485"/>
      <c r="N60" s="487" t="s">
        <v>166</v>
      </c>
      <c r="O60" s="484"/>
      <c r="P60" s="484">
        <v>13775</v>
      </c>
      <c r="Q60" s="487" t="s">
        <v>166</v>
      </c>
      <c r="R60" s="484" t="s">
        <v>166</v>
      </c>
      <c r="S60" s="484"/>
      <c r="T60" s="489">
        <v>13825</v>
      </c>
      <c r="U60" s="484" t="s">
        <v>166</v>
      </c>
      <c r="V60" s="484" t="s">
        <v>166</v>
      </c>
    </row>
    <row r="61" spans="1:22" ht="22.05" customHeight="1">
      <c r="A61" s="472"/>
      <c r="B61" s="154"/>
      <c r="C61" s="481"/>
      <c r="D61" s="482"/>
      <c r="E61" s="483"/>
      <c r="F61" s="483"/>
      <c r="G61" s="484" t="s">
        <v>166</v>
      </c>
      <c r="H61" s="484"/>
      <c r="I61" s="485"/>
      <c r="J61" s="487"/>
      <c r="K61" s="485"/>
      <c r="L61" s="484" t="s">
        <v>166</v>
      </c>
      <c r="M61" s="485"/>
      <c r="N61" s="487"/>
      <c r="O61" s="484"/>
      <c r="P61" s="484"/>
      <c r="Q61" s="487" t="s">
        <v>166</v>
      </c>
      <c r="R61" s="484"/>
      <c r="S61" s="484"/>
      <c r="T61" s="489"/>
      <c r="U61" s="484" t="s">
        <v>166</v>
      </c>
      <c r="V61" s="484"/>
    </row>
    <row r="62" spans="1:22" ht="22.05" customHeight="1">
      <c r="A62" s="472" t="s">
        <v>218</v>
      </c>
      <c r="B62" s="154" t="s">
        <v>209</v>
      </c>
      <c r="C62" s="481" t="s">
        <v>1036</v>
      </c>
      <c r="D62" s="482"/>
      <c r="E62" s="483">
        <v>1.1100000000000001</v>
      </c>
      <c r="F62" s="483"/>
      <c r="G62" s="484" t="s">
        <v>166</v>
      </c>
      <c r="H62" s="484" t="s">
        <v>166</v>
      </c>
      <c r="I62" s="485"/>
      <c r="J62" s="487" t="s">
        <v>1040</v>
      </c>
      <c r="K62" s="485"/>
      <c r="L62" s="484" t="s">
        <v>166</v>
      </c>
      <c r="M62" s="485"/>
      <c r="N62" s="487" t="s">
        <v>166</v>
      </c>
      <c r="O62" s="484"/>
      <c r="P62" s="484">
        <v>13650</v>
      </c>
      <c r="Q62" s="487" t="s">
        <v>166</v>
      </c>
      <c r="R62" s="484" t="s">
        <v>166</v>
      </c>
      <c r="S62" s="484"/>
      <c r="T62" s="489">
        <v>8650</v>
      </c>
      <c r="U62" s="484" t="s">
        <v>166</v>
      </c>
      <c r="V62" s="484" t="s">
        <v>166</v>
      </c>
    </row>
    <row r="63" spans="1:22" ht="22.05" customHeight="1">
      <c r="A63" s="472"/>
      <c r="B63" s="154" t="s">
        <v>210</v>
      </c>
      <c r="C63" s="481" t="s">
        <v>1036</v>
      </c>
      <c r="D63" s="482"/>
      <c r="E63" s="483">
        <v>1.1100000000000001</v>
      </c>
      <c r="F63" s="483"/>
      <c r="G63" s="484" t="s">
        <v>166</v>
      </c>
      <c r="H63" s="484" t="s">
        <v>166</v>
      </c>
      <c r="I63" s="485"/>
      <c r="J63" s="487">
        <v>99.978899999999996</v>
      </c>
      <c r="K63" s="485"/>
      <c r="L63" s="484" t="s">
        <v>166</v>
      </c>
      <c r="M63" s="485"/>
      <c r="N63" s="487" t="s">
        <v>166</v>
      </c>
      <c r="O63" s="484"/>
      <c r="P63" s="484">
        <v>12475</v>
      </c>
      <c r="Q63" s="487" t="s">
        <v>166</v>
      </c>
      <c r="R63" s="484" t="s">
        <v>166</v>
      </c>
      <c r="S63" s="484"/>
      <c r="T63" s="489">
        <v>9925</v>
      </c>
      <c r="U63" s="484" t="s">
        <v>166</v>
      </c>
      <c r="V63" s="484" t="s">
        <v>166</v>
      </c>
    </row>
    <row r="64" spans="1:22" ht="22.05" customHeight="1">
      <c r="A64" s="472"/>
      <c r="B64" s="154" t="s">
        <v>206</v>
      </c>
      <c r="C64" s="481" t="s">
        <v>1036</v>
      </c>
      <c r="D64" s="482"/>
      <c r="E64" s="483">
        <v>1.1299999999999999</v>
      </c>
      <c r="F64" s="483"/>
      <c r="G64" s="484" t="s">
        <v>166</v>
      </c>
      <c r="H64" s="484" t="s">
        <v>166</v>
      </c>
      <c r="I64" s="485"/>
      <c r="J64" s="487" t="s">
        <v>1041</v>
      </c>
      <c r="K64" s="485"/>
      <c r="L64" s="484" t="s">
        <v>166</v>
      </c>
      <c r="M64" s="485"/>
      <c r="N64" s="487" t="s">
        <v>166</v>
      </c>
      <c r="O64" s="484"/>
      <c r="P64" s="484">
        <v>17050</v>
      </c>
      <c r="Q64" s="487" t="s">
        <v>166</v>
      </c>
      <c r="R64" s="484" t="s">
        <v>166</v>
      </c>
      <c r="S64" s="484"/>
      <c r="T64" s="489">
        <v>11550</v>
      </c>
      <c r="U64" s="484" t="s">
        <v>166</v>
      </c>
      <c r="V64" s="484" t="s">
        <v>166</v>
      </c>
    </row>
    <row r="65" spans="1:22" ht="22.05" customHeight="1">
      <c r="A65" s="472"/>
      <c r="B65" s="154" t="s">
        <v>211</v>
      </c>
      <c r="C65" s="481" t="s">
        <v>1036</v>
      </c>
      <c r="D65" s="482"/>
      <c r="E65" s="483">
        <v>1.1399999999999999</v>
      </c>
      <c r="F65" s="483"/>
      <c r="G65" s="484" t="s">
        <v>166</v>
      </c>
      <c r="H65" s="484" t="s">
        <v>166</v>
      </c>
      <c r="I65" s="485"/>
      <c r="J65" s="487">
        <v>99.978499999999997</v>
      </c>
      <c r="K65" s="485"/>
      <c r="L65" s="484" t="s">
        <v>166</v>
      </c>
      <c r="M65" s="485"/>
      <c r="N65" s="487" t="s">
        <v>166</v>
      </c>
      <c r="O65" s="484"/>
      <c r="P65" s="484">
        <v>11570</v>
      </c>
      <c r="Q65" s="487" t="s">
        <v>166</v>
      </c>
      <c r="R65" s="484" t="s">
        <v>166</v>
      </c>
      <c r="S65" s="484"/>
      <c r="T65" s="489">
        <v>9130</v>
      </c>
      <c r="U65" s="484" t="s">
        <v>166</v>
      </c>
      <c r="V65" s="484" t="s">
        <v>166</v>
      </c>
    </row>
    <row r="66" spans="1:22" ht="22.05" customHeight="1">
      <c r="A66" s="472"/>
      <c r="B66" s="154" t="s">
        <v>212</v>
      </c>
      <c r="C66" s="481" t="s">
        <v>1036</v>
      </c>
      <c r="D66" s="482"/>
      <c r="E66" s="483">
        <v>1.65</v>
      </c>
      <c r="F66" s="483"/>
      <c r="G66" s="484" t="s">
        <v>166</v>
      </c>
      <c r="H66" s="484" t="s">
        <v>166</v>
      </c>
      <c r="I66" s="485"/>
      <c r="J66" s="487">
        <v>99.968400000000003</v>
      </c>
      <c r="K66" s="485"/>
      <c r="L66" s="484" t="s">
        <v>166</v>
      </c>
      <c r="M66" s="485"/>
      <c r="N66" s="487" t="s">
        <v>166</v>
      </c>
      <c r="O66" s="484"/>
      <c r="P66" s="486">
        <f>2060+2110+2060</f>
        <v>6230</v>
      </c>
      <c r="Q66" s="487" t="s">
        <v>166</v>
      </c>
      <c r="R66" s="484" t="s">
        <v>166</v>
      </c>
      <c r="S66" s="484"/>
      <c r="T66" s="489">
        <f>1640+1890+1940</f>
        <v>5470</v>
      </c>
      <c r="U66" s="484" t="s">
        <v>166</v>
      </c>
      <c r="V66" s="484" t="s">
        <v>166</v>
      </c>
    </row>
    <row r="67" spans="1:22" ht="22.05" customHeight="1">
      <c r="A67" s="472"/>
      <c r="B67" s="154" t="s">
        <v>207</v>
      </c>
      <c r="C67" s="481" t="s">
        <v>1042</v>
      </c>
      <c r="D67" s="482"/>
      <c r="E67" s="483">
        <v>2.15</v>
      </c>
      <c r="F67" s="483"/>
      <c r="G67" s="483">
        <v>2.34</v>
      </c>
      <c r="H67" s="484" t="s">
        <v>166</v>
      </c>
      <c r="I67" s="485"/>
      <c r="J67" s="487">
        <v>99.968400000000003</v>
      </c>
      <c r="K67" s="485"/>
      <c r="L67" s="487">
        <v>99.822500000000005</v>
      </c>
      <c r="M67" s="485"/>
      <c r="N67" s="487" t="s">
        <v>166</v>
      </c>
      <c r="O67" s="484"/>
      <c r="P67" s="486">
        <v>10025</v>
      </c>
      <c r="Q67" s="486">
        <v>500</v>
      </c>
      <c r="R67" s="484" t="s">
        <v>166</v>
      </c>
      <c r="S67" s="484"/>
      <c r="T67" s="489">
        <v>8575</v>
      </c>
      <c r="U67" s="484" t="s">
        <v>166</v>
      </c>
      <c r="V67" s="484" t="s">
        <v>166</v>
      </c>
    </row>
    <row r="68" spans="1:22" ht="22.05" customHeight="1">
      <c r="A68" s="472"/>
      <c r="B68" s="154" t="s">
        <v>213</v>
      </c>
      <c r="C68" s="481" t="s">
        <v>1042</v>
      </c>
      <c r="D68" s="482"/>
      <c r="E68" s="483">
        <v>2.15</v>
      </c>
      <c r="F68" s="483"/>
      <c r="G68" s="483">
        <v>2.44</v>
      </c>
      <c r="H68" s="484" t="s">
        <v>166</v>
      </c>
      <c r="I68" s="485"/>
      <c r="J68" s="487">
        <v>99.958799999999997</v>
      </c>
      <c r="K68" s="485"/>
      <c r="L68" s="487">
        <v>99.814999999999998</v>
      </c>
      <c r="M68" s="485"/>
      <c r="N68" s="487" t="s">
        <v>166</v>
      </c>
      <c r="O68" s="484"/>
      <c r="P68" s="486">
        <v>7345</v>
      </c>
      <c r="Q68" s="486">
        <v>470</v>
      </c>
      <c r="R68" s="484" t="s">
        <v>166</v>
      </c>
      <c r="S68" s="484"/>
      <c r="T68" s="489">
        <v>10755</v>
      </c>
      <c r="U68" s="489">
        <v>30</v>
      </c>
      <c r="V68" s="484" t="s">
        <v>166</v>
      </c>
    </row>
    <row r="69" spans="1:22" ht="22.05" customHeight="1">
      <c r="A69" s="472"/>
      <c r="B69" s="154" t="s">
        <v>214</v>
      </c>
      <c r="C69" s="481" t="s">
        <v>1042</v>
      </c>
      <c r="D69" s="482"/>
      <c r="E69" s="483">
        <v>2.65</v>
      </c>
      <c r="F69" s="483"/>
      <c r="G69" s="483">
        <v>2.4300000000000002</v>
      </c>
      <c r="H69" s="484" t="s">
        <v>166</v>
      </c>
      <c r="I69" s="485"/>
      <c r="J69" s="487">
        <v>99.958799999999997</v>
      </c>
      <c r="K69" s="485"/>
      <c r="L69" s="487">
        <v>99.815799999999996</v>
      </c>
      <c r="M69" s="485"/>
      <c r="N69" s="487" t="s">
        <v>166</v>
      </c>
      <c r="O69" s="484"/>
      <c r="P69" s="486">
        <v>14815</v>
      </c>
      <c r="Q69" s="486">
        <v>500</v>
      </c>
      <c r="R69" s="484" t="s">
        <v>166</v>
      </c>
      <c r="S69" s="484"/>
      <c r="T69" s="489">
        <v>12185</v>
      </c>
      <c r="U69" s="484" t="s">
        <v>166</v>
      </c>
      <c r="V69" s="484" t="s">
        <v>166</v>
      </c>
    </row>
    <row r="70" spans="1:22" ht="22.05" customHeight="1">
      <c r="A70" s="472"/>
      <c r="B70" s="154" t="s">
        <v>208</v>
      </c>
      <c r="C70" s="481" t="s">
        <v>1042</v>
      </c>
      <c r="D70" s="482"/>
      <c r="E70" s="483">
        <v>2.65</v>
      </c>
      <c r="F70" s="483"/>
      <c r="G70" s="483">
        <v>2.97</v>
      </c>
      <c r="H70" s="484" t="s">
        <v>166</v>
      </c>
      <c r="I70" s="485"/>
      <c r="J70" s="487">
        <v>99.949200000000005</v>
      </c>
      <c r="K70" s="485"/>
      <c r="L70" s="487">
        <v>99.775999999999996</v>
      </c>
      <c r="M70" s="485"/>
      <c r="N70" s="487" t="s">
        <v>166</v>
      </c>
      <c r="O70" s="484"/>
      <c r="P70" s="486">
        <v>10185</v>
      </c>
      <c r="Q70" s="486">
        <v>500</v>
      </c>
      <c r="R70" s="484" t="s">
        <v>166</v>
      </c>
      <c r="S70" s="484"/>
      <c r="T70" s="489">
        <v>7915</v>
      </c>
      <c r="U70" s="484" t="s">
        <v>166</v>
      </c>
      <c r="V70" s="484" t="s">
        <v>166</v>
      </c>
    </row>
    <row r="71" spans="1:22" ht="22.05" customHeight="1">
      <c r="A71" s="472"/>
      <c r="B71" s="154" t="s">
        <v>215</v>
      </c>
      <c r="C71" s="481" t="s">
        <v>1042</v>
      </c>
      <c r="D71" s="482"/>
      <c r="E71" s="483">
        <v>2.65</v>
      </c>
      <c r="F71" s="483"/>
      <c r="G71" s="483">
        <v>3.04</v>
      </c>
      <c r="H71" s="484" t="s">
        <v>166</v>
      </c>
      <c r="I71" s="485"/>
      <c r="J71" s="487">
        <v>99.949200000000005</v>
      </c>
      <c r="K71" s="485"/>
      <c r="L71" s="487">
        <v>99.770399999999995</v>
      </c>
      <c r="M71" s="485"/>
      <c r="N71" s="487" t="s">
        <v>166</v>
      </c>
      <c r="O71" s="484"/>
      <c r="P71" s="486">
        <v>9480</v>
      </c>
      <c r="Q71" s="486">
        <v>500</v>
      </c>
      <c r="R71" s="484" t="s">
        <v>166</v>
      </c>
      <c r="S71" s="484"/>
      <c r="T71" s="489">
        <v>10020</v>
      </c>
      <c r="U71" s="484" t="s">
        <v>166</v>
      </c>
      <c r="V71" s="484" t="s">
        <v>166</v>
      </c>
    </row>
    <row r="72" spans="1:22" ht="22.05" customHeight="1">
      <c r="A72" s="472"/>
      <c r="B72" s="154" t="s">
        <v>216</v>
      </c>
      <c r="C72" s="481" t="s">
        <v>1042</v>
      </c>
      <c r="D72" s="482"/>
      <c r="E72" s="483">
        <v>2.65</v>
      </c>
      <c r="F72" s="483"/>
      <c r="G72" s="483">
        <v>2.94</v>
      </c>
      <c r="H72" s="484" t="s">
        <v>166</v>
      </c>
      <c r="I72" s="485"/>
      <c r="J72" s="487">
        <v>99.949200000000005</v>
      </c>
      <c r="K72" s="485"/>
      <c r="L72" s="487">
        <v>99.778000000000006</v>
      </c>
      <c r="M72" s="485"/>
      <c r="N72" s="487" t="s">
        <v>166</v>
      </c>
      <c r="O72" s="484"/>
      <c r="P72" s="486">
        <v>13610</v>
      </c>
      <c r="Q72" s="486">
        <v>500</v>
      </c>
      <c r="R72" s="484" t="s">
        <v>166</v>
      </c>
      <c r="S72" s="484"/>
      <c r="T72" s="489">
        <v>12790</v>
      </c>
      <c r="U72" s="484" t="s">
        <v>166</v>
      </c>
      <c r="V72" s="484" t="s">
        <v>166</v>
      </c>
    </row>
    <row r="73" spans="1:22" ht="22.05" customHeight="1">
      <c r="A73" s="472"/>
      <c r="B73" s="154" t="s">
        <v>200</v>
      </c>
      <c r="C73" s="481" t="s">
        <v>1042</v>
      </c>
      <c r="D73" s="482"/>
      <c r="E73" s="483">
        <v>2.65</v>
      </c>
      <c r="F73" s="483"/>
      <c r="G73" s="483">
        <v>3.18</v>
      </c>
      <c r="H73" s="484" t="s">
        <v>166</v>
      </c>
      <c r="I73" s="485"/>
      <c r="J73" s="487">
        <v>99.949200000000005</v>
      </c>
      <c r="K73" s="485"/>
      <c r="L73" s="487">
        <v>99.76</v>
      </c>
      <c r="M73" s="485"/>
      <c r="N73" s="487" t="s">
        <v>166</v>
      </c>
      <c r="O73" s="484"/>
      <c r="P73" s="486">
        <v>10565</v>
      </c>
      <c r="Q73" s="486">
        <v>500</v>
      </c>
      <c r="R73" s="484" t="s">
        <v>166</v>
      </c>
      <c r="S73" s="484"/>
      <c r="T73" s="489">
        <v>7235</v>
      </c>
      <c r="U73" s="484" t="s">
        <v>166</v>
      </c>
      <c r="V73" s="484" t="s">
        <v>166</v>
      </c>
    </row>
    <row r="74" spans="1:22" ht="22.05" customHeight="1">
      <c r="A74" s="472"/>
      <c r="B74" s="154"/>
      <c r="C74" s="481"/>
      <c r="D74" s="482"/>
      <c r="E74" s="483"/>
      <c r="F74" s="483"/>
      <c r="G74" s="483"/>
      <c r="H74" s="484"/>
      <c r="I74" s="485"/>
      <c r="J74" s="487"/>
      <c r="K74" s="485"/>
      <c r="L74" s="487"/>
      <c r="M74" s="485"/>
      <c r="N74" s="487"/>
      <c r="O74" s="484"/>
      <c r="P74" s="486"/>
      <c r="Q74" s="486"/>
      <c r="R74" s="484"/>
      <c r="S74" s="484"/>
      <c r="T74" s="489"/>
      <c r="U74" s="484"/>
      <c r="V74" s="484"/>
    </row>
    <row r="75" spans="1:22" ht="22.05" customHeight="1">
      <c r="A75" s="472" t="s">
        <v>219</v>
      </c>
      <c r="B75" s="154" t="s">
        <v>209</v>
      </c>
      <c r="C75" s="481" t="s">
        <v>1042</v>
      </c>
      <c r="D75" s="482"/>
      <c r="E75" s="483">
        <v>2.65</v>
      </c>
      <c r="F75" s="483"/>
      <c r="G75" s="483">
        <v>2.94</v>
      </c>
      <c r="H75" s="484" t="s">
        <v>166</v>
      </c>
      <c r="I75" s="485"/>
      <c r="J75" s="487">
        <v>99.949200000000005</v>
      </c>
      <c r="K75" s="485"/>
      <c r="L75" s="487">
        <v>99.778000000000006</v>
      </c>
      <c r="M75" s="485"/>
      <c r="N75" s="487" t="s">
        <v>166</v>
      </c>
      <c r="O75" s="484"/>
      <c r="P75" s="486">
        <v>10755</v>
      </c>
      <c r="Q75" s="486">
        <v>500.01</v>
      </c>
      <c r="R75" s="484" t="s">
        <v>166</v>
      </c>
      <c r="S75" s="484"/>
      <c r="T75" s="489">
        <v>9345</v>
      </c>
      <c r="U75" s="484" t="s">
        <v>166</v>
      </c>
      <c r="V75" s="484" t="s">
        <v>166</v>
      </c>
    </row>
    <row r="76" spans="1:22" ht="22.05" customHeight="1">
      <c r="A76" s="472"/>
      <c r="B76" s="154" t="s">
        <v>210</v>
      </c>
      <c r="C76" s="481" t="s">
        <v>1042</v>
      </c>
      <c r="D76" s="482"/>
      <c r="E76" s="483">
        <v>2.65</v>
      </c>
      <c r="F76" s="483"/>
      <c r="G76" s="483">
        <v>2.95</v>
      </c>
      <c r="H76" s="484" t="s">
        <v>166</v>
      </c>
      <c r="I76" s="485"/>
      <c r="J76" s="487">
        <v>99.949200000000005</v>
      </c>
      <c r="K76" s="485"/>
      <c r="L76" s="487">
        <v>99.777500000000003</v>
      </c>
      <c r="M76" s="485"/>
      <c r="N76" s="487" t="s">
        <v>166</v>
      </c>
      <c r="O76" s="484"/>
      <c r="P76" s="486">
        <v>9130</v>
      </c>
      <c r="Q76" s="486">
        <v>500</v>
      </c>
      <c r="R76" s="484" t="s">
        <v>166</v>
      </c>
      <c r="S76" s="484"/>
      <c r="T76" s="489">
        <v>11370</v>
      </c>
      <c r="U76" s="484" t="s">
        <v>166</v>
      </c>
      <c r="V76" s="484" t="s">
        <v>166</v>
      </c>
    </row>
    <row r="77" spans="1:22" ht="22.05" customHeight="1">
      <c r="A77" s="472"/>
      <c r="B77" s="154" t="s">
        <v>206</v>
      </c>
      <c r="C77" s="481" t="s">
        <v>1042</v>
      </c>
      <c r="D77" s="482"/>
      <c r="E77" s="483">
        <v>2.65</v>
      </c>
      <c r="F77" s="483"/>
      <c r="G77" s="483">
        <v>2.94</v>
      </c>
      <c r="H77" s="484" t="s">
        <v>166</v>
      </c>
      <c r="I77" s="485"/>
      <c r="J77" s="487">
        <v>99.949200000000005</v>
      </c>
      <c r="K77" s="485"/>
      <c r="L77" s="487">
        <v>99.778000000000006</v>
      </c>
      <c r="M77" s="485"/>
      <c r="N77" s="487" t="s">
        <v>166</v>
      </c>
      <c r="O77" s="484"/>
      <c r="P77" s="486">
        <v>8520</v>
      </c>
      <c r="Q77" s="486">
        <v>500</v>
      </c>
      <c r="R77" s="484" t="s">
        <v>166</v>
      </c>
      <c r="S77" s="484"/>
      <c r="T77" s="489">
        <v>9480</v>
      </c>
      <c r="U77" s="484" t="s">
        <v>166</v>
      </c>
      <c r="V77" s="484" t="s">
        <v>166</v>
      </c>
    </row>
    <row r="78" spans="1:22" ht="22.05" customHeight="1">
      <c r="A78" s="472"/>
      <c r="B78" s="154" t="s">
        <v>211</v>
      </c>
      <c r="C78" s="481" t="s">
        <v>1042</v>
      </c>
      <c r="D78" s="482"/>
      <c r="E78" s="483">
        <v>2.65</v>
      </c>
      <c r="F78" s="483"/>
      <c r="G78" s="483">
        <v>2.94</v>
      </c>
      <c r="H78" s="484" t="s">
        <v>166</v>
      </c>
      <c r="I78" s="485"/>
      <c r="J78" s="487">
        <v>99.949200000000005</v>
      </c>
      <c r="K78" s="485"/>
      <c r="L78" s="487">
        <v>99.778000000000006</v>
      </c>
      <c r="M78" s="485"/>
      <c r="N78" s="487" t="s">
        <v>166</v>
      </c>
      <c r="O78" s="484"/>
      <c r="P78" s="486">
        <v>9190</v>
      </c>
      <c r="Q78" s="486">
        <v>500</v>
      </c>
      <c r="R78" s="484" t="s">
        <v>166</v>
      </c>
      <c r="S78" s="484"/>
      <c r="T78" s="489">
        <v>7810</v>
      </c>
      <c r="U78" s="484" t="s">
        <v>166</v>
      </c>
      <c r="V78" s="484" t="s">
        <v>166</v>
      </c>
    </row>
    <row r="79" spans="1:22" ht="22.05" customHeight="1">
      <c r="A79" s="472"/>
      <c r="B79" s="154" t="s">
        <v>212</v>
      </c>
      <c r="C79" s="481" t="s">
        <v>1042</v>
      </c>
      <c r="D79" s="482"/>
      <c r="E79" s="483">
        <v>2.65</v>
      </c>
      <c r="F79" s="483"/>
      <c r="G79" s="483">
        <v>2.94</v>
      </c>
      <c r="H79" s="484" t="s">
        <v>166</v>
      </c>
      <c r="I79" s="485"/>
      <c r="J79" s="487">
        <v>99.949200000000005</v>
      </c>
      <c r="K79" s="485"/>
      <c r="L79" s="487">
        <v>99.778000000000006</v>
      </c>
      <c r="M79" s="485"/>
      <c r="N79" s="487" t="s">
        <v>166</v>
      </c>
      <c r="O79" s="484"/>
      <c r="P79" s="486">
        <v>15170</v>
      </c>
      <c r="Q79" s="486">
        <v>1000</v>
      </c>
      <c r="R79" s="484" t="s">
        <v>166</v>
      </c>
      <c r="S79" s="484"/>
      <c r="T79" s="489">
        <v>14330</v>
      </c>
      <c r="U79" s="484" t="s">
        <v>166</v>
      </c>
      <c r="V79" s="484" t="s">
        <v>166</v>
      </c>
    </row>
    <row r="80" spans="1:22" ht="22.05" customHeight="1">
      <c r="A80" s="472"/>
      <c r="B80" s="154" t="s">
        <v>207</v>
      </c>
      <c r="C80" s="481" t="s">
        <v>1042</v>
      </c>
      <c r="D80" s="482"/>
      <c r="E80" s="483">
        <v>2.65</v>
      </c>
      <c r="F80" s="483"/>
      <c r="G80" s="483">
        <v>3.05</v>
      </c>
      <c r="H80" s="484" t="s">
        <v>166</v>
      </c>
      <c r="I80" s="485"/>
      <c r="J80" s="487">
        <v>99.949200000000005</v>
      </c>
      <c r="K80" s="485"/>
      <c r="L80" s="487">
        <v>99.77</v>
      </c>
      <c r="M80" s="485"/>
      <c r="N80" s="487" t="s">
        <v>166</v>
      </c>
      <c r="O80" s="484"/>
      <c r="P80" s="486">
        <v>14820</v>
      </c>
      <c r="Q80" s="486">
        <v>1000</v>
      </c>
      <c r="R80" s="484" t="s">
        <v>166</v>
      </c>
      <c r="S80" s="484"/>
      <c r="T80" s="489">
        <v>13980</v>
      </c>
      <c r="U80" s="484" t="s">
        <v>166</v>
      </c>
      <c r="V80" s="484" t="s">
        <v>166</v>
      </c>
    </row>
    <row r="81" spans="1:22" ht="22.05" customHeight="1">
      <c r="A81" s="472"/>
      <c r="B81" s="154" t="s">
        <v>213</v>
      </c>
      <c r="C81" s="481" t="s">
        <v>1042</v>
      </c>
      <c r="D81" s="482"/>
      <c r="E81" s="483">
        <v>2.65</v>
      </c>
      <c r="F81" s="483"/>
      <c r="G81" s="483">
        <v>2.94</v>
      </c>
      <c r="H81" s="484" t="s">
        <v>166</v>
      </c>
      <c r="I81" s="485"/>
      <c r="J81" s="487">
        <v>99.949200000000005</v>
      </c>
      <c r="K81" s="485"/>
      <c r="L81" s="487">
        <v>99.778000000000006</v>
      </c>
      <c r="M81" s="485"/>
      <c r="N81" s="487" t="s">
        <v>166</v>
      </c>
      <c r="O81" s="484"/>
      <c r="P81" s="486">
        <v>17650</v>
      </c>
      <c r="Q81" s="486">
        <v>930</v>
      </c>
      <c r="R81" s="484" t="s">
        <v>166</v>
      </c>
      <c r="S81" s="484"/>
      <c r="T81" s="489">
        <v>14350</v>
      </c>
      <c r="U81" s="484">
        <v>70</v>
      </c>
      <c r="V81" s="484" t="s">
        <v>166</v>
      </c>
    </row>
    <row r="82" spans="1:22" ht="22.05" customHeight="1">
      <c r="A82" s="472"/>
      <c r="B82" s="154" t="s">
        <v>214</v>
      </c>
      <c r="C82" s="481" t="s">
        <v>1042</v>
      </c>
      <c r="D82" s="482"/>
      <c r="E82" s="483">
        <v>2.65</v>
      </c>
      <c r="F82" s="483"/>
      <c r="G82" s="483">
        <v>2.94</v>
      </c>
      <c r="H82" s="484" t="s">
        <v>166</v>
      </c>
      <c r="I82" s="485"/>
      <c r="J82" s="487">
        <v>99.949200000000005</v>
      </c>
      <c r="K82" s="485"/>
      <c r="L82" s="487">
        <v>99.778300000000002</v>
      </c>
      <c r="M82" s="485"/>
      <c r="N82" s="487" t="s">
        <v>166</v>
      </c>
      <c r="O82" s="484"/>
      <c r="P82" s="486">
        <v>31355</v>
      </c>
      <c r="Q82" s="486">
        <v>1000</v>
      </c>
      <c r="R82" s="484" t="s">
        <v>166</v>
      </c>
      <c r="S82" s="484"/>
      <c r="T82" s="489">
        <v>23645</v>
      </c>
      <c r="U82" s="484" t="s">
        <v>166</v>
      </c>
      <c r="V82" s="484" t="s">
        <v>166</v>
      </c>
    </row>
    <row r="83" spans="1:22" ht="22.05" customHeight="1">
      <c r="A83" s="472"/>
      <c r="B83" s="154" t="s">
        <v>208</v>
      </c>
      <c r="C83" s="481" t="s">
        <v>1042</v>
      </c>
      <c r="D83" s="482"/>
      <c r="E83" s="483">
        <v>2.65</v>
      </c>
      <c r="F83" s="483"/>
      <c r="G83" s="483">
        <v>2.94</v>
      </c>
      <c r="H83" s="484" t="s">
        <v>166</v>
      </c>
      <c r="I83" s="485"/>
      <c r="J83" s="487">
        <v>99.949200000000005</v>
      </c>
      <c r="K83" s="485"/>
      <c r="L83" s="487">
        <v>99.778000000000006</v>
      </c>
      <c r="M83" s="485"/>
      <c r="N83" s="487" t="s">
        <v>166</v>
      </c>
      <c r="O83" s="484"/>
      <c r="P83" s="486">
        <v>29273</v>
      </c>
      <c r="Q83" s="486">
        <v>895</v>
      </c>
      <c r="R83" s="484" t="s">
        <v>166</v>
      </c>
      <c r="S83" s="484"/>
      <c r="T83" s="489">
        <v>15227</v>
      </c>
      <c r="U83" s="484">
        <v>105</v>
      </c>
      <c r="V83" s="484" t="s">
        <v>166</v>
      </c>
    </row>
    <row r="84" spans="1:22" ht="22.05" customHeight="1">
      <c r="A84" s="472"/>
      <c r="B84" s="154" t="s">
        <v>215</v>
      </c>
      <c r="C84" s="481" t="s">
        <v>1042</v>
      </c>
      <c r="D84" s="482"/>
      <c r="E84" s="483">
        <v>2.65</v>
      </c>
      <c r="F84" s="483"/>
      <c r="G84" s="483">
        <v>2.92</v>
      </c>
      <c r="H84" s="484" t="s">
        <v>166</v>
      </c>
      <c r="I84" s="485"/>
      <c r="J84" s="487">
        <v>99.949200000000005</v>
      </c>
      <c r="K84" s="485"/>
      <c r="L84" s="487">
        <v>99.779499999999999</v>
      </c>
      <c r="M84" s="485"/>
      <c r="N84" s="487" t="s">
        <v>166</v>
      </c>
      <c r="O84" s="484"/>
      <c r="P84" s="486">
        <v>27695</v>
      </c>
      <c r="Q84" s="486">
        <v>1000</v>
      </c>
      <c r="R84" s="484" t="s">
        <v>166</v>
      </c>
      <c r="S84" s="484"/>
      <c r="T84" s="489">
        <v>16335</v>
      </c>
      <c r="U84" s="484" t="s">
        <v>166</v>
      </c>
      <c r="V84" s="484" t="s">
        <v>166</v>
      </c>
    </row>
    <row r="85" spans="1:22" ht="22.05" customHeight="1">
      <c r="A85" s="472"/>
      <c r="B85" s="154" t="s">
        <v>216</v>
      </c>
      <c r="C85" s="481" t="s">
        <v>1042</v>
      </c>
      <c r="D85" s="482"/>
      <c r="E85" s="483">
        <v>2.65</v>
      </c>
      <c r="F85" s="483"/>
      <c r="G85" s="483">
        <v>2.92</v>
      </c>
      <c r="H85" s="484" t="s">
        <v>166</v>
      </c>
      <c r="I85" s="485"/>
      <c r="J85" s="487">
        <v>99.949200000000005</v>
      </c>
      <c r="K85" s="485"/>
      <c r="L85" s="487">
        <v>99.779300000000006</v>
      </c>
      <c r="M85" s="485"/>
      <c r="N85" s="487" t="s">
        <v>166</v>
      </c>
      <c r="O85" s="484"/>
      <c r="P85" s="486">
        <v>28615</v>
      </c>
      <c r="Q85" s="486">
        <v>570</v>
      </c>
      <c r="R85" s="484" t="s">
        <v>166</v>
      </c>
      <c r="S85" s="484"/>
      <c r="T85" s="489">
        <v>17885</v>
      </c>
      <c r="U85" s="484">
        <v>430</v>
      </c>
      <c r="V85" s="484" t="s">
        <v>166</v>
      </c>
    </row>
    <row r="86" spans="1:22" ht="22.05" customHeight="1">
      <c r="A86" s="472"/>
      <c r="B86" s="154" t="s">
        <v>200</v>
      </c>
      <c r="C86" s="481" t="s">
        <v>1042</v>
      </c>
      <c r="D86" s="482"/>
      <c r="E86" s="483">
        <v>2.4</v>
      </c>
      <c r="F86" s="483"/>
      <c r="G86" s="483">
        <v>2.79</v>
      </c>
      <c r="H86" s="484" t="s">
        <v>166</v>
      </c>
      <c r="I86" s="485"/>
      <c r="J86" s="487" t="s">
        <v>1043</v>
      </c>
      <c r="K86" s="485"/>
      <c r="L86" s="487">
        <v>99.789000000000001</v>
      </c>
      <c r="M86" s="485"/>
      <c r="N86" s="487" t="s">
        <v>166</v>
      </c>
      <c r="O86" s="484"/>
      <c r="P86" s="486">
        <v>28240</v>
      </c>
      <c r="Q86" s="486">
        <v>1000</v>
      </c>
      <c r="R86" s="484" t="s">
        <v>166</v>
      </c>
      <c r="S86" s="484"/>
      <c r="T86" s="489">
        <v>16760</v>
      </c>
      <c r="U86" s="484" t="s">
        <v>166</v>
      </c>
      <c r="V86" s="484" t="s">
        <v>166</v>
      </c>
    </row>
    <row r="87" spans="1:22" ht="22.05" customHeight="1">
      <c r="A87" s="472"/>
      <c r="B87" s="154"/>
      <c r="C87" s="481"/>
      <c r="D87" s="482"/>
      <c r="E87" s="483"/>
      <c r="F87" s="483"/>
      <c r="G87" s="483"/>
      <c r="H87" s="484"/>
      <c r="I87" s="485"/>
      <c r="J87" s="487"/>
      <c r="K87" s="485"/>
      <c r="L87" s="487"/>
      <c r="M87" s="485"/>
      <c r="N87" s="487"/>
      <c r="O87" s="484"/>
      <c r="P87" s="486"/>
      <c r="Q87" s="486"/>
      <c r="R87" s="484"/>
      <c r="S87" s="484"/>
      <c r="T87" s="489"/>
      <c r="U87" s="484"/>
      <c r="V87" s="484"/>
    </row>
    <row r="88" spans="1:22" ht="22.05" customHeight="1">
      <c r="A88" s="472" t="s">
        <v>220</v>
      </c>
      <c r="B88" s="154" t="s">
        <v>209</v>
      </c>
      <c r="C88" s="481" t="s">
        <v>1042</v>
      </c>
      <c r="D88" s="482"/>
      <c r="E88" s="483">
        <v>2.4</v>
      </c>
      <c r="F88" s="483"/>
      <c r="G88" s="483">
        <v>2.74</v>
      </c>
      <c r="H88" s="484" t="s">
        <v>166</v>
      </c>
      <c r="I88" s="485"/>
      <c r="J88" s="487">
        <v>99.953999999999994</v>
      </c>
      <c r="K88" s="485"/>
      <c r="L88" s="487">
        <v>99.793000000000006</v>
      </c>
      <c r="M88" s="485"/>
      <c r="N88" s="487" t="s">
        <v>166</v>
      </c>
      <c r="O88" s="484"/>
      <c r="P88" s="486">
        <v>32700</v>
      </c>
      <c r="Q88" s="486">
        <v>1000</v>
      </c>
      <c r="R88" s="484" t="s">
        <v>166</v>
      </c>
      <c r="S88" s="484"/>
      <c r="T88" s="489">
        <v>25300</v>
      </c>
      <c r="U88" s="484" t="s">
        <v>166</v>
      </c>
      <c r="V88" s="484" t="s">
        <v>166</v>
      </c>
    </row>
    <row r="89" spans="1:22" ht="22.05" customHeight="1">
      <c r="A89" s="472"/>
      <c r="B89" s="154" t="s">
        <v>210</v>
      </c>
      <c r="C89" s="481" t="s">
        <v>1042</v>
      </c>
      <c r="D89" s="482"/>
      <c r="E89" s="483">
        <v>2.4</v>
      </c>
      <c r="F89" s="483"/>
      <c r="G89" s="483">
        <v>2.5299999999999998</v>
      </c>
      <c r="H89" s="484" t="s">
        <v>166</v>
      </c>
      <c r="I89" s="485"/>
      <c r="J89" s="487">
        <v>99.953999999999994</v>
      </c>
      <c r="K89" s="485"/>
      <c r="L89" s="487">
        <v>99.808599999999998</v>
      </c>
      <c r="M89" s="485"/>
      <c r="N89" s="487" t="s">
        <v>166</v>
      </c>
      <c r="O89" s="484"/>
      <c r="P89" s="486">
        <v>31505</v>
      </c>
      <c r="Q89" s="486">
        <v>1000</v>
      </c>
      <c r="R89" s="484" t="s">
        <v>166</v>
      </c>
      <c r="S89" s="484"/>
      <c r="T89" s="489">
        <v>16495</v>
      </c>
      <c r="U89" s="484" t="s">
        <v>166</v>
      </c>
      <c r="V89" s="484" t="s">
        <v>166</v>
      </c>
    </row>
    <row r="90" spans="1:22" ht="22.05" customHeight="1">
      <c r="A90" s="472"/>
      <c r="B90" s="154" t="s">
        <v>206</v>
      </c>
      <c r="C90" s="481" t="s">
        <v>1042</v>
      </c>
      <c r="D90" s="482"/>
      <c r="E90" s="483">
        <v>2.4</v>
      </c>
      <c r="F90" s="483"/>
      <c r="G90" s="483">
        <v>2.5299999999999998</v>
      </c>
      <c r="H90" s="484" t="s">
        <v>166</v>
      </c>
      <c r="I90" s="485"/>
      <c r="J90" s="487">
        <v>99.953999999999994</v>
      </c>
      <c r="K90" s="485"/>
      <c r="L90" s="487">
        <v>99.808599999999998</v>
      </c>
      <c r="M90" s="485"/>
      <c r="N90" s="487" t="s">
        <v>166</v>
      </c>
      <c r="O90" s="484"/>
      <c r="P90" s="486">
        <v>29255</v>
      </c>
      <c r="Q90" s="486">
        <v>1000</v>
      </c>
      <c r="R90" s="484" t="s">
        <v>166</v>
      </c>
      <c r="S90" s="484"/>
      <c r="T90" s="489">
        <v>16745</v>
      </c>
      <c r="U90" s="484" t="s">
        <v>166</v>
      </c>
      <c r="V90" s="484" t="s">
        <v>166</v>
      </c>
    </row>
    <row r="91" spans="1:22" ht="22.05" customHeight="1">
      <c r="A91" s="472"/>
      <c r="B91" s="154" t="s">
        <v>211</v>
      </c>
      <c r="C91" s="481" t="s">
        <v>1044</v>
      </c>
      <c r="D91" s="482"/>
      <c r="E91" s="483">
        <v>2.4</v>
      </c>
      <c r="F91" s="483"/>
      <c r="G91" s="483">
        <v>2.5</v>
      </c>
      <c r="H91" s="484" t="s">
        <v>166</v>
      </c>
      <c r="I91" s="485"/>
      <c r="J91" s="487" t="s">
        <v>1045</v>
      </c>
      <c r="K91" s="485"/>
      <c r="L91" s="490" t="s">
        <v>1046</v>
      </c>
      <c r="M91" s="76"/>
      <c r="N91" s="487" t="s">
        <v>166</v>
      </c>
      <c r="O91" s="484"/>
      <c r="P91" s="486">
        <v>52890</v>
      </c>
      <c r="Q91" s="486">
        <v>2500</v>
      </c>
      <c r="R91" s="484" t="s">
        <v>166</v>
      </c>
      <c r="S91" s="484"/>
      <c r="T91" s="489">
        <v>24610</v>
      </c>
      <c r="U91" s="484" t="s">
        <v>166</v>
      </c>
      <c r="V91" s="484" t="s">
        <v>166</v>
      </c>
    </row>
    <row r="92" spans="1:22" ht="22.05" customHeight="1">
      <c r="A92" s="472"/>
      <c r="B92" s="154" t="s">
        <v>212</v>
      </c>
      <c r="C92" s="481" t="s">
        <v>1042</v>
      </c>
      <c r="D92" s="482"/>
      <c r="E92" s="483">
        <v>2.4</v>
      </c>
      <c r="F92" s="483"/>
      <c r="G92" s="483">
        <v>2.5099999999999998</v>
      </c>
      <c r="H92" s="484" t="s">
        <v>166</v>
      </c>
      <c r="I92" s="485"/>
      <c r="J92" s="487">
        <v>99.953999999999994</v>
      </c>
      <c r="K92" s="485"/>
      <c r="L92" s="487">
        <v>99.810100000000006</v>
      </c>
      <c r="M92" s="487"/>
      <c r="N92" s="487" t="s">
        <v>166</v>
      </c>
      <c r="O92" s="484"/>
      <c r="P92" s="486">
        <v>45125</v>
      </c>
      <c r="Q92" s="486">
        <v>1500</v>
      </c>
      <c r="R92" s="484" t="s">
        <v>166</v>
      </c>
      <c r="S92" s="484"/>
      <c r="T92" s="489">
        <v>18375</v>
      </c>
      <c r="U92" s="484" t="s">
        <v>166</v>
      </c>
      <c r="V92" s="484" t="s">
        <v>166</v>
      </c>
    </row>
    <row r="93" spans="1:22" ht="22.05" customHeight="1">
      <c r="A93" s="472"/>
      <c r="B93" s="154" t="s">
        <v>207</v>
      </c>
      <c r="C93" s="481" t="s">
        <v>1042</v>
      </c>
      <c r="D93" s="482"/>
      <c r="E93" s="483">
        <v>2.15</v>
      </c>
      <c r="F93" s="483"/>
      <c r="G93" s="483">
        <v>2.4700000000000002</v>
      </c>
      <c r="H93" s="484" t="s">
        <v>166</v>
      </c>
      <c r="I93" s="485"/>
      <c r="J93" s="487" t="s">
        <v>1047</v>
      </c>
      <c r="K93" s="485"/>
      <c r="L93" s="487">
        <v>99.813199999999995</v>
      </c>
      <c r="M93" s="487"/>
      <c r="N93" s="487" t="s">
        <v>166</v>
      </c>
      <c r="O93" s="484"/>
      <c r="P93" s="486">
        <v>33375</v>
      </c>
      <c r="Q93" s="486">
        <v>1500</v>
      </c>
      <c r="R93" s="484" t="s">
        <v>166</v>
      </c>
      <c r="S93" s="484"/>
      <c r="T93" s="489">
        <v>17125</v>
      </c>
      <c r="U93" s="484" t="s">
        <v>166</v>
      </c>
      <c r="V93" s="484" t="s">
        <v>166</v>
      </c>
    </row>
    <row r="94" spans="1:22" ht="22.05" customHeight="1">
      <c r="A94" s="472"/>
      <c r="B94" s="154" t="s">
        <v>213</v>
      </c>
      <c r="C94" s="481" t="s">
        <v>1042</v>
      </c>
      <c r="D94" s="482"/>
      <c r="E94" s="483">
        <v>2.15</v>
      </c>
      <c r="F94" s="483"/>
      <c r="G94" s="483">
        <v>2.3199999999999998</v>
      </c>
      <c r="H94" s="484" t="s">
        <v>166</v>
      </c>
      <c r="I94" s="485"/>
      <c r="J94" s="487">
        <v>99.958799999999997</v>
      </c>
      <c r="K94" s="485"/>
      <c r="L94" s="487">
        <v>99.823899999999995</v>
      </c>
      <c r="M94" s="487"/>
      <c r="N94" s="487" t="s">
        <v>166</v>
      </c>
      <c r="O94" s="484"/>
      <c r="P94" s="486">
        <v>30650</v>
      </c>
      <c r="Q94" s="486">
        <v>1500</v>
      </c>
      <c r="R94" s="484" t="s">
        <v>166</v>
      </c>
      <c r="S94" s="484"/>
      <c r="T94" s="489">
        <v>20850</v>
      </c>
      <c r="U94" s="484" t="s">
        <v>166</v>
      </c>
      <c r="V94" s="484" t="s">
        <v>166</v>
      </c>
    </row>
    <row r="95" spans="1:22" ht="22.05" customHeight="1">
      <c r="A95" s="472"/>
      <c r="B95" s="154" t="s">
        <v>214</v>
      </c>
      <c r="C95" s="481" t="s">
        <v>1042</v>
      </c>
      <c r="D95" s="482"/>
      <c r="E95" s="483">
        <v>1.9</v>
      </c>
      <c r="F95" s="483"/>
      <c r="G95" s="483">
        <v>2.2799999999999998</v>
      </c>
      <c r="H95" s="484" t="s">
        <v>166</v>
      </c>
      <c r="I95" s="485"/>
      <c r="J95" s="487" t="s">
        <v>1048</v>
      </c>
      <c r="K95" s="485"/>
      <c r="L95" s="487">
        <v>99.826899999999995</v>
      </c>
      <c r="M95" s="487"/>
      <c r="N95" s="487" t="s">
        <v>166</v>
      </c>
      <c r="O95" s="484"/>
      <c r="P95" s="486">
        <v>19059</v>
      </c>
      <c r="Q95" s="486">
        <v>1500</v>
      </c>
      <c r="R95" s="484" t="s">
        <v>166</v>
      </c>
      <c r="S95" s="484"/>
      <c r="T95" s="489">
        <v>15441</v>
      </c>
      <c r="U95" s="484" t="s">
        <v>166</v>
      </c>
      <c r="V95" s="484" t="s">
        <v>166</v>
      </c>
    </row>
    <row r="96" spans="1:22" ht="22.05" customHeight="1">
      <c r="A96" s="472"/>
      <c r="B96" s="154" t="s">
        <v>208</v>
      </c>
      <c r="C96" s="481" t="s">
        <v>1042</v>
      </c>
      <c r="D96" s="482"/>
      <c r="E96" s="483">
        <v>1.9</v>
      </c>
      <c r="F96" s="483"/>
      <c r="G96" s="483">
        <v>2.27</v>
      </c>
      <c r="H96" s="484" t="s">
        <v>166</v>
      </c>
      <c r="I96" s="485"/>
      <c r="J96" s="487">
        <v>99.9636</v>
      </c>
      <c r="K96" s="485"/>
      <c r="L96" s="487">
        <v>99.827699999999993</v>
      </c>
      <c r="M96" s="487"/>
      <c r="N96" s="487" t="s">
        <v>166</v>
      </c>
      <c r="O96" s="484"/>
      <c r="P96" s="486">
        <v>14710</v>
      </c>
      <c r="Q96" s="486">
        <v>1125</v>
      </c>
      <c r="R96" s="484" t="s">
        <v>166</v>
      </c>
      <c r="S96" s="484"/>
      <c r="T96" s="489">
        <v>13290</v>
      </c>
      <c r="U96" s="484">
        <v>375</v>
      </c>
      <c r="V96" s="484" t="s">
        <v>166</v>
      </c>
    </row>
    <row r="97" spans="1:22" ht="22.05" customHeight="1">
      <c r="A97" s="472"/>
      <c r="B97" s="154" t="s">
        <v>215</v>
      </c>
      <c r="C97" s="481" t="s">
        <v>1044</v>
      </c>
      <c r="D97" s="482"/>
      <c r="E97" s="483">
        <v>1.9</v>
      </c>
      <c r="F97" s="483"/>
      <c r="G97" s="483">
        <v>2.31</v>
      </c>
      <c r="H97" s="484" t="s">
        <v>166</v>
      </c>
      <c r="I97" s="485"/>
      <c r="J97" s="487" t="s">
        <v>1049</v>
      </c>
      <c r="K97" s="485"/>
      <c r="L97" s="487">
        <v>99.825100000000006</v>
      </c>
      <c r="M97" s="487"/>
      <c r="N97" s="487" t="s">
        <v>166</v>
      </c>
      <c r="O97" s="484"/>
      <c r="P97" s="486">
        <v>18330</v>
      </c>
      <c r="Q97" s="486">
        <v>460</v>
      </c>
      <c r="R97" s="484" t="s">
        <v>166</v>
      </c>
      <c r="S97" s="484"/>
      <c r="T97" s="489">
        <v>11170</v>
      </c>
      <c r="U97" s="484">
        <v>540</v>
      </c>
      <c r="V97" s="484" t="s">
        <v>166</v>
      </c>
    </row>
    <row r="98" spans="1:22" ht="22.05" customHeight="1">
      <c r="A98" s="472"/>
      <c r="B98" s="154" t="s">
        <v>216</v>
      </c>
      <c r="C98" s="481" t="s">
        <v>1042</v>
      </c>
      <c r="D98" s="482"/>
      <c r="E98" s="483">
        <v>1.9</v>
      </c>
      <c r="F98" s="483"/>
      <c r="G98" s="483">
        <v>2.33</v>
      </c>
      <c r="H98" s="484" t="s">
        <v>166</v>
      </c>
      <c r="I98" s="485"/>
      <c r="J98" s="487">
        <v>99.9636</v>
      </c>
      <c r="K98" s="485"/>
      <c r="L98" s="487">
        <v>99.823499999999996</v>
      </c>
      <c r="M98" s="487"/>
      <c r="N98" s="487" t="s">
        <v>166</v>
      </c>
      <c r="O98" s="484"/>
      <c r="P98" s="486">
        <f>2850+2310+2345+1670</f>
        <v>9175</v>
      </c>
      <c r="Q98" s="486">
        <v>450</v>
      </c>
      <c r="R98" s="484" t="s">
        <v>166</v>
      </c>
      <c r="S98" s="484"/>
      <c r="T98" s="268">
        <f>2150+2690+2655+3330</f>
        <v>10825</v>
      </c>
      <c r="U98" s="484">
        <v>550</v>
      </c>
      <c r="V98" s="484" t="s">
        <v>166</v>
      </c>
    </row>
    <row r="99" spans="1:22" ht="22.05" customHeight="1">
      <c r="A99" s="472"/>
      <c r="B99" s="154" t="s">
        <v>200</v>
      </c>
      <c r="C99" s="481" t="s">
        <v>1044</v>
      </c>
      <c r="D99" s="482"/>
      <c r="E99" s="483">
        <v>1.9</v>
      </c>
      <c r="F99" s="483"/>
      <c r="G99" s="483">
        <v>2.2400000000000002</v>
      </c>
      <c r="H99" s="484" t="s">
        <v>166</v>
      </c>
      <c r="I99" s="485"/>
      <c r="J99" s="487" t="s">
        <v>1049</v>
      </c>
      <c r="K99" s="485"/>
      <c r="L99" s="487">
        <v>99.83</v>
      </c>
      <c r="M99" s="487"/>
      <c r="N99" s="487" t="s">
        <v>166</v>
      </c>
      <c r="O99" s="484"/>
      <c r="P99" s="486">
        <v>6980</v>
      </c>
      <c r="Q99" s="486">
        <v>360</v>
      </c>
      <c r="R99" s="484" t="s">
        <v>166</v>
      </c>
      <c r="S99" s="484"/>
      <c r="T99" s="268">
        <f>2610+1430+2300+1520+1160</f>
        <v>9020</v>
      </c>
      <c r="U99" s="484">
        <v>640</v>
      </c>
      <c r="V99" s="484" t="s">
        <v>166</v>
      </c>
    </row>
    <row r="100" spans="1:22" ht="22.05" customHeight="1">
      <c r="A100" s="472"/>
      <c r="B100" s="154"/>
      <c r="C100" s="481"/>
      <c r="D100" s="482"/>
      <c r="E100" s="483"/>
      <c r="F100" s="483"/>
      <c r="G100" s="483"/>
      <c r="H100" s="484"/>
      <c r="I100" s="485"/>
      <c r="J100" s="487"/>
      <c r="K100" s="485"/>
      <c r="L100" s="487"/>
      <c r="M100" s="487"/>
      <c r="N100" s="487"/>
      <c r="O100" s="484"/>
      <c r="P100" s="486"/>
      <c r="Q100" s="486"/>
      <c r="R100" s="484"/>
      <c r="S100" s="484"/>
      <c r="T100" s="268"/>
      <c r="U100" s="484"/>
      <c r="V100" s="484"/>
    </row>
    <row r="101" spans="1:22" ht="22.05" customHeight="1">
      <c r="A101" s="472" t="s">
        <v>221</v>
      </c>
      <c r="B101" s="154" t="s">
        <v>209</v>
      </c>
      <c r="C101" s="481" t="s">
        <v>1042</v>
      </c>
      <c r="D101" s="482"/>
      <c r="E101" s="483">
        <v>1.9</v>
      </c>
      <c r="F101" s="483"/>
      <c r="G101" s="483">
        <v>2.23</v>
      </c>
      <c r="H101" s="484" t="s">
        <v>166</v>
      </c>
      <c r="I101" s="485"/>
      <c r="J101" s="487">
        <v>99.9636</v>
      </c>
      <c r="K101" s="485"/>
      <c r="L101" s="487">
        <v>99.830799999999996</v>
      </c>
      <c r="M101" s="487"/>
      <c r="N101" s="487" t="s">
        <v>166</v>
      </c>
      <c r="O101" s="484"/>
      <c r="P101" s="486">
        <f>990+2380+3380+555</f>
        <v>7305</v>
      </c>
      <c r="Q101" s="486">
        <v>50</v>
      </c>
      <c r="R101" s="484" t="s">
        <v>166</v>
      </c>
      <c r="S101" s="484"/>
      <c r="T101" s="268">
        <v>3695</v>
      </c>
      <c r="U101" s="484">
        <v>950</v>
      </c>
      <c r="V101" s="484" t="s">
        <v>166</v>
      </c>
    </row>
    <row r="102" spans="1:22" ht="22.05" customHeight="1">
      <c r="A102" s="472"/>
      <c r="B102" s="154" t="s">
        <v>210</v>
      </c>
      <c r="C102" s="481" t="s">
        <v>1042</v>
      </c>
      <c r="D102" s="482"/>
      <c r="E102" s="483">
        <v>1.9</v>
      </c>
      <c r="F102" s="483"/>
      <c r="G102" s="483">
        <v>2.25</v>
      </c>
      <c r="H102" s="484" t="s">
        <v>166</v>
      </c>
      <c r="I102" s="485"/>
      <c r="J102" s="487">
        <v>99.9636</v>
      </c>
      <c r="K102" s="485"/>
      <c r="L102" s="487">
        <v>99.829499999999996</v>
      </c>
      <c r="M102" s="487"/>
      <c r="N102" s="487" t="s">
        <v>166</v>
      </c>
      <c r="O102" s="484"/>
      <c r="P102" s="486">
        <v>6240</v>
      </c>
      <c r="Q102" s="486">
        <v>100</v>
      </c>
      <c r="R102" s="484" t="s">
        <v>166</v>
      </c>
      <c r="S102" s="484"/>
      <c r="T102" s="268">
        <v>1800</v>
      </c>
      <c r="U102" s="484">
        <v>400</v>
      </c>
      <c r="V102" s="484" t="s">
        <v>166</v>
      </c>
    </row>
    <row r="103" spans="1:22" ht="18">
      <c r="A103" s="472"/>
      <c r="B103" s="154" t="s">
        <v>206</v>
      </c>
      <c r="C103" s="481" t="s">
        <v>1042</v>
      </c>
      <c r="D103" s="482"/>
      <c r="E103" s="483">
        <v>1.9</v>
      </c>
      <c r="F103" s="483"/>
      <c r="G103" s="483">
        <v>2.2400000000000002</v>
      </c>
      <c r="H103" s="484" t="s">
        <v>166</v>
      </c>
      <c r="I103" s="485"/>
      <c r="J103" s="487">
        <v>99.9636</v>
      </c>
      <c r="K103" s="485"/>
      <c r="L103" s="487">
        <v>99.83</v>
      </c>
      <c r="M103" s="487"/>
      <c r="N103" s="487" t="s">
        <v>166</v>
      </c>
      <c r="O103" s="484"/>
      <c r="P103" s="486">
        <v>5470</v>
      </c>
      <c r="Q103" s="486">
        <v>20</v>
      </c>
      <c r="R103" s="484" t="s">
        <v>166</v>
      </c>
      <c r="S103" s="484"/>
      <c r="T103" s="268">
        <v>2030</v>
      </c>
      <c r="U103" s="484">
        <v>180</v>
      </c>
      <c r="V103" s="484" t="s">
        <v>166</v>
      </c>
    </row>
    <row r="104" spans="1:22" ht="18">
      <c r="A104" s="472"/>
      <c r="B104" s="154" t="s">
        <v>211</v>
      </c>
      <c r="C104" s="481" t="s">
        <v>1042</v>
      </c>
      <c r="D104" s="482"/>
      <c r="E104" s="483">
        <v>1.9</v>
      </c>
      <c r="F104" s="483"/>
      <c r="G104" s="483">
        <v>2.2400000000000002</v>
      </c>
      <c r="H104" s="484" t="s">
        <v>166</v>
      </c>
      <c r="I104" s="485"/>
      <c r="J104" s="487">
        <v>99.9636</v>
      </c>
      <c r="K104" s="485"/>
      <c r="L104" s="487">
        <v>99.83</v>
      </c>
      <c r="M104" s="487"/>
      <c r="N104" s="487" t="s">
        <v>166</v>
      </c>
      <c r="O104" s="484"/>
      <c r="P104" s="486">
        <v>6220</v>
      </c>
      <c r="Q104" s="486">
        <v>140</v>
      </c>
      <c r="R104" s="484" t="s">
        <v>166</v>
      </c>
      <c r="S104" s="484"/>
      <c r="T104" s="268">
        <v>3780</v>
      </c>
      <c r="U104" s="484">
        <v>860</v>
      </c>
      <c r="V104" s="484" t="s">
        <v>166</v>
      </c>
    </row>
    <row r="105" spans="1:22" ht="18">
      <c r="A105" s="472"/>
      <c r="B105" s="154" t="s">
        <v>212</v>
      </c>
      <c r="C105" s="481" t="s">
        <v>1042</v>
      </c>
      <c r="D105" s="482"/>
      <c r="E105" s="483">
        <v>1.9</v>
      </c>
      <c r="F105" s="483"/>
      <c r="G105" s="483">
        <v>2.2400000000000002</v>
      </c>
      <c r="H105" s="484" t="s">
        <v>166</v>
      </c>
      <c r="I105" s="485"/>
      <c r="J105" s="487">
        <v>99.9636</v>
      </c>
      <c r="K105" s="485"/>
      <c r="L105" s="487">
        <v>99.83</v>
      </c>
      <c r="M105" s="487"/>
      <c r="N105" s="487" t="s">
        <v>166</v>
      </c>
      <c r="O105" s="484"/>
      <c r="P105" s="486">
        <v>6255</v>
      </c>
      <c r="Q105" s="486">
        <v>70</v>
      </c>
      <c r="R105" s="484" t="s">
        <v>166</v>
      </c>
      <c r="S105" s="484"/>
      <c r="T105" s="268">
        <v>2515</v>
      </c>
      <c r="U105" s="484">
        <v>130</v>
      </c>
      <c r="V105" s="484" t="s">
        <v>166</v>
      </c>
    </row>
    <row r="106" spans="1:22" ht="18">
      <c r="A106" s="472"/>
      <c r="B106" s="154" t="s">
        <v>207</v>
      </c>
      <c r="C106" s="481" t="s">
        <v>1042</v>
      </c>
      <c r="D106" s="482"/>
      <c r="E106" s="483">
        <v>1.9</v>
      </c>
      <c r="F106" s="483"/>
      <c r="G106" s="483">
        <v>2.2400000000000002</v>
      </c>
      <c r="H106" s="484" t="s">
        <v>166</v>
      </c>
      <c r="I106" s="485"/>
      <c r="J106" s="487">
        <v>99.9636</v>
      </c>
      <c r="K106" s="485"/>
      <c r="L106" s="487">
        <v>99.83</v>
      </c>
      <c r="M106" s="487"/>
      <c r="N106" s="487" t="s">
        <v>166</v>
      </c>
      <c r="O106" s="484"/>
      <c r="P106" s="486">
        <v>4010</v>
      </c>
      <c r="Q106" s="486">
        <v>20</v>
      </c>
      <c r="R106" s="484" t="s">
        <v>166</v>
      </c>
      <c r="S106" s="484"/>
      <c r="T106" s="268">
        <v>3990</v>
      </c>
      <c r="U106" s="484">
        <v>180</v>
      </c>
      <c r="V106" s="484" t="s">
        <v>166</v>
      </c>
    </row>
    <row r="107" spans="1:22" ht="18">
      <c r="A107" s="472"/>
      <c r="B107" s="154" t="s">
        <v>213</v>
      </c>
      <c r="C107" s="481" t="s">
        <v>1042</v>
      </c>
      <c r="D107" s="482"/>
      <c r="E107" s="483">
        <v>1.9</v>
      </c>
      <c r="F107" s="483"/>
      <c r="G107" s="483">
        <v>2.2400000000000002</v>
      </c>
      <c r="H107" s="484" t="s">
        <v>166</v>
      </c>
      <c r="I107" s="485"/>
      <c r="J107" s="487">
        <v>99.9636</v>
      </c>
      <c r="K107" s="485"/>
      <c r="L107" s="487">
        <v>99.83</v>
      </c>
      <c r="M107" s="487"/>
      <c r="N107" s="487" t="s">
        <v>166</v>
      </c>
      <c r="O107" s="484"/>
      <c r="P107" s="486">
        <f>1090+1310+2210+2360+570</f>
        <v>7540</v>
      </c>
      <c r="Q107" s="486">
        <v>220</v>
      </c>
      <c r="R107" s="484" t="s">
        <v>166</v>
      </c>
      <c r="S107" s="484"/>
      <c r="T107" s="268">
        <f>910+690+790+640+1429.8</f>
        <v>4459.8</v>
      </c>
      <c r="U107" s="484">
        <v>280</v>
      </c>
      <c r="V107" s="484" t="s">
        <v>166</v>
      </c>
    </row>
    <row r="108" spans="1:22" ht="18">
      <c r="A108" s="753"/>
      <c r="B108" s="754" t="s">
        <v>214</v>
      </c>
      <c r="C108" s="755" t="s">
        <v>1042</v>
      </c>
      <c r="D108" s="756"/>
      <c r="E108" s="757">
        <v>1.9</v>
      </c>
      <c r="F108" s="757"/>
      <c r="G108" s="757">
        <v>2.2599999999999998</v>
      </c>
      <c r="H108" s="758" t="s">
        <v>166</v>
      </c>
      <c r="I108" s="759"/>
      <c r="J108" s="760">
        <v>99.9636</v>
      </c>
      <c r="K108" s="759"/>
      <c r="L108" s="760" t="s">
        <v>1050</v>
      </c>
      <c r="M108" s="760"/>
      <c r="N108" s="760" t="s">
        <v>166</v>
      </c>
      <c r="O108" s="758"/>
      <c r="P108" s="761">
        <f>1195+1020+970+865</f>
        <v>4050</v>
      </c>
      <c r="Q108" s="761">
        <v>270</v>
      </c>
      <c r="R108" s="758" t="s">
        <v>166</v>
      </c>
      <c r="S108" s="758"/>
      <c r="T108" s="747">
        <v>3950</v>
      </c>
      <c r="U108" s="758">
        <v>230</v>
      </c>
      <c r="V108" s="758" t="s">
        <v>166</v>
      </c>
    </row>
    <row r="109" spans="1:22" ht="18">
      <c r="A109" s="337" t="s">
        <v>222</v>
      </c>
      <c r="B109" s="80" t="s">
        <v>1051</v>
      </c>
      <c r="C109" s="260"/>
      <c r="D109" s="260"/>
      <c r="E109" s="260"/>
      <c r="F109" s="260"/>
      <c r="G109" s="260"/>
      <c r="H109" s="259"/>
      <c r="I109" s="259"/>
      <c r="J109" s="259"/>
      <c r="K109" s="259"/>
      <c r="L109" s="259"/>
      <c r="M109" s="259"/>
      <c r="N109" s="259"/>
      <c r="O109" s="260"/>
      <c r="P109" s="429"/>
      <c r="Q109" s="429"/>
      <c r="R109" s="429"/>
      <c r="S109" s="429"/>
      <c r="T109" s="431"/>
      <c r="U109" s="431"/>
      <c r="V109" s="268"/>
    </row>
    <row r="110" spans="1:22" ht="18">
      <c r="A110" s="337" t="s">
        <v>275</v>
      </c>
      <c r="B110" s="80" t="s">
        <v>1052</v>
      </c>
      <c r="C110" s="260"/>
      <c r="D110" s="260"/>
      <c r="E110" s="260"/>
      <c r="F110" s="260"/>
      <c r="G110" s="260"/>
      <c r="H110" s="259"/>
      <c r="I110" s="259"/>
      <c r="J110" s="259"/>
      <c r="K110" s="259"/>
      <c r="L110" s="259"/>
      <c r="M110" s="259"/>
      <c r="N110" s="259"/>
      <c r="O110" s="260"/>
      <c r="P110" s="429"/>
      <c r="Q110" s="429"/>
      <c r="R110" s="429"/>
      <c r="S110" s="429"/>
      <c r="T110" s="431"/>
      <c r="U110" s="431"/>
      <c r="V110" s="268"/>
    </row>
    <row r="111" spans="1:22" ht="18">
      <c r="A111" s="337" t="s">
        <v>840</v>
      </c>
      <c r="B111" s="268" t="s">
        <v>1053</v>
      </c>
      <c r="C111" s="458"/>
      <c r="D111" s="458"/>
      <c r="E111" s="458"/>
      <c r="F111" s="458"/>
      <c r="G111" s="458"/>
      <c r="H111" s="259"/>
      <c r="I111" s="259"/>
      <c r="J111" s="259"/>
      <c r="K111" s="259"/>
      <c r="L111" s="259"/>
      <c r="M111" s="259"/>
      <c r="N111" s="259"/>
      <c r="O111" s="260"/>
      <c r="P111" s="486"/>
      <c r="Q111" s="486"/>
      <c r="R111" s="76"/>
      <c r="S111" s="429"/>
      <c r="T111" s="431"/>
      <c r="U111" s="431"/>
      <c r="V111" s="268"/>
    </row>
    <row r="112" spans="1:22" ht="18">
      <c r="A112" s="337" t="s">
        <v>954</v>
      </c>
      <c r="B112" s="268" t="s">
        <v>1054</v>
      </c>
      <c r="C112" s="458"/>
      <c r="D112" s="458"/>
      <c r="E112" s="458"/>
      <c r="F112" s="458"/>
      <c r="G112" s="458"/>
      <c r="H112" s="259"/>
      <c r="I112" s="259"/>
      <c r="J112" s="259"/>
      <c r="K112" s="259"/>
      <c r="L112" s="259"/>
      <c r="M112" s="259"/>
      <c r="N112" s="259"/>
      <c r="O112" s="260"/>
      <c r="P112" s="486"/>
      <c r="Q112" s="486"/>
      <c r="R112" s="76"/>
      <c r="S112" s="429"/>
      <c r="T112" s="431"/>
      <c r="U112" s="431"/>
      <c r="V112" s="268"/>
    </row>
    <row r="113" spans="1:22" ht="18">
      <c r="A113" s="337" t="s">
        <v>1055</v>
      </c>
      <c r="B113" s="268" t="s">
        <v>1056</v>
      </c>
      <c r="C113" s="458"/>
      <c r="D113" s="458"/>
      <c r="E113" s="458"/>
      <c r="F113" s="458"/>
      <c r="G113" s="458"/>
      <c r="H113" s="259"/>
      <c r="I113" s="259"/>
      <c r="J113" s="259"/>
      <c r="K113" s="259"/>
      <c r="L113" s="259"/>
      <c r="M113" s="259"/>
      <c r="N113" s="259"/>
      <c r="O113" s="260"/>
      <c r="P113" s="486"/>
      <c r="Q113" s="486"/>
      <c r="R113" s="76"/>
      <c r="S113" s="429"/>
      <c r="T113" s="268"/>
      <c r="U113" s="268"/>
      <c r="V113" s="76"/>
    </row>
    <row r="114" spans="1:22" ht="18">
      <c r="A114" s="337" t="s">
        <v>1057</v>
      </c>
      <c r="B114" s="268" t="s">
        <v>1058</v>
      </c>
      <c r="C114" s="458"/>
      <c r="D114" s="458"/>
      <c r="E114" s="458"/>
      <c r="F114" s="458"/>
      <c r="G114" s="458"/>
      <c r="H114" s="259"/>
      <c r="I114" s="259"/>
      <c r="J114" s="259"/>
      <c r="K114" s="259"/>
      <c r="L114" s="259"/>
      <c r="M114" s="259"/>
      <c r="N114" s="259"/>
      <c r="O114" s="260"/>
      <c r="P114" s="486"/>
      <c r="Q114" s="486"/>
      <c r="R114" s="76"/>
      <c r="S114" s="429"/>
      <c r="T114" s="268"/>
      <c r="U114" s="268"/>
      <c r="V114" s="76"/>
    </row>
    <row r="115" spans="1:22" ht="18">
      <c r="A115" s="11" t="s">
        <v>1059</v>
      </c>
      <c r="B115" s="11" t="s">
        <v>421</v>
      </c>
      <c r="C115" s="260"/>
      <c r="D115" s="260"/>
      <c r="E115" s="260"/>
      <c r="F115" s="260"/>
      <c r="G115" s="260"/>
      <c r="H115" s="259"/>
      <c r="I115" s="259"/>
      <c r="J115" s="259"/>
      <c r="K115" s="259"/>
      <c r="L115" s="259"/>
      <c r="M115" s="259"/>
      <c r="N115" s="259"/>
      <c r="O115" s="260"/>
      <c r="P115" s="429"/>
      <c r="Q115" s="429"/>
      <c r="R115" s="429"/>
      <c r="S115" s="486"/>
      <c r="T115" s="268"/>
      <c r="U115" s="268"/>
      <c r="V115" s="76"/>
    </row>
  </sheetData>
  <mergeCells count="2">
    <mergeCell ref="E3:H4"/>
    <mergeCell ref="J3:N4"/>
  </mergeCells>
  <hyperlinks>
    <hyperlink ref="N1" location="'Contents Page'!A1" display="BACK TO CONTENTS" xr:uid="{68960B83-CDC5-4FEA-BE6E-84F9504EC38D}"/>
  </hyperlinks>
  <pageMargins left="0.7" right="0.7" top="0.75" bottom="0.75" header="0.3" footer="0.3"/>
  <pageSetup paperSize="9" scale="2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6C17-BC22-4A40-B178-888314BF420B}">
  <dimension ref="A1:O79"/>
  <sheetViews>
    <sheetView zoomScaleNormal="100" workbookViewId="0">
      <selection activeCell="M1" sqref="M1"/>
    </sheetView>
  </sheetViews>
  <sheetFormatPr defaultColWidth="8.77734375" defaultRowHeight="14.4"/>
  <cols>
    <col min="1" max="1" width="18.6640625" customWidth="1"/>
    <col min="2" max="2" width="10.44140625" customWidth="1"/>
    <col min="3" max="5" width="18.6640625" customWidth="1"/>
    <col min="6" max="6" width="2" customWidth="1"/>
    <col min="7" max="10" width="18.6640625" customWidth="1"/>
    <col min="11" max="11" width="2.33203125" customWidth="1"/>
    <col min="12" max="14" width="18.6640625" customWidth="1"/>
  </cols>
  <sheetData>
    <row r="1" spans="1:15" ht="22.05" customHeight="1">
      <c r="A1" s="76" t="s">
        <v>1060</v>
      </c>
      <c r="B1" s="76"/>
      <c r="C1" s="76"/>
      <c r="D1" s="76"/>
      <c r="E1" s="76"/>
      <c r="F1" s="76"/>
      <c r="G1" s="76"/>
      <c r="H1" s="76"/>
      <c r="I1" s="76"/>
      <c r="J1" s="76"/>
      <c r="K1" s="76"/>
      <c r="L1" s="76"/>
      <c r="M1" s="10" t="s">
        <v>85</v>
      </c>
      <c r="N1" s="76"/>
      <c r="O1" s="10"/>
    </row>
    <row r="2" spans="1:15" ht="22.05" customHeight="1">
      <c r="A2" s="76"/>
      <c r="B2" s="76"/>
      <c r="C2" s="76"/>
      <c r="D2" s="76"/>
      <c r="E2" s="76"/>
      <c r="F2" s="76"/>
      <c r="G2" s="76"/>
      <c r="H2" s="76"/>
      <c r="I2" s="76"/>
      <c r="J2" s="76"/>
      <c r="K2" s="76"/>
      <c r="L2" s="76"/>
      <c r="M2" s="76"/>
      <c r="N2" s="76"/>
    </row>
    <row r="3" spans="1:15" ht="22.05" customHeight="1">
      <c r="A3" s="76" t="s">
        <v>1061</v>
      </c>
      <c r="B3" s="76"/>
      <c r="C3" s="76"/>
      <c r="D3" s="76"/>
      <c r="E3" s="76"/>
      <c r="F3" s="76"/>
      <c r="G3" s="76"/>
      <c r="H3" s="76"/>
      <c r="I3" s="76"/>
      <c r="J3" s="76"/>
      <c r="K3" s="76"/>
      <c r="L3" s="76"/>
      <c r="M3" s="76"/>
      <c r="N3" s="76"/>
    </row>
    <row r="4" spans="1:15" ht="22.05" customHeight="1">
      <c r="A4" s="331"/>
      <c r="B4" s="331"/>
      <c r="C4" s="331"/>
      <c r="D4" s="331"/>
      <c r="E4" s="331"/>
      <c r="F4" s="331"/>
      <c r="G4" s="332"/>
      <c r="H4" s="332"/>
      <c r="I4" s="332" t="s">
        <v>1062</v>
      </c>
      <c r="J4" s="332"/>
      <c r="K4" s="332"/>
      <c r="L4" s="280"/>
      <c r="M4" s="280"/>
      <c r="N4" s="280"/>
    </row>
    <row r="5" spans="1:15" ht="22.05" customHeight="1">
      <c r="A5" s="258"/>
      <c r="B5" s="258"/>
      <c r="C5" s="258"/>
      <c r="D5" s="258" t="s">
        <v>1063</v>
      </c>
      <c r="E5" s="258"/>
      <c r="F5" s="258"/>
      <c r="G5" s="263" t="s">
        <v>1064</v>
      </c>
      <c r="H5" s="263"/>
      <c r="I5" s="263" t="s">
        <v>1065</v>
      </c>
      <c r="J5" s="263" t="s">
        <v>1066</v>
      </c>
      <c r="K5" s="263"/>
      <c r="L5" s="762"/>
      <c r="M5" s="288" t="s">
        <v>1067</v>
      </c>
      <c r="N5" s="762"/>
    </row>
    <row r="6" spans="1:15" ht="22.05" customHeight="1">
      <c r="A6" s="258"/>
      <c r="B6" s="258"/>
      <c r="C6" s="332" t="s">
        <v>1068</v>
      </c>
      <c r="D6" s="332" t="s">
        <v>821</v>
      </c>
      <c r="E6" s="332" t="s">
        <v>822</v>
      </c>
      <c r="F6" s="263"/>
      <c r="G6" s="263" t="s">
        <v>1069</v>
      </c>
      <c r="H6" s="263" t="s">
        <v>1070</v>
      </c>
      <c r="I6" s="263" t="s">
        <v>1071</v>
      </c>
      <c r="J6" s="263" t="s">
        <v>1072</v>
      </c>
      <c r="K6" s="263"/>
      <c r="L6" s="433" t="s">
        <v>1073</v>
      </c>
      <c r="M6" s="433" t="s">
        <v>435</v>
      </c>
      <c r="N6" s="15" t="s">
        <v>1074</v>
      </c>
    </row>
    <row r="7" spans="1:15" ht="22.05" customHeight="1">
      <c r="A7" s="309" t="s">
        <v>1075</v>
      </c>
      <c r="B7" s="309"/>
      <c r="C7" s="334" t="s">
        <v>849</v>
      </c>
      <c r="D7" s="334" t="s">
        <v>1076</v>
      </c>
      <c r="E7" s="334" t="s">
        <v>90</v>
      </c>
      <c r="F7" s="334"/>
      <c r="G7" s="334" t="s">
        <v>90</v>
      </c>
      <c r="H7" s="334" t="s">
        <v>1077</v>
      </c>
      <c r="I7" s="334" t="s">
        <v>1078</v>
      </c>
      <c r="J7" s="334" t="s">
        <v>197</v>
      </c>
      <c r="K7" s="334"/>
      <c r="L7" s="716" t="s">
        <v>1079</v>
      </c>
      <c r="M7" s="288" t="s">
        <v>197</v>
      </c>
      <c r="N7" s="716" t="s">
        <v>1080</v>
      </c>
    </row>
    <row r="8" spans="1:15" ht="22.05" customHeight="1">
      <c r="A8" s="207">
        <v>2015</v>
      </c>
      <c r="B8" s="11"/>
      <c r="C8" s="18">
        <v>12705</v>
      </c>
      <c r="D8" s="205">
        <v>834.13362936999999</v>
      </c>
      <c r="E8" s="14">
        <v>3034.1473677100003</v>
      </c>
      <c r="F8" s="205"/>
      <c r="G8" s="17">
        <v>49993</v>
      </c>
      <c r="H8" s="13">
        <v>3.9</v>
      </c>
      <c r="I8" s="13">
        <v>10602.32</v>
      </c>
      <c r="J8" s="13">
        <v>1572.43</v>
      </c>
      <c r="K8" s="13"/>
      <c r="L8" s="13">
        <v>160.93</v>
      </c>
      <c r="M8" s="13">
        <v>159.79</v>
      </c>
      <c r="N8" s="13">
        <v>162.04</v>
      </c>
    </row>
    <row r="9" spans="1:15" ht="22.05" customHeight="1">
      <c r="A9" s="207">
        <v>2016</v>
      </c>
      <c r="B9" s="11"/>
      <c r="C9" s="17">
        <v>13574</v>
      </c>
      <c r="D9" s="205">
        <v>783.73468800000001</v>
      </c>
      <c r="E9" s="14">
        <v>2573.42171039</v>
      </c>
      <c r="F9" s="14"/>
      <c r="G9" s="17">
        <v>46304</v>
      </c>
      <c r="H9" s="16">
        <v>4.5999999999999996</v>
      </c>
      <c r="I9" s="13">
        <v>9400.7099999999991</v>
      </c>
      <c r="J9" s="13">
        <v>1585.76</v>
      </c>
      <c r="K9" s="13"/>
      <c r="L9" s="13">
        <v>170.08</v>
      </c>
      <c r="M9" s="13">
        <v>169.57</v>
      </c>
      <c r="N9" s="13">
        <v>170.59</v>
      </c>
    </row>
    <row r="10" spans="1:15" ht="22.05" customHeight="1">
      <c r="A10" s="207">
        <v>2017</v>
      </c>
      <c r="B10" s="76"/>
      <c r="C10" s="17">
        <v>14988</v>
      </c>
      <c r="D10" s="13">
        <v>775.00536700000009</v>
      </c>
      <c r="E10" s="13">
        <v>2476.6519792200002</v>
      </c>
      <c r="F10" s="76"/>
      <c r="G10" s="17">
        <v>44408</v>
      </c>
      <c r="H10" s="13">
        <v>4.8</v>
      </c>
      <c r="I10" s="13">
        <v>8860.1299999999992</v>
      </c>
      <c r="J10" s="13">
        <v>1574.92</v>
      </c>
      <c r="K10" s="13"/>
      <c r="L10" s="13">
        <v>179.37</v>
      </c>
      <c r="M10" s="13">
        <v>178.08</v>
      </c>
      <c r="N10" s="13">
        <v>180.67</v>
      </c>
    </row>
    <row r="11" spans="1:15" ht="22.05" customHeight="1">
      <c r="A11" s="207">
        <v>2018</v>
      </c>
      <c r="B11" s="11"/>
      <c r="C11" s="18">
        <v>9188</v>
      </c>
      <c r="D11" s="205">
        <v>582.51594799999998</v>
      </c>
      <c r="E11" s="205">
        <v>1862.24663371</v>
      </c>
      <c r="F11" s="205"/>
      <c r="G11" s="17">
        <v>42406</v>
      </c>
      <c r="H11" s="16">
        <v>5.4</v>
      </c>
      <c r="I11" s="13">
        <v>7853.53</v>
      </c>
      <c r="J11" s="13">
        <v>1570.3</v>
      </c>
      <c r="K11" s="13"/>
      <c r="L11" s="13">
        <v>185.12</v>
      </c>
      <c r="M11" s="13">
        <v>184.43</v>
      </c>
      <c r="N11" s="13">
        <v>186.69</v>
      </c>
    </row>
    <row r="12" spans="1:15" ht="22.05" customHeight="1">
      <c r="A12" s="207">
        <v>2019</v>
      </c>
      <c r="B12" s="11"/>
      <c r="C12" s="29">
        <v>7806</v>
      </c>
      <c r="D12" s="29">
        <v>627.60709799999995</v>
      </c>
      <c r="E12" s="29">
        <v>1809.5273275099999</v>
      </c>
      <c r="F12" s="13"/>
      <c r="G12" s="17">
        <v>38709</v>
      </c>
      <c r="H12" s="13">
        <v>5.4</v>
      </c>
      <c r="I12" s="13">
        <v>7494.55</v>
      </c>
      <c r="J12" s="13">
        <v>1562.43</v>
      </c>
      <c r="K12" s="13"/>
      <c r="L12" s="13">
        <v>193.48</v>
      </c>
      <c r="M12" s="13">
        <v>191.08</v>
      </c>
      <c r="N12" s="13">
        <v>200.07</v>
      </c>
    </row>
    <row r="13" spans="1:15" ht="22.05" customHeight="1">
      <c r="A13" s="207">
        <v>2020</v>
      </c>
      <c r="B13" s="11"/>
      <c r="C13" s="29">
        <v>5280</v>
      </c>
      <c r="D13" s="29">
        <v>430.38619400000005</v>
      </c>
      <c r="E13" s="29">
        <v>698.36816992000001</v>
      </c>
      <c r="F13" s="13"/>
      <c r="G13" s="17">
        <v>35648</v>
      </c>
      <c r="H13" s="13">
        <v>5.3</v>
      </c>
      <c r="I13" s="13">
        <v>6879.35</v>
      </c>
      <c r="J13" s="13">
        <v>1547.29</v>
      </c>
      <c r="K13" s="12"/>
      <c r="L13" s="13">
        <v>195.86</v>
      </c>
      <c r="M13" s="13">
        <v>192.88</v>
      </c>
      <c r="N13" s="13">
        <v>204.78</v>
      </c>
    </row>
    <row r="14" spans="1:15" ht="22.05" customHeight="1">
      <c r="A14" s="76"/>
      <c r="B14" s="11"/>
      <c r="C14" s="29"/>
      <c r="D14" s="29"/>
      <c r="E14" s="29"/>
      <c r="F14" s="13"/>
      <c r="G14" s="17"/>
      <c r="H14" s="13"/>
      <c r="I14" s="13"/>
      <c r="J14" s="13"/>
      <c r="K14" s="13"/>
      <c r="L14" s="13"/>
      <c r="M14" s="13"/>
      <c r="N14" s="13"/>
    </row>
    <row r="15" spans="1:15" ht="22.05" customHeight="1">
      <c r="A15" s="207">
        <v>2021</v>
      </c>
      <c r="B15" s="11" t="s">
        <v>206</v>
      </c>
      <c r="C15" s="29">
        <v>1220</v>
      </c>
      <c r="D15" s="29">
        <v>87.466284999999999</v>
      </c>
      <c r="E15" s="29">
        <v>113.72730770999999</v>
      </c>
      <c r="F15" s="29"/>
      <c r="G15" s="17">
        <v>33803</v>
      </c>
      <c r="H15" s="13">
        <v>5.4</v>
      </c>
      <c r="I15" s="13">
        <v>6525.11</v>
      </c>
      <c r="J15" s="13">
        <v>1550.93</v>
      </c>
      <c r="K15" s="76"/>
      <c r="L15" s="13">
        <v>193.75</v>
      </c>
      <c r="M15" s="13">
        <v>189.92</v>
      </c>
      <c r="N15" s="13">
        <v>206.51</v>
      </c>
    </row>
    <row r="16" spans="1:15" ht="22.05" customHeight="1">
      <c r="A16" s="76"/>
      <c r="B16" s="11" t="s">
        <v>207</v>
      </c>
      <c r="C16" s="29">
        <v>1377</v>
      </c>
      <c r="D16" s="29">
        <v>153.192035</v>
      </c>
      <c r="E16" s="29">
        <v>178.87142446000001</v>
      </c>
      <c r="F16" s="13"/>
      <c r="G16" s="17">
        <v>34281</v>
      </c>
      <c r="H16" s="13">
        <v>5.5</v>
      </c>
      <c r="I16" s="13">
        <v>6624.43</v>
      </c>
      <c r="J16" s="13">
        <v>1551.29</v>
      </c>
      <c r="K16" s="76"/>
      <c r="L16" s="13">
        <v>192.44</v>
      </c>
      <c r="M16" s="13">
        <v>187.4</v>
      </c>
      <c r="N16" s="13">
        <v>210.8</v>
      </c>
    </row>
    <row r="17" spans="1:14" ht="22.05" customHeight="1">
      <c r="A17" s="76"/>
      <c r="B17" s="11" t="s">
        <v>208</v>
      </c>
      <c r="C17" s="29">
        <v>1367</v>
      </c>
      <c r="D17" s="29">
        <v>59.824806000000002</v>
      </c>
      <c r="E17" s="29">
        <v>171.16171896999998</v>
      </c>
      <c r="F17" s="76"/>
      <c r="G17" s="17">
        <v>35938</v>
      </c>
      <c r="H17" s="13">
        <v>8.4</v>
      </c>
      <c r="I17" s="13">
        <v>6900.67</v>
      </c>
      <c r="J17" s="13">
        <v>1548.83</v>
      </c>
      <c r="K17" s="12"/>
      <c r="L17" s="13">
        <v>184.12</v>
      </c>
      <c r="M17" s="13">
        <v>177.32</v>
      </c>
      <c r="N17" s="13">
        <v>211.22</v>
      </c>
    </row>
    <row r="18" spans="1:14" ht="22.05" customHeight="1">
      <c r="A18" s="76"/>
      <c r="B18" s="11" t="s">
        <v>200</v>
      </c>
      <c r="C18" s="29">
        <v>1624</v>
      </c>
      <c r="D18" s="29">
        <v>696.84986400000003</v>
      </c>
      <c r="E18" s="29">
        <v>1353.6106214099998</v>
      </c>
      <c r="F18" s="29"/>
      <c r="G18" s="17">
        <v>37209</v>
      </c>
      <c r="H18" s="13">
        <v>8</v>
      </c>
      <c r="I18" s="13">
        <v>7009.61</v>
      </c>
      <c r="J18" s="13">
        <v>1549.65</v>
      </c>
      <c r="K18" s="76"/>
      <c r="L18" s="13">
        <v>187.97</v>
      </c>
      <c r="M18" s="13">
        <v>180.85</v>
      </c>
      <c r="N18" s="13">
        <v>216.56</v>
      </c>
    </row>
    <row r="19" spans="1:14" ht="22.05" customHeight="1">
      <c r="A19" s="76"/>
      <c r="B19" s="11"/>
      <c r="C19" s="203"/>
      <c r="D19" s="13"/>
      <c r="E19" s="13"/>
      <c r="F19" s="76"/>
      <c r="G19" s="17"/>
      <c r="H19" s="13"/>
      <c r="I19" s="13"/>
      <c r="J19" s="13"/>
      <c r="K19" s="76"/>
      <c r="L19" s="13"/>
      <c r="M19" s="13"/>
      <c r="N19" s="13"/>
    </row>
    <row r="20" spans="1:14" ht="22.05" customHeight="1">
      <c r="A20" s="207">
        <v>2022</v>
      </c>
      <c r="B20" s="11" t="s">
        <v>209</v>
      </c>
      <c r="C20" s="17">
        <v>573</v>
      </c>
      <c r="D20" s="13">
        <v>23.785011999999998</v>
      </c>
      <c r="E20" s="13">
        <v>113.70217948</v>
      </c>
      <c r="F20" s="12"/>
      <c r="G20" s="17">
        <v>37480</v>
      </c>
      <c r="H20" s="13">
        <v>7.9</v>
      </c>
      <c r="I20" s="13">
        <v>7059.82</v>
      </c>
      <c r="J20" s="13">
        <v>1549.65</v>
      </c>
      <c r="K20" s="12"/>
      <c r="L20" s="13">
        <v>188.77</v>
      </c>
      <c r="M20" s="13">
        <v>181.6</v>
      </c>
      <c r="N20" s="13">
        <v>217.62</v>
      </c>
    </row>
    <row r="21" spans="1:14" ht="22.05" customHeight="1">
      <c r="A21" s="76"/>
      <c r="B21" s="11" t="s">
        <v>210</v>
      </c>
      <c r="C21" s="17">
        <v>514</v>
      </c>
      <c r="D21" s="13">
        <v>20.402218999999999</v>
      </c>
      <c r="E21" s="13">
        <v>43.096916460000003</v>
      </c>
      <c r="F21" s="13"/>
      <c r="G21" s="17">
        <v>38165</v>
      </c>
      <c r="H21" s="13">
        <v>7.8</v>
      </c>
      <c r="I21" s="13">
        <v>7184.11</v>
      </c>
      <c r="J21" s="13">
        <v>1549.65</v>
      </c>
      <c r="K21" s="12"/>
      <c r="L21" s="13">
        <v>189.77</v>
      </c>
      <c r="M21" s="13">
        <v>182.51</v>
      </c>
      <c r="N21" s="13">
        <v>219.1</v>
      </c>
    </row>
    <row r="22" spans="1:14" ht="22.05" customHeight="1">
      <c r="A22" s="76"/>
      <c r="B22" s="11" t="s">
        <v>206</v>
      </c>
      <c r="C22" s="17">
        <v>575</v>
      </c>
      <c r="D22" s="13">
        <v>133.40603899999999</v>
      </c>
      <c r="E22" s="13">
        <v>250.84435450000001</v>
      </c>
      <c r="F22" s="12"/>
      <c r="G22" s="17">
        <v>38356</v>
      </c>
      <c r="H22" s="13">
        <v>8</v>
      </c>
      <c r="I22" s="13">
        <v>7224.94</v>
      </c>
      <c r="J22" s="13">
        <v>1548.93</v>
      </c>
      <c r="K22" s="12"/>
      <c r="L22" s="13">
        <v>190.98</v>
      </c>
      <c r="M22" s="13">
        <v>183.62</v>
      </c>
      <c r="N22" s="13">
        <v>220.8</v>
      </c>
    </row>
    <row r="23" spans="1:14" ht="22.05" customHeight="1">
      <c r="A23" s="76"/>
      <c r="B23" s="11" t="s">
        <v>211</v>
      </c>
      <c r="C23" s="17">
        <v>412</v>
      </c>
      <c r="D23" s="13">
        <v>13.171036000000001</v>
      </c>
      <c r="E23" s="13">
        <v>36.832170259999998</v>
      </c>
      <c r="F23" s="12"/>
      <c r="G23" s="17">
        <v>38463</v>
      </c>
      <c r="H23" s="13">
        <v>8.3000000000000007</v>
      </c>
      <c r="I23" s="13">
        <v>7245.06</v>
      </c>
      <c r="J23" s="13">
        <v>1548.13</v>
      </c>
      <c r="K23" s="12"/>
      <c r="L23" s="13">
        <v>191.88</v>
      </c>
      <c r="M23" s="13">
        <v>184.42</v>
      </c>
      <c r="N23" s="13">
        <v>222.28</v>
      </c>
    </row>
    <row r="24" spans="1:14" ht="22.05" customHeight="1">
      <c r="A24" s="76"/>
      <c r="B24" s="11" t="s">
        <v>212</v>
      </c>
      <c r="C24" s="18">
        <v>449</v>
      </c>
      <c r="D24" s="14">
        <v>8.9770120000000002</v>
      </c>
      <c r="E24" s="14">
        <v>30.97798963</v>
      </c>
      <c r="F24" s="13"/>
      <c r="G24" s="17">
        <v>38408</v>
      </c>
      <c r="H24" s="13">
        <v>11.9</v>
      </c>
      <c r="I24" s="13">
        <v>7232.59</v>
      </c>
      <c r="J24" s="13">
        <v>1548.17</v>
      </c>
      <c r="K24" s="12"/>
      <c r="L24" s="13">
        <v>193.05</v>
      </c>
      <c r="M24" s="13">
        <v>185.21</v>
      </c>
      <c r="N24" s="13">
        <v>225.8</v>
      </c>
    </row>
    <row r="25" spans="1:14" ht="22.05" customHeight="1">
      <c r="A25" s="76"/>
      <c r="B25" s="11" t="s">
        <v>207</v>
      </c>
      <c r="C25" s="17">
        <v>527</v>
      </c>
      <c r="D25" s="13">
        <v>128.047676</v>
      </c>
      <c r="E25" s="13">
        <v>234.35552926</v>
      </c>
      <c r="F25" s="12"/>
      <c r="G25" s="17">
        <v>38272</v>
      </c>
      <c r="H25" s="13">
        <v>8.4</v>
      </c>
      <c r="I25" s="13">
        <v>7207.11</v>
      </c>
      <c r="J25" s="13">
        <v>1548.15</v>
      </c>
      <c r="K25" s="12"/>
      <c r="L25" s="13">
        <v>193.76</v>
      </c>
      <c r="M25" s="13">
        <v>185.88</v>
      </c>
      <c r="N25" s="13">
        <v>226.71</v>
      </c>
    </row>
    <row r="26" spans="1:14" ht="22.05" customHeight="1">
      <c r="A26" s="76"/>
      <c r="B26" s="11" t="s">
        <v>213</v>
      </c>
      <c r="C26" s="206">
        <v>416</v>
      </c>
      <c r="D26" s="355">
        <v>25.297204000000001</v>
      </c>
      <c r="E26" s="355">
        <v>67.299357319999999</v>
      </c>
      <c r="F26" s="13"/>
      <c r="G26" s="17">
        <v>38524</v>
      </c>
      <c r="H26" s="13">
        <v>8.3000000000000007</v>
      </c>
      <c r="I26" s="13">
        <v>7254.42</v>
      </c>
      <c r="J26" s="13">
        <v>1560.29</v>
      </c>
      <c r="K26" s="12"/>
      <c r="L26" s="13">
        <v>194.16</v>
      </c>
      <c r="M26" s="13">
        <v>186.3</v>
      </c>
      <c r="N26" s="13">
        <v>227.01</v>
      </c>
    </row>
    <row r="27" spans="1:14" ht="22.05" customHeight="1">
      <c r="A27" s="76"/>
      <c r="B27" s="11" t="s">
        <v>214</v>
      </c>
      <c r="C27" s="491">
        <v>518</v>
      </c>
      <c r="D27" s="492">
        <v>19.870730999999999</v>
      </c>
      <c r="E27" s="355">
        <v>41.287075090000002</v>
      </c>
      <c r="F27" s="395"/>
      <c r="G27" s="17">
        <v>39115</v>
      </c>
      <c r="H27" s="393">
        <v>8.1999999999999993</v>
      </c>
      <c r="I27" s="13">
        <v>7364.75</v>
      </c>
      <c r="J27" s="13">
        <v>1560.29</v>
      </c>
      <c r="K27" s="395"/>
      <c r="L27" s="393">
        <v>194.9</v>
      </c>
      <c r="M27" s="393">
        <v>186.92</v>
      </c>
      <c r="N27" s="393">
        <v>228.35</v>
      </c>
    </row>
    <row r="28" spans="1:14" ht="22.05" customHeight="1">
      <c r="A28" s="76"/>
      <c r="B28" s="11" t="s">
        <v>208</v>
      </c>
      <c r="C28" s="493">
        <v>551</v>
      </c>
      <c r="D28" s="494">
        <v>33.092091000000003</v>
      </c>
      <c r="E28" s="494">
        <v>63.699603930000002</v>
      </c>
      <c r="F28" s="76"/>
      <c r="G28" s="17">
        <v>39312</v>
      </c>
      <c r="H28" s="393">
        <v>6.5</v>
      </c>
      <c r="I28" s="13">
        <v>7401.77</v>
      </c>
      <c r="J28" s="13">
        <v>1561.41</v>
      </c>
      <c r="K28" s="76"/>
      <c r="L28" s="16">
        <v>194.63</v>
      </c>
      <c r="M28" s="13">
        <v>186.52</v>
      </c>
      <c r="N28" s="13">
        <v>228.87</v>
      </c>
    </row>
    <row r="29" spans="1:14" ht="22.05" customHeight="1">
      <c r="A29" s="76"/>
      <c r="B29" s="11" t="s">
        <v>215</v>
      </c>
      <c r="C29" s="495">
        <v>438</v>
      </c>
      <c r="D29" s="355">
        <v>27.157591</v>
      </c>
      <c r="E29" s="355">
        <v>72.318246389999999</v>
      </c>
      <c r="F29" s="76"/>
      <c r="G29" s="17">
        <v>40074</v>
      </c>
      <c r="H29" s="393">
        <v>6.7</v>
      </c>
      <c r="I29" s="13">
        <v>7545.37</v>
      </c>
      <c r="J29" s="13">
        <v>1561.38</v>
      </c>
      <c r="K29" s="76"/>
      <c r="L29" s="393">
        <v>193.91</v>
      </c>
      <c r="M29" s="13">
        <v>185.81</v>
      </c>
      <c r="N29" s="13">
        <v>228.09</v>
      </c>
    </row>
    <row r="30" spans="1:14" ht="22.05" customHeight="1">
      <c r="A30" s="76"/>
      <c r="B30" s="11" t="s">
        <v>216</v>
      </c>
      <c r="C30" s="493">
        <v>609</v>
      </c>
      <c r="D30" s="494">
        <v>31.657934999999998</v>
      </c>
      <c r="E30" s="494">
        <v>52.598766151</v>
      </c>
      <c r="F30" s="76"/>
      <c r="G30" s="17">
        <v>40447</v>
      </c>
      <c r="H30" s="393">
        <v>6.6</v>
      </c>
      <c r="I30" s="13">
        <v>7609.33</v>
      </c>
      <c r="J30" s="13">
        <v>1561.38</v>
      </c>
      <c r="K30" s="76"/>
      <c r="L30" s="16">
        <v>194.65</v>
      </c>
      <c r="M30" s="13">
        <v>186.5</v>
      </c>
      <c r="N30" s="13">
        <v>229.07</v>
      </c>
    </row>
    <row r="31" spans="1:14" ht="22.05" customHeight="1">
      <c r="A31" s="76"/>
      <c r="B31" s="11" t="s">
        <v>200</v>
      </c>
      <c r="C31" s="493">
        <v>436</v>
      </c>
      <c r="D31" s="494">
        <v>49.107688000000003</v>
      </c>
      <c r="E31" s="494">
        <v>170.44670396999999</v>
      </c>
      <c r="F31" s="76"/>
      <c r="G31" s="17">
        <v>41069</v>
      </c>
      <c r="H31" s="393">
        <v>6.5</v>
      </c>
      <c r="I31" s="13">
        <v>7726.39</v>
      </c>
      <c r="J31" s="13">
        <v>1562.69</v>
      </c>
      <c r="K31" s="76"/>
      <c r="L31" s="16">
        <v>194.45</v>
      </c>
      <c r="M31" s="13">
        <v>186.14</v>
      </c>
      <c r="N31" s="13">
        <v>229.58</v>
      </c>
    </row>
    <row r="32" spans="1:14" ht="22.05" customHeight="1">
      <c r="A32" s="76"/>
      <c r="B32" s="76"/>
      <c r="C32" s="493"/>
      <c r="D32" s="494"/>
      <c r="E32" s="494"/>
      <c r="F32" s="76"/>
      <c r="G32" s="17"/>
      <c r="H32" s="393"/>
      <c r="I32" s="13"/>
      <c r="J32" s="13"/>
      <c r="K32" s="76"/>
      <c r="L32" s="16"/>
      <c r="M32" s="13"/>
      <c r="N32" s="13"/>
    </row>
    <row r="33" spans="1:14" ht="22.05" customHeight="1">
      <c r="A33" s="207">
        <v>2023</v>
      </c>
      <c r="B33" s="11" t="s">
        <v>209</v>
      </c>
      <c r="C33" s="493">
        <v>431</v>
      </c>
      <c r="D33" s="494">
        <v>15.688072999999999</v>
      </c>
      <c r="E33" s="494">
        <v>56.235641379999997</v>
      </c>
      <c r="F33" s="76"/>
      <c r="G33" s="17">
        <v>41274</v>
      </c>
      <c r="H33" s="393">
        <v>6.5</v>
      </c>
      <c r="I33" s="13">
        <v>7764.88</v>
      </c>
      <c r="J33" s="13">
        <v>1562.69</v>
      </c>
      <c r="K33" s="76"/>
      <c r="L33" s="16">
        <v>195.49</v>
      </c>
      <c r="M33" s="13">
        <v>186.92</v>
      </c>
      <c r="N33" s="13">
        <v>232.24</v>
      </c>
    </row>
    <row r="34" spans="1:14" ht="22.05" customHeight="1">
      <c r="A34" s="76"/>
      <c r="B34" s="11" t="s">
        <v>210</v>
      </c>
      <c r="C34" s="493">
        <v>386</v>
      </c>
      <c r="D34" s="494">
        <v>17.228518000000001</v>
      </c>
      <c r="E34" s="494">
        <v>53.742727039999998</v>
      </c>
      <c r="F34" s="76"/>
      <c r="G34" s="17">
        <v>41686</v>
      </c>
      <c r="H34" s="393">
        <v>6.5</v>
      </c>
      <c r="I34" s="13">
        <v>7842.42</v>
      </c>
      <c r="J34" s="13">
        <v>1564.32</v>
      </c>
      <c r="K34" s="76"/>
      <c r="L34" s="16">
        <v>196.42</v>
      </c>
      <c r="M34" s="13">
        <v>187.71</v>
      </c>
      <c r="N34" s="13">
        <v>233.96</v>
      </c>
    </row>
    <row r="35" spans="1:14" ht="22.05" customHeight="1">
      <c r="A35" s="76"/>
      <c r="B35" s="11" t="s">
        <v>206</v>
      </c>
      <c r="C35" s="493">
        <v>672</v>
      </c>
      <c r="D35" s="494">
        <v>61.417898000000001</v>
      </c>
      <c r="E35" s="494">
        <v>163.5542749</v>
      </c>
      <c r="F35" s="76"/>
      <c r="G35" s="17">
        <v>42279</v>
      </c>
      <c r="H35" s="393">
        <v>7.8</v>
      </c>
      <c r="I35" s="13">
        <v>7953.93</v>
      </c>
      <c r="J35" s="13">
        <v>1564.43</v>
      </c>
      <c r="K35" s="76"/>
      <c r="L35" s="16">
        <v>197.67</v>
      </c>
      <c r="M35" s="13">
        <v>188.9</v>
      </c>
      <c r="N35" s="13">
        <v>235.5</v>
      </c>
    </row>
    <row r="36" spans="1:14" ht="22.05" customHeight="1">
      <c r="A36" s="76"/>
      <c r="B36" s="11" t="s">
        <v>211</v>
      </c>
      <c r="C36" s="493">
        <v>300</v>
      </c>
      <c r="D36" s="494">
        <v>3.8534280000000001</v>
      </c>
      <c r="E36" s="494">
        <v>17.597294269999999</v>
      </c>
      <c r="F36" s="76"/>
      <c r="G36" s="17">
        <v>42611</v>
      </c>
      <c r="H36" s="393">
        <v>7.7</v>
      </c>
      <c r="I36" s="13">
        <v>8016.37</v>
      </c>
      <c r="J36" s="13">
        <v>1564.75</v>
      </c>
      <c r="K36" s="76"/>
      <c r="L36" s="16">
        <v>198.25</v>
      </c>
      <c r="M36" s="13">
        <v>189.54</v>
      </c>
      <c r="N36" s="13">
        <v>235.66</v>
      </c>
    </row>
    <row r="37" spans="1:14" ht="22.05" customHeight="1">
      <c r="A37" s="76"/>
      <c r="B37" s="11" t="s">
        <v>212</v>
      </c>
      <c r="C37" s="493">
        <v>467</v>
      </c>
      <c r="D37" s="494">
        <v>16.231088</v>
      </c>
      <c r="E37" s="494">
        <v>44.588138010000002</v>
      </c>
      <c r="F37" s="76"/>
      <c r="G37" s="17">
        <v>42749</v>
      </c>
      <c r="H37" s="393">
        <v>7.7</v>
      </c>
      <c r="I37" s="13">
        <v>8040.77</v>
      </c>
      <c r="J37" s="13">
        <v>1564.64</v>
      </c>
      <c r="K37" s="76"/>
      <c r="L37" s="16">
        <v>199.01</v>
      </c>
      <c r="M37" s="13">
        <v>190.33</v>
      </c>
      <c r="N37" s="13">
        <v>236.04</v>
      </c>
    </row>
    <row r="38" spans="1:14" ht="22.05" customHeight="1">
      <c r="A38" s="76"/>
      <c r="B38" s="11" t="s">
        <v>207</v>
      </c>
      <c r="C38" s="493">
        <v>468</v>
      </c>
      <c r="D38" s="494">
        <v>104.95965099999999</v>
      </c>
      <c r="E38" s="494">
        <v>76.208499180000004</v>
      </c>
      <c r="F38" s="76"/>
      <c r="G38" s="17">
        <v>42830</v>
      </c>
      <c r="H38" s="393">
        <v>7.8</v>
      </c>
      <c r="I38" s="13">
        <v>8055.47</v>
      </c>
      <c r="J38" s="13">
        <v>1563.48</v>
      </c>
      <c r="K38" s="76"/>
      <c r="L38" s="16">
        <v>200.02</v>
      </c>
      <c r="M38" s="13">
        <v>191.27</v>
      </c>
      <c r="N38" s="13">
        <v>237.4</v>
      </c>
    </row>
    <row r="39" spans="1:14" ht="22.05" customHeight="1">
      <c r="A39" s="76"/>
      <c r="B39" s="11" t="s">
        <v>213</v>
      </c>
      <c r="C39" s="493">
        <v>464</v>
      </c>
      <c r="D39" s="494">
        <v>16.500306999999999</v>
      </c>
      <c r="E39" s="494">
        <v>124.99321712</v>
      </c>
      <c r="F39" s="76"/>
      <c r="G39" s="17">
        <v>43914</v>
      </c>
      <c r="H39" s="393">
        <v>7.5</v>
      </c>
      <c r="I39" s="13">
        <v>8253.1</v>
      </c>
      <c r="J39" s="13">
        <v>1578.78</v>
      </c>
      <c r="K39" s="76"/>
      <c r="L39" s="16">
        <v>200.02</v>
      </c>
      <c r="M39" s="13">
        <v>191.27</v>
      </c>
      <c r="N39" s="13">
        <v>237.4</v>
      </c>
    </row>
    <row r="40" spans="1:14" ht="22.05" customHeight="1">
      <c r="A40" s="76"/>
      <c r="B40" s="11" t="s">
        <v>214</v>
      </c>
      <c r="C40" s="493">
        <v>564</v>
      </c>
      <c r="D40" s="494">
        <v>34.936855999999999</v>
      </c>
      <c r="E40" s="494">
        <v>216.99072573000001</v>
      </c>
      <c r="F40" s="76"/>
      <c r="G40" s="17">
        <v>45624</v>
      </c>
      <c r="H40" s="393">
        <v>7.2</v>
      </c>
      <c r="I40" s="13">
        <v>8509.64</v>
      </c>
      <c r="J40" s="13">
        <v>2459.87</v>
      </c>
      <c r="K40" s="76"/>
      <c r="L40" s="16">
        <v>201.76</v>
      </c>
      <c r="M40" s="13">
        <v>192.85</v>
      </c>
      <c r="N40" s="13">
        <v>240.15</v>
      </c>
    </row>
    <row r="41" spans="1:14" ht="22.05" customHeight="1">
      <c r="A41" s="76"/>
      <c r="B41" s="11" t="s">
        <v>208</v>
      </c>
      <c r="C41" s="493">
        <v>525</v>
      </c>
      <c r="D41" s="494">
        <v>204.18001000000001</v>
      </c>
      <c r="E41" s="32">
        <v>3044.7608002699999</v>
      </c>
      <c r="F41" s="76"/>
      <c r="G41" s="17">
        <v>46442</v>
      </c>
      <c r="H41" s="393">
        <v>6.9</v>
      </c>
      <c r="I41" s="13">
        <v>8662.18</v>
      </c>
      <c r="J41" s="13">
        <v>2465.4299999999998</v>
      </c>
      <c r="K41" s="76"/>
      <c r="L41" s="16">
        <v>203.27</v>
      </c>
      <c r="M41" s="13">
        <v>194.23</v>
      </c>
      <c r="N41" s="13">
        <v>242.42</v>
      </c>
    </row>
    <row r="42" spans="1:14" ht="22.05" customHeight="1">
      <c r="A42" s="76"/>
      <c r="B42" s="11" t="s">
        <v>215</v>
      </c>
      <c r="C42" s="493">
        <v>623</v>
      </c>
      <c r="D42" s="494">
        <v>8.0447579999999999</v>
      </c>
      <c r="E42" s="494">
        <v>25.25835648</v>
      </c>
      <c r="F42" s="76"/>
      <c r="G42" s="17">
        <v>46988</v>
      </c>
      <c r="H42" s="393">
        <v>7.9</v>
      </c>
      <c r="I42" s="13">
        <v>8764.0499999999993</v>
      </c>
      <c r="J42" s="13">
        <v>2463.44</v>
      </c>
      <c r="K42" s="76"/>
      <c r="L42" s="16">
        <v>205.78</v>
      </c>
      <c r="M42" s="13">
        <v>196.66</v>
      </c>
      <c r="N42" s="13">
        <v>245.21</v>
      </c>
    </row>
    <row r="43" spans="1:14" ht="22.05" customHeight="1">
      <c r="A43" s="76"/>
      <c r="B43" s="11" t="s">
        <v>216</v>
      </c>
      <c r="C43" s="493">
        <v>537</v>
      </c>
      <c r="D43" s="494">
        <v>33.790118999999997</v>
      </c>
      <c r="E43" s="494">
        <v>67.563643659999997</v>
      </c>
      <c r="F43" s="76"/>
      <c r="G43" s="17">
        <v>47599</v>
      </c>
      <c r="H43" s="393">
        <v>7.8</v>
      </c>
      <c r="I43" s="13">
        <v>8878.0300000000007</v>
      </c>
      <c r="J43" s="13">
        <v>2463.34</v>
      </c>
      <c r="K43" s="76"/>
      <c r="L43" s="16">
        <v>207.75</v>
      </c>
      <c r="M43" s="13">
        <v>198.41</v>
      </c>
      <c r="N43" s="13">
        <v>248.7</v>
      </c>
    </row>
    <row r="44" spans="1:14" ht="22.05" customHeight="1">
      <c r="A44" s="76"/>
      <c r="B44" s="11" t="s">
        <v>200</v>
      </c>
      <c r="C44" s="493">
        <v>444</v>
      </c>
      <c r="D44" s="494">
        <v>44.677121999999997</v>
      </c>
      <c r="E44" s="494">
        <v>195.22543883</v>
      </c>
      <c r="F44" s="76"/>
      <c r="G44" s="17">
        <v>47926</v>
      </c>
      <c r="H44" s="393">
        <v>7.8</v>
      </c>
      <c r="I44" s="13">
        <v>8929.6299999999992</v>
      </c>
      <c r="J44" s="13">
        <v>2464.7199999999998</v>
      </c>
      <c r="K44" s="76"/>
      <c r="L44" s="16">
        <v>209.97</v>
      </c>
      <c r="M44" s="13">
        <v>200.66</v>
      </c>
      <c r="N44" s="13">
        <v>250.79</v>
      </c>
    </row>
    <row r="45" spans="1:14" ht="22.05" customHeight="1">
      <c r="A45" s="76"/>
      <c r="B45" s="76"/>
      <c r="C45" s="493"/>
      <c r="D45" s="494"/>
      <c r="E45" s="494"/>
      <c r="F45" s="76"/>
      <c r="G45" s="17"/>
      <c r="H45" s="393"/>
      <c r="I45" s="13"/>
      <c r="J45" s="13"/>
      <c r="K45" s="76"/>
      <c r="L45" s="16"/>
      <c r="M45" s="13"/>
      <c r="N45" s="13"/>
    </row>
    <row r="46" spans="1:14" ht="22.05" customHeight="1">
      <c r="A46" s="207">
        <v>2024</v>
      </c>
      <c r="B46" s="11" t="s">
        <v>209</v>
      </c>
      <c r="C46" s="493">
        <v>441</v>
      </c>
      <c r="D46" s="494">
        <v>12.717669000000001</v>
      </c>
      <c r="E46" s="494">
        <v>152.29810979999999</v>
      </c>
      <c r="F46" s="76"/>
      <c r="G46" s="17">
        <v>47924</v>
      </c>
      <c r="H46" s="393">
        <v>7.6</v>
      </c>
      <c r="I46" s="13">
        <v>8929.2999999999993</v>
      </c>
      <c r="J46" s="13">
        <v>2464.54</v>
      </c>
      <c r="K46" s="76"/>
      <c r="L46" s="16">
        <v>211.48</v>
      </c>
      <c r="M46" s="13">
        <v>201.94</v>
      </c>
      <c r="N46" s="13">
        <v>254.9</v>
      </c>
    </row>
    <row r="47" spans="1:14" ht="22.05" customHeight="1">
      <c r="A47" s="76"/>
      <c r="B47" s="11" t="s">
        <v>210</v>
      </c>
      <c r="C47" s="493">
        <v>474</v>
      </c>
      <c r="D47" s="494">
        <v>24.034867999999999</v>
      </c>
      <c r="E47" s="494">
        <v>88.828077919999998</v>
      </c>
      <c r="F47" s="76"/>
      <c r="G47" s="17">
        <v>48333</v>
      </c>
      <c r="H47" s="393">
        <v>7.6</v>
      </c>
      <c r="I47" s="13">
        <v>9001.84</v>
      </c>
      <c r="J47" s="13">
        <v>2464.46</v>
      </c>
      <c r="K47" s="76"/>
      <c r="L47" s="16">
        <v>215.91</v>
      </c>
      <c r="M47" s="13">
        <v>206.18</v>
      </c>
      <c r="N47" s="13">
        <v>260.62</v>
      </c>
    </row>
    <row r="48" spans="1:14" ht="22.05" customHeight="1">
      <c r="A48" s="76"/>
      <c r="B48" s="11" t="s">
        <v>206</v>
      </c>
      <c r="C48" s="493">
        <v>522</v>
      </c>
      <c r="D48" s="494">
        <v>43.504981999999998</v>
      </c>
      <c r="E48" s="494">
        <v>152.58541830999999</v>
      </c>
      <c r="F48" s="76"/>
      <c r="G48" s="17">
        <v>48824</v>
      </c>
      <c r="H48" s="393">
        <v>7.1</v>
      </c>
      <c r="I48" s="13">
        <v>9096.18</v>
      </c>
      <c r="J48" s="13">
        <v>2472.89</v>
      </c>
      <c r="K48" s="76"/>
      <c r="L48" s="16">
        <v>218.23</v>
      </c>
      <c r="M48" s="13">
        <v>208.26</v>
      </c>
      <c r="N48" s="13">
        <v>263.02999999999997</v>
      </c>
    </row>
    <row r="49" spans="1:14" ht="22.05" customHeight="1">
      <c r="A49" s="76"/>
      <c r="B49" s="11" t="s">
        <v>211</v>
      </c>
      <c r="C49" s="493">
        <v>350</v>
      </c>
      <c r="D49" s="494">
        <v>49.143854079999997</v>
      </c>
      <c r="E49" s="494">
        <v>18.832861000000001</v>
      </c>
      <c r="F49" s="76"/>
      <c r="G49" s="17">
        <v>49070</v>
      </c>
      <c r="H49" s="393">
        <v>7.5</v>
      </c>
      <c r="I49" s="13">
        <v>9142.5400000000009</v>
      </c>
      <c r="J49" s="13">
        <v>2475.15</v>
      </c>
      <c r="K49" s="76"/>
      <c r="L49" s="16">
        <v>219.02</v>
      </c>
      <c r="M49" s="13">
        <v>209.28</v>
      </c>
      <c r="N49" s="13">
        <v>261.69</v>
      </c>
    </row>
    <row r="50" spans="1:14" ht="22.05" customHeight="1">
      <c r="A50" s="76"/>
      <c r="B50" s="11" t="s">
        <v>212</v>
      </c>
      <c r="C50" s="493">
        <v>479</v>
      </c>
      <c r="D50" s="494">
        <v>30.989153999999999</v>
      </c>
      <c r="E50" s="494">
        <v>113.96709688999999</v>
      </c>
      <c r="F50" s="76"/>
      <c r="G50" s="17">
        <v>49114</v>
      </c>
      <c r="H50" s="393">
        <v>7.6</v>
      </c>
      <c r="I50" s="13">
        <v>9150.65</v>
      </c>
      <c r="J50" s="13">
        <v>2937.44</v>
      </c>
      <c r="K50" s="76"/>
      <c r="L50" s="16">
        <v>220.62</v>
      </c>
      <c r="M50" s="13">
        <v>210.6</v>
      </c>
      <c r="N50" s="13">
        <v>265.29000000000002</v>
      </c>
    </row>
    <row r="51" spans="1:14" ht="22.05" customHeight="1">
      <c r="A51" s="76"/>
      <c r="B51" s="11" t="s">
        <v>207</v>
      </c>
      <c r="C51" s="493">
        <v>768</v>
      </c>
      <c r="D51" s="494">
        <v>106.439013</v>
      </c>
      <c r="E51" s="494">
        <v>245.99922233000001</v>
      </c>
      <c r="F51" s="76"/>
      <c r="G51" s="17">
        <v>50335.29</v>
      </c>
      <c r="H51" s="496" t="s">
        <v>119</v>
      </c>
      <c r="I51" s="13">
        <v>9374.57</v>
      </c>
      <c r="J51" s="13">
        <v>2944.35</v>
      </c>
      <c r="K51" s="76"/>
      <c r="L51" s="16">
        <v>221.52</v>
      </c>
      <c r="M51" s="13">
        <v>211.53</v>
      </c>
      <c r="N51" s="13">
        <v>265.76</v>
      </c>
    </row>
    <row r="52" spans="1:14" ht="22.05" customHeight="1">
      <c r="A52" s="76"/>
      <c r="B52" s="11" t="s">
        <v>213</v>
      </c>
      <c r="C52" s="493">
        <v>433</v>
      </c>
      <c r="D52" s="494">
        <v>20.561875000000001</v>
      </c>
      <c r="E52" s="494">
        <v>90.285921389999999</v>
      </c>
      <c r="F52" s="76"/>
      <c r="G52" s="17">
        <v>51438.51</v>
      </c>
      <c r="H52" s="496" t="s">
        <v>119</v>
      </c>
      <c r="I52" s="13">
        <v>9580.0400000000009</v>
      </c>
      <c r="J52" s="13">
        <v>2949.41</v>
      </c>
      <c r="K52" s="76"/>
      <c r="L52" s="16">
        <v>223.09</v>
      </c>
      <c r="M52" s="13">
        <v>213.11</v>
      </c>
      <c r="N52" s="13">
        <v>266.85000000000002</v>
      </c>
    </row>
    <row r="53" spans="1:14" ht="22.05" customHeight="1">
      <c r="A53" s="76"/>
      <c r="B53" s="11" t="s">
        <v>214</v>
      </c>
      <c r="C53" s="493">
        <v>625</v>
      </c>
      <c r="D53" s="494">
        <v>37.420985999999999</v>
      </c>
      <c r="E53" s="494">
        <v>84.370920150000003</v>
      </c>
      <c r="F53" s="76"/>
      <c r="G53" s="17">
        <v>51667.199999999997</v>
      </c>
      <c r="H53" s="496" t="s">
        <v>119</v>
      </c>
      <c r="I53" s="13">
        <v>9622.52</v>
      </c>
      <c r="J53" s="13">
        <v>2952.99</v>
      </c>
      <c r="K53" s="76"/>
      <c r="L53" s="16">
        <v>218.97</v>
      </c>
      <c r="M53" s="13">
        <v>208.61</v>
      </c>
      <c r="N53" s="13">
        <v>267.42</v>
      </c>
    </row>
    <row r="54" spans="1:14" ht="22.05" customHeight="1">
      <c r="A54" s="76"/>
      <c r="B54" s="11" t="s">
        <v>208</v>
      </c>
      <c r="C54" s="493">
        <v>413</v>
      </c>
      <c r="D54" s="494">
        <v>6.4276150000000003</v>
      </c>
      <c r="E54" s="494">
        <v>39.626364989999999</v>
      </c>
      <c r="F54" s="76"/>
      <c r="G54" s="17">
        <v>51832.85</v>
      </c>
      <c r="H54" s="496" t="s">
        <v>119</v>
      </c>
      <c r="I54" s="13">
        <v>9653.3700000000008</v>
      </c>
      <c r="J54" s="13">
        <v>2957.98</v>
      </c>
      <c r="K54" s="76"/>
      <c r="L54" s="16">
        <v>220.25</v>
      </c>
      <c r="M54" s="13">
        <v>209.79</v>
      </c>
      <c r="N54" s="13">
        <v>269.25</v>
      </c>
    </row>
    <row r="55" spans="1:14" ht="22.05" customHeight="1">
      <c r="A55" s="76"/>
      <c r="B55" s="11" t="s">
        <v>215</v>
      </c>
      <c r="C55" s="493">
        <v>467</v>
      </c>
      <c r="D55" s="494">
        <v>92.623317999999998</v>
      </c>
      <c r="E55" s="494">
        <v>435.54037929999998</v>
      </c>
      <c r="F55" s="76"/>
      <c r="G55" s="17">
        <v>52859.519999999997</v>
      </c>
      <c r="H55" s="496" t="s">
        <v>119</v>
      </c>
      <c r="I55" s="13">
        <v>9844.57</v>
      </c>
      <c r="J55" s="13">
        <v>2598.69</v>
      </c>
      <c r="K55" s="76"/>
      <c r="L55" s="16">
        <v>218.17</v>
      </c>
      <c r="M55" s="13">
        <v>207.46</v>
      </c>
      <c r="N55" s="13">
        <v>270.24</v>
      </c>
    </row>
    <row r="56" spans="1:14" ht="22.05" customHeight="1">
      <c r="A56" s="76"/>
      <c r="B56" s="11" t="s">
        <v>216</v>
      </c>
      <c r="C56" s="493">
        <v>473</v>
      </c>
      <c r="D56" s="494">
        <v>9.3411869999999997</v>
      </c>
      <c r="E56" s="494">
        <v>32.072353329999999</v>
      </c>
      <c r="F56" s="76"/>
      <c r="G56" s="17">
        <v>53553.33</v>
      </c>
      <c r="H56" s="496" t="s">
        <v>119</v>
      </c>
      <c r="I56" s="13">
        <v>9967.1309000000001</v>
      </c>
      <c r="J56" s="13">
        <v>2601.77</v>
      </c>
      <c r="K56" s="76"/>
      <c r="L56" s="16">
        <v>218.30600000000001</v>
      </c>
      <c r="M56" s="13">
        <v>207.637</v>
      </c>
      <c r="N56" s="13">
        <v>269.85000000000002</v>
      </c>
    </row>
    <row r="57" spans="1:14" ht="22.05" customHeight="1">
      <c r="A57" s="76"/>
      <c r="B57" s="11" t="s">
        <v>200</v>
      </c>
      <c r="C57" s="493">
        <v>390</v>
      </c>
      <c r="D57" s="494">
        <v>29.85117</v>
      </c>
      <c r="E57" s="494">
        <v>175.33621936</v>
      </c>
      <c r="F57" s="76"/>
      <c r="G57" s="17">
        <v>53985.2</v>
      </c>
      <c r="H57" s="496" t="s">
        <v>119</v>
      </c>
      <c r="I57" s="13">
        <v>10049.11</v>
      </c>
      <c r="J57" s="13">
        <v>2834.15</v>
      </c>
      <c r="K57" s="76"/>
      <c r="L57" s="16">
        <v>219.143</v>
      </c>
      <c r="M57" s="13">
        <v>208.291</v>
      </c>
      <c r="N57" s="13">
        <v>272.45100000000002</v>
      </c>
    </row>
    <row r="58" spans="1:14" ht="22.05" customHeight="1">
      <c r="A58" s="76"/>
      <c r="B58" s="76"/>
      <c r="C58" s="493"/>
      <c r="D58" s="494"/>
      <c r="E58" s="494"/>
      <c r="F58" s="76"/>
      <c r="G58" s="17"/>
      <c r="H58" s="496"/>
      <c r="I58" s="13"/>
      <c r="J58" s="13"/>
      <c r="K58" s="76"/>
      <c r="L58" s="16"/>
      <c r="M58" s="13"/>
      <c r="N58" s="13"/>
    </row>
    <row r="59" spans="1:14" ht="22.05" customHeight="1">
      <c r="A59" s="207">
        <v>2025</v>
      </c>
      <c r="B59" s="11" t="s">
        <v>209</v>
      </c>
      <c r="C59" s="497">
        <v>454</v>
      </c>
      <c r="D59" s="32">
        <v>8.4964779999999998</v>
      </c>
      <c r="E59" s="32">
        <v>49.498714229999997</v>
      </c>
      <c r="F59" s="31"/>
      <c r="G59" s="17">
        <v>54125.8</v>
      </c>
      <c r="H59" s="496" t="s">
        <v>119</v>
      </c>
      <c r="I59" s="13">
        <v>10075.280000000001</v>
      </c>
      <c r="J59" s="13">
        <v>2834.2</v>
      </c>
      <c r="K59" s="76"/>
      <c r="L59" s="16">
        <v>219.21</v>
      </c>
      <c r="M59" s="13">
        <v>208.24</v>
      </c>
      <c r="N59" s="13">
        <v>274.06</v>
      </c>
    </row>
    <row r="60" spans="1:14" ht="22.05" customHeight="1">
      <c r="A60" s="76"/>
      <c r="B60" s="11" t="s">
        <v>210</v>
      </c>
      <c r="C60" s="127">
        <v>487</v>
      </c>
      <c r="D60" s="29">
        <v>30.655380000000001</v>
      </c>
      <c r="E60" s="29">
        <v>180.61562429</v>
      </c>
      <c r="F60" s="29"/>
      <c r="G60" s="17">
        <v>54304.98</v>
      </c>
      <c r="H60" s="496" t="s">
        <v>119</v>
      </c>
      <c r="I60" s="13">
        <v>10108.629999999999</v>
      </c>
      <c r="J60" s="13">
        <v>2834.25</v>
      </c>
      <c r="K60" s="76"/>
      <c r="L60" s="16">
        <v>220.67</v>
      </c>
      <c r="M60" s="13">
        <v>209.47</v>
      </c>
      <c r="N60" s="13">
        <v>277.68</v>
      </c>
    </row>
    <row r="61" spans="1:14" ht="22.05" customHeight="1">
      <c r="A61" s="76"/>
      <c r="B61" s="11" t="s">
        <v>206</v>
      </c>
      <c r="C61" s="497">
        <v>594</v>
      </c>
      <c r="D61" s="494">
        <v>28.998303</v>
      </c>
      <c r="E61" s="32">
        <v>90.290882379999999</v>
      </c>
      <c r="F61" s="76"/>
      <c r="G61" s="17">
        <v>54212.92</v>
      </c>
      <c r="H61" s="496" t="s">
        <v>119</v>
      </c>
      <c r="I61" s="13">
        <v>10091.5</v>
      </c>
      <c r="J61" s="13">
        <v>2834.25</v>
      </c>
      <c r="K61" s="76"/>
      <c r="L61" s="16">
        <v>220.69</v>
      </c>
      <c r="M61" s="13">
        <v>209.46</v>
      </c>
      <c r="N61" s="13">
        <v>278.37</v>
      </c>
    </row>
    <row r="62" spans="1:14" ht="22.05" customHeight="1">
      <c r="A62" s="76"/>
      <c r="B62" s="11" t="s">
        <v>211</v>
      </c>
      <c r="C62" s="127">
        <v>559</v>
      </c>
      <c r="D62" s="29">
        <v>13.511513000000001</v>
      </c>
      <c r="E62" s="29">
        <v>65.383839140000006</v>
      </c>
      <c r="F62" s="29"/>
      <c r="G62" s="17">
        <v>55141.59</v>
      </c>
      <c r="H62" s="496" t="s">
        <v>119</v>
      </c>
      <c r="I62" s="13">
        <v>10264.36</v>
      </c>
      <c r="J62" s="13">
        <v>2834.28</v>
      </c>
      <c r="K62" s="76"/>
      <c r="L62" s="16">
        <v>216.52</v>
      </c>
      <c r="M62" s="13">
        <v>204.67</v>
      </c>
      <c r="N62" s="13">
        <v>282.72000000000003</v>
      </c>
    </row>
    <row r="63" spans="1:14" ht="22.05" customHeight="1">
      <c r="A63" s="76"/>
      <c r="B63" s="11" t="s">
        <v>212</v>
      </c>
      <c r="C63" s="497">
        <v>761</v>
      </c>
      <c r="D63" s="32">
        <v>21.219664000000002</v>
      </c>
      <c r="E63" s="32">
        <v>58.34827851</v>
      </c>
      <c r="F63" s="76"/>
      <c r="G63" s="17">
        <v>55334.12</v>
      </c>
      <c r="H63" s="496" t="s">
        <v>119</v>
      </c>
      <c r="I63" s="13">
        <v>10330.200000000001</v>
      </c>
      <c r="J63" s="13">
        <v>2834.38</v>
      </c>
      <c r="K63" s="76"/>
      <c r="L63" s="16">
        <v>217.18</v>
      </c>
      <c r="M63" s="13">
        <v>205.43</v>
      </c>
      <c r="N63" s="13">
        <v>284.32</v>
      </c>
    </row>
    <row r="64" spans="1:14" ht="22.05" customHeight="1">
      <c r="A64" s="76"/>
      <c r="B64" s="11" t="s">
        <v>207</v>
      </c>
      <c r="C64" s="497">
        <v>677</v>
      </c>
      <c r="D64" s="32">
        <v>1032.1804850000001</v>
      </c>
      <c r="E64" s="32">
        <v>4280.9482198699998</v>
      </c>
      <c r="F64" s="31"/>
      <c r="G64" s="17">
        <v>55885.32</v>
      </c>
      <c r="H64" s="496" t="s">
        <v>119</v>
      </c>
      <c r="I64" s="13">
        <v>10402.81</v>
      </c>
      <c r="J64" s="13">
        <v>2837.11</v>
      </c>
      <c r="K64" s="76"/>
      <c r="L64" s="16">
        <v>218.12</v>
      </c>
      <c r="M64" s="13">
        <v>206.31</v>
      </c>
      <c r="N64" s="13">
        <v>285.63</v>
      </c>
    </row>
    <row r="65" spans="1:14" ht="22.05" customHeight="1">
      <c r="A65" s="76"/>
      <c r="B65" s="11" t="s">
        <v>213</v>
      </c>
      <c r="C65" s="497">
        <v>622</v>
      </c>
      <c r="D65" s="32">
        <v>110.740589</v>
      </c>
      <c r="E65" s="32">
        <v>503.60488566999999</v>
      </c>
      <c r="F65" s="31"/>
      <c r="G65" s="17">
        <v>56855.82</v>
      </c>
      <c r="H65" s="496" t="s">
        <v>119</v>
      </c>
      <c r="I65" s="13">
        <v>10498.75</v>
      </c>
      <c r="J65" s="13">
        <v>2837.11</v>
      </c>
      <c r="K65" s="76"/>
      <c r="L65" s="16">
        <v>218.86</v>
      </c>
      <c r="M65" s="13">
        <v>207.1</v>
      </c>
      <c r="N65" s="13">
        <v>285.29000000000002</v>
      </c>
    </row>
    <row r="66" spans="1:14" ht="22.05" customHeight="1">
      <c r="A66" s="283"/>
      <c r="B66" s="278" t="s">
        <v>214</v>
      </c>
      <c r="C66" s="672">
        <v>613</v>
      </c>
      <c r="D66" s="652">
        <v>19.850031999999999</v>
      </c>
      <c r="E66" s="652">
        <v>50.375762049999999</v>
      </c>
      <c r="F66" s="652"/>
      <c r="G66" s="672">
        <v>57187.95</v>
      </c>
      <c r="H66" s="727" t="s">
        <v>119</v>
      </c>
      <c r="I66" s="652">
        <v>10560.08</v>
      </c>
      <c r="J66" s="652">
        <v>2838.77</v>
      </c>
      <c r="K66" s="283"/>
      <c r="L66" s="652">
        <v>215.34</v>
      </c>
      <c r="M66" s="652">
        <v>203.28</v>
      </c>
      <c r="N66" s="652">
        <v>291.07</v>
      </c>
    </row>
    <row r="67" spans="1:14" ht="22.05" customHeight="1">
      <c r="A67" s="124" t="s">
        <v>1081</v>
      </c>
      <c r="B67" s="11" t="s">
        <v>1082</v>
      </c>
      <c r="C67" s="76"/>
      <c r="D67" s="76"/>
      <c r="E67" s="31"/>
      <c r="F67" s="31"/>
      <c r="G67" s="31"/>
      <c r="H67" s="31"/>
      <c r="I67" s="31"/>
      <c r="J67" s="76"/>
      <c r="K67" s="76"/>
      <c r="L67" s="498"/>
      <c r="M67" s="76"/>
      <c r="N67" s="76"/>
    </row>
    <row r="68" spans="1:14" ht="22.05" customHeight="1">
      <c r="A68" s="124" t="s">
        <v>1083</v>
      </c>
      <c r="B68" s="11" t="s">
        <v>1084</v>
      </c>
      <c r="C68" s="76"/>
      <c r="D68" s="76"/>
      <c r="E68" s="76"/>
      <c r="F68" s="76"/>
      <c r="G68" s="76"/>
      <c r="H68" s="76"/>
      <c r="I68" s="76"/>
      <c r="J68" s="76"/>
      <c r="K68" s="76"/>
      <c r="L68" s="76"/>
      <c r="M68" s="76"/>
      <c r="N68" s="76"/>
    </row>
    <row r="69" spans="1:14" ht="22.05" customHeight="1">
      <c r="A69" s="124" t="s">
        <v>1085</v>
      </c>
      <c r="B69" s="455" t="s">
        <v>1086</v>
      </c>
      <c r="C69" s="455"/>
      <c r="D69" s="455"/>
      <c r="E69" s="455"/>
      <c r="F69" s="455"/>
      <c r="G69" s="455"/>
      <c r="H69" s="76"/>
      <c r="I69" s="76"/>
      <c r="J69" s="76"/>
      <c r="K69" s="76"/>
      <c r="L69" s="76"/>
      <c r="M69" s="76"/>
      <c r="N69" s="76"/>
    </row>
    <row r="70" spans="1:14" ht="22.05" customHeight="1">
      <c r="A70" s="76"/>
      <c r="B70" s="455" t="s">
        <v>1087</v>
      </c>
      <c r="C70" s="76"/>
      <c r="D70" s="76"/>
      <c r="E70" s="76"/>
      <c r="F70" s="76"/>
      <c r="G70" s="76"/>
      <c r="H70" s="76"/>
      <c r="I70" s="76"/>
      <c r="J70" s="76"/>
      <c r="K70" s="76"/>
      <c r="L70" s="76"/>
      <c r="M70" s="363"/>
      <c r="N70" s="363"/>
    </row>
    <row r="71" spans="1:14" ht="18" customHeight="1">
      <c r="A71" s="124"/>
      <c r="B71" s="455" t="s">
        <v>1088</v>
      </c>
      <c r="C71" s="455"/>
      <c r="D71" s="455"/>
      <c r="E71" s="455"/>
      <c r="F71" s="455"/>
      <c r="G71" s="455"/>
      <c r="H71" s="76"/>
      <c r="I71" s="76"/>
      <c r="J71" s="76"/>
      <c r="K71" s="76"/>
      <c r="L71" s="76"/>
      <c r="M71" s="363"/>
      <c r="N71" s="363"/>
    </row>
    <row r="72" spans="1:14" ht="15" customHeight="1">
      <c r="A72" s="76"/>
      <c r="B72" s="455" t="s">
        <v>1089</v>
      </c>
      <c r="C72" s="455"/>
      <c r="D72" s="455"/>
      <c r="E72" s="455"/>
      <c r="F72" s="455"/>
      <c r="G72" s="455"/>
      <c r="H72" s="76"/>
      <c r="I72" s="76"/>
      <c r="J72" s="76"/>
      <c r="K72" s="76"/>
      <c r="L72" s="76"/>
      <c r="M72" s="363"/>
      <c r="N72" s="363"/>
    </row>
    <row r="73" spans="1:14" ht="15" customHeight="1">
      <c r="A73" s="11" t="s">
        <v>277</v>
      </c>
      <c r="B73" s="11" t="s">
        <v>1</v>
      </c>
      <c r="C73" s="76"/>
      <c r="D73" s="76"/>
      <c r="E73" s="76"/>
      <c r="F73" s="76"/>
      <c r="G73" s="76"/>
      <c r="H73" s="76"/>
      <c r="I73" s="76"/>
      <c r="J73" s="76"/>
      <c r="K73" s="76"/>
      <c r="L73" s="76"/>
      <c r="M73" s="363"/>
      <c r="N73" s="363"/>
    </row>
    <row r="74" spans="1:14" ht="15" customHeight="1">
      <c r="A74" s="142"/>
      <c r="B74" s="97"/>
      <c r="C74" s="34"/>
      <c r="D74" s="34"/>
      <c r="E74" s="1"/>
      <c r="F74" s="1"/>
      <c r="G74" s="1"/>
      <c r="H74" s="1"/>
      <c r="I74" s="1"/>
      <c r="J74" s="1"/>
      <c r="K74" s="1"/>
      <c r="L74" s="1"/>
      <c r="M74" s="39"/>
      <c r="N74" s="1"/>
    </row>
    <row r="75" spans="1:14" ht="15" customHeight="1">
      <c r="A75" s="142"/>
      <c r="B75" s="143"/>
      <c r="C75" s="143"/>
      <c r="D75" s="143"/>
      <c r="E75" s="143"/>
      <c r="F75" s="143"/>
      <c r="G75" s="143"/>
      <c r="H75" s="34"/>
      <c r="I75" s="34"/>
      <c r="J75" s="39"/>
      <c r="K75" s="39"/>
      <c r="L75" s="39"/>
      <c r="M75" s="39"/>
      <c r="N75" s="1"/>
    </row>
    <row r="76" spans="1:14" ht="15" customHeight="1">
      <c r="A76" s="1"/>
      <c r="B76" s="143"/>
      <c r="C76" s="1"/>
      <c r="D76" s="1"/>
      <c r="E76" s="1"/>
      <c r="F76" s="1"/>
      <c r="G76" s="1"/>
      <c r="H76" s="1"/>
      <c r="I76" s="1"/>
      <c r="J76" s="1"/>
      <c r="K76" s="1"/>
      <c r="L76" s="1"/>
      <c r="M76" s="26"/>
      <c r="N76" s="26"/>
    </row>
    <row r="77" spans="1:14" ht="15" customHeight="1">
      <c r="A77" s="142"/>
      <c r="B77" s="143"/>
      <c r="C77" s="143"/>
      <c r="D77" s="143"/>
      <c r="E77" s="143"/>
      <c r="F77" s="143"/>
      <c r="G77" s="143"/>
      <c r="H77" s="34"/>
      <c r="I77" s="34"/>
      <c r="J77" s="39"/>
      <c r="K77" s="39"/>
      <c r="L77" s="39"/>
      <c r="M77" s="26"/>
      <c r="N77" s="26"/>
    </row>
    <row r="78" spans="1:14" ht="15.6">
      <c r="A78" s="39"/>
      <c r="B78" s="143"/>
      <c r="C78" s="143"/>
      <c r="D78" s="143"/>
      <c r="E78" s="143"/>
      <c r="F78" s="143"/>
      <c r="G78" s="143"/>
      <c r="H78" s="39"/>
      <c r="I78" s="39"/>
      <c r="J78" s="39"/>
      <c r="K78" s="39"/>
      <c r="L78" s="39"/>
      <c r="M78" s="26"/>
      <c r="N78" s="26"/>
    </row>
    <row r="79" spans="1:14" ht="15.6">
      <c r="A79" s="97"/>
      <c r="B79" s="97"/>
      <c r="C79" s="34"/>
      <c r="D79" s="39"/>
      <c r="E79" s="39"/>
      <c r="F79" s="39"/>
      <c r="G79" s="39"/>
      <c r="H79" s="39"/>
      <c r="I79" s="39"/>
      <c r="J79" s="39"/>
      <c r="K79" s="39"/>
      <c r="L79" s="39"/>
      <c r="M79" s="26"/>
      <c r="N79" s="26"/>
    </row>
  </sheetData>
  <hyperlinks>
    <hyperlink ref="M1" location="'Contents Page'!A1" display="BACK TO CONTENTS" xr:uid="{B26ECC35-45D8-4F12-9773-75E173DBC45A}"/>
  </hyperlinks>
  <pageMargins left="0.7" right="0.7" top="0.75" bottom="0.75" header="0.3" footer="0.3"/>
  <pageSetup paperSize="9" scale="39" orientation="portrait" horizontalDpi="4294967295" verticalDpi="4294967295"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C12FE-3594-43AC-B0B0-E53293AB04FB}">
  <dimension ref="A1:S88"/>
  <sheetViews>
    <sheetView zoomScaleNormal="100" workbookViewId="0">
      <selection activeCell="N1" sqref="N1"/>
    </sheetView>
  </sheetViews>
  <sheetFormatPr defaultColWidth="8.77734375" defaultRowHeight="14.4"/>
  <cols>
    <col min="1" max="1" width="18.6640625" customWidth="1"/>
    <col min="2" max="2" width="10.6640625" customWidth="1"/>
    <col min="3" max="6" width="18.6640625" customWidth="1"/>
    <col min="7" max="7" width="2.109375" customWidth="1"/>
    <col min="8" max="9" width="18.6640625" customWidth="1"/>
    <col min="10" max="10" width="2.109375" customWidth="1"/>
    <col min="11" max="12" width="18.6640625" customWidth="1"/>
    <col min="13" max="13" width="2" customWidth="1"/>
    <col min="14" max="19" width="18.6640625" customWidth="1"/>
  </cols>
  <sheetData>
    <row r="1" spans="1:19" ht="22.05" customHeight="1">
      <c r="A1" s="76" t="s">
        <v>1090</v>
      </c>
      <c r="B1" s="76"/>
      <c r="C1" s="76"/>
      <c r="D1" s="76"/>
      <c r="E1" s="76"/>
      <c r="F1" s="76"/>
      <c r="G1" s="76"/>
      <c r="H1" s="76"/>
      <c r="I1" s="76"/>
      <c r="J1" s="76"/>
      <c r="K1" s="76"/>
      <c r="L1" s="76"/>
      <c r="M1" s="76"/>
      <c r="N1" s="10" t="s">
        <v>85</v>
      </c>
      <c r="O1" s="76"/>
      <c r="P1" s="76"/>
      <c r="Q1" s="76"/>
      <c r="R1" s="76"/>
      <c r="S1" s="11"/>
    </row>
    <row r="2" spans="1:19" ht="22.05" customHeight="1">
      <c r="A2" s="76"/>
      <c r="B2" s="76"/>
      <c r="C2" s="76"/>
      <c r="D2" s="76"/>
      <c r="E2" s="76"/>
      <c r="F2" s="76"/>
      <c r="G2" s="76"/>
      <c r="H2" s="76"/>
      <c r="I2" s="76"/>
      <c r="J2" s="76"/>
      <c r="K2" s="76"/>
      <c r="L2" s="76"/>
      <c r="M2" s="76"/>
      <c r="N2" s="76"/>
      <c r="O2" s="76"/>
      <c r="P2" s="76"/>
      <c r="Q2" s="76"/>
      <c r="R2" s="76"/>
      <c r="S2" s="11"/>
    </row>
    <row r="3" spans="1:19" ht="22.05" customHeight="1">
      <c r="A3" s="76" t="s">
        <v>1091</v>
      </c>
      <c r="B3" s="76"/>
      <c r="C3" s="76"/>
      <c r="D3" s="76"/>
      <c r="E3" s="76"/>
      <c r="F3" s="76"/>
      <c r="G3" s="76"/>
      <c r="H3" s="76"/>
      <c r="I3" s="76"/>
      <c r="J3" s="76"/>
      <c r="K3" s="76"/>
      <c r="L3" s="76"/>
      <c r="M3" s="76"/>
      <c r="N3" s="76"/>
      <c r="O3" s="76"/>
      <c r="P3" s="76"/>
      <c r="Q3" s="76"/>
      <c r="R3" s="76"/>
      <c r="S3" s="11"/>
    </row>
    <row r="4" spans="1:19" ht="22.05" customHeight="1">
      <c r="A4" s="76" t="s">
        <v>90</v>
      </c>
      <c r="B4" s="76"/>
      <c r="C4" s="76"/>
      <c r="D4" s="76"/>
      <c r="E4" s="76"/>
      <c r="F4" s="76"/>
      <c r="G4" s="76"/>
      <c r="H4" s="76"/>
      <c r="I4" s="76"/>
      <c r="J4" s="76"/>
      <c r="K4" s="76"/>
      <c r="L4" s="76"/>
      <c r="M4" s="76"/>
      <c r="N4" s="283"/>
      <c r="O4" s="76"/>
      <c r="P4" s="283"/>
      <c r="Q4" s="76"/>
      <c r="R4" s="76"/>
      <c r="S4" s="11"/>
    </row>
    <row r="5" spans="1:19" ht="22.05" customHeight="1">
      <c r="A5" s="331"/>
      <c r="B5" s="331"/>
      <c r="C5" s="331"/>
      <c r="D5" s="333" t="s">
        <v>1092</v>
      </c>
      <c r="E5" s="331"/>
      <c r="F5" s="325"/>
      <c r="G5" s="331"/>
      <c r="H5" s="332" t="s">
        <v>1093</v>
      </c>
      <c r="I5" s="332"/>
      <c r="J5" s="331"/>
      <c r="K5" s="331" t="s">
        <v>1094</v>
      </c>
      <c r="L5" s="331"/>
      <c r="M5" s="331"/>
      <c r="N5" s="263" t="s">
        <v>696</v>
      </c>
      <c r="O5" s="331"/>
      <c r="P5" s="11"/>
      <c r="Q5" s="331"/>
      <c r="R5" s="331"/>
      <c r="S5" s="331"/>
    </row>
    <row r="6" spans="1:19" ht="22.05" customHeight="1">
      <c r="A6" s="258"/>
      <c r="B6" s="258"/>
      <c r="C6" s="670"/>
      <c r="D6" s="670" t="s">
        <v>471</v>
      </c>
      <c r="E6" s="670"/>
      <c r="F6" s="263"/>
      <c r="G6" s="263"/>
      <c r="H6" s="331" t="s">
        <v>1062</v>
      </c>
      <c r="I6" s="332"/>
      <c r="J6" s="263"/>
      <c r="K6" s="332"/>
      <c r="L6" s="332"/>
      <c r="M6" s="263"/>
      <c r="N6" s="263" t="s">
        <v>1095</v>
      </c>
      <c r="O6" s="263"/>
      <c r="P6" s="263" t="s">
        <v>1096</v>
      </c>
      <c r="Q6" s="263" t="s">
        <v>405</v>
      </c>
      <c r="R6" s="263" t="s">
        <v>1097</v>
      </c>
      <c r="S6" s="263"/>
    </row>
    <row r="7" spans="1:19" ht="22.05" customHeight="1">
      <c r="A7" s="258"/>
      <c r="B7" s="258"/>
      <c r="C7" s="263" t="s">
        <v>1098</v>
      </c>
      <c r="D7" s="263" t="s">
        <v>1099</v>
      </c>
      <c r="E7" s="263"/>
      <c r="F7" s="263" t="s">
        <v>1100</v>
      </c>
      <c r="G7" s="263"/>
      <c r="H7" s="263" t="s">
        <v>1101</v>
      </c>
      <c r="I7" s="263" t="s">
        <v>1102</v>
      </c>
      <c r="J7" s="263"/>
      <c r="K7" s="263"/>
      <c r="L7" s="263" t="s">
        <v>1102</v>
      </c>
      <c r="M7" s="263"/>
      <c r="N7" s="263" t="s">
        <v>1103</v>
      </c>
      <c r="O7" s="263" t="s">
        <v>1104</v>
      </c>
      <c r="P7" s="263" t="s">
        <v>1105</v>
      </c>
      <c r="Q7" s="263" t="s">
        <v>1100</v>
      </c>
      <c r="R7" s="263" t="s">
        <v>1100</v>
      </c>
      <c r="S7" s="436"/>
    </row>
    <row r="8" spans="1:19" ht="22.05" customHeight="1">
      <c r="A8" s="309" t="s">
        <v>303</v>
      </c>
      <c r="B8" s="309"/>
      <c r="C8" s="334" t="s">
        <v>1106</v>
      </c>
      <c r="D8" s="334" t="s">
        <v>1106</v>
      </c>
      <c r="E8" s="334" t="s">
        <v>1107</v>
      </c>
      <c r="F8" s="334" t="s">
        <v>1108</v>
      </c>
      <c r="G8" s="334"/>
      <c r="H8" s="334" t="s">
        <v>1109</v>
      </c>
      <c r="I8" s="334" t="s">
        <v>1110</v>
      </c>
      <c r="J8" s="334"/>
      <c r="K8" s="334" t="s">
        <v>402</v>
      </c>
      <c r="L8" s="334" t="s">
        <v>1110</v>
      </c>
      <c r="M8" s="334"/>
      <c r="N8" s="334" t="s">
        <v>1111</v>
      </c>
      <c r="O8" s="334" t="s">
        <v>708</v>
      </c>
      <c r="P8" s="334" t="s">
        <v>1112</v>
      </c>
      <c r="Q8" s="334" t="s">
        <v>1112</v>
      </c>
      <c r="R8" s="334" t="s">
        <v>1112</v>
      </c>
      <c r="S8" s="334" t="s">
        <v>483</v>
      </c>
    </row>
    <row r="9" spans="1:19" ht="22.05" customHeight="1">
      <c r="A9" s="207">
        <v>2015</v>
      </c>
      <c r="B9" s="11"/>
      <c r="C9" s="13">
        <v>13216.41370784</v>
      </c>
      <c r="D9" s="13">
        <v>1347.2967654399999</v>
      </c>
      <c r="E9" s="13">
        <v>1429.38330621</v>
      </c>
      <c r="F9" s="13">
        <v>36937.570949389999</v>
      </c>
      <c r="G9" s="13"/>
      <c r="H9" s="13">
        <v>8946.5138972099994</v>
      </c>
      <c r="I9" s="13">
        <v>7852.6095179200001</v>
      </c>
      <c r="J9" s="13"/>
      <c r="K9" s="13">
        <v>3296.4667050899998</v>
      </c>
      <c r="L9" s="13">
        <v>118.44309598</v>
      </c>
      <c r="M9" s="13"/>
      <c r="N9" s="13">
        <v>363.28775738000002</v>
      </c>
      <c r="O9" s="13">
        <v>337.01278230000003</v>
      </c>
      <c r="P9" s="432" t="s">
        <v>166</v>
      </c>
      <c r="Q9" s="12">
        <v>44908.623563289999</v>
      </c>
      <c r="R9" s="12">
        <v>60.814712553021664</v>
      </c>
      <c r="S9" s="12">
        <v>73844.998484759999</v>
      </c>
    </row>
    <row r="10" spans="1:19" ht="22.05" customHeight="1">
      <c r="A10" s="207">
        <v>2016</v>
      </c>
      <c r="B10" s="11"/>
      <c r="C10" s="13">
        <v>13898.342513699999</v>
      </c>
      <c r="D10" s="13">
        <v>2280.9982011699999</v>
      </c>
      <c r="E10" s="13">
        <v>2082.12421976</v>
      </c>
      <c r="F10" s="13">
        <v>36795.154695220001</v>
      </c>
      <c r="G10" s="13"/>
      <c r="H10" s="13">
        <v>8168.9122040399998</v>
      </c>
      <c r="I10" s="13">
        <v>8175.9087608099999</v>
      </c>
      <c r="J10" s="11"/>
      <c r="K10" s="13">
        <v>2760.26767324</v>
      </c>
      <c r="L10" s="13">
        <v>186.53676447000001</v>
      </c>
      <c r="M10" s="11"/>
      <c r="N10" s="13">
        <v>409.64636059999998</v>
      </c>
      <c r="O10" s="13">
        <v>371.06947575999999</v>
      </c>
      <c r="P10" s="432" t="s">
        <v>166</v>
      </c>
      <c r="Q10" s="12">
        <v>45157.600220500004</v>
      </c>
      <c r="R10" s="12">
        <v>60.106781324152927</v>
      </c>
      <c r="S10" s="12">
        <v>75128.960868769995</v>
      </c>
    </row>
    <row r="11" spans="1:19" ht="22.05" customHeight="1">
      <c r="A11" s="207">
        <v>2017</v>
      </c>
      <c r="B11" s="11"/>
      <c r="C11" s="13">
        <v>14189.227863300001</v>
      </c>
      <c r="D11" s="13">
        <v>1526.9329728099999</v>
      </c>
      <c r="E11" s="13">
        <v>2070.2400259999999</v>
      </c>
      <c r="F11" s="13">
        <v>39834.92333474</v>
      </c>
      <c r="G11" s="13"/>
      <c r="H11" s="13">
        <v>8021.0525470800003</v>
      </c>
      <c r="I11" s="13">
        <v>9933.3661276399998</v>
      </c>
      <c r="J11" s="11"/>
      <c r="K11" s="13">
        <v>3595.6546881600002</v>
      </c>
      <c r="L11" s="13">
        <v>1874.1413529700001</v>
      </c>
      <c r="M11" s="11"/>
      <c r="N11" s="13">
        <v>410.71752850000001</v>
      </c>
      <c r="O11" s="356" t="s">
        <v>119</v>
      </c>
      <c r="P11" s="13">
        <v>547.65559526000004</v>
      </c>
      <c r="Q11" s="12">
        <v>52190.086410610005</v>
      </c>
      <c r="R11" s="12">
        <v>63.643410557542225</v>
      </c>
      <c r="S11" s="12">
        <v>82003.91203645998</v>
      </c>
    </row>
    <row r="12" spans="1:19" ht="22.05" customHeight="1">
      <c r="A12" s="207">
        <v>2018</v>
      </c>
      <c r="B12" s="11"/>
      <c r="C12" s="13">
        <v>13033.659423270001</v>
      </c>
      <c r="D12" s="13">
        <v>1332.9858807200001</v>
      </c>
      <c r="E12" s="13">
        <v>2113.8426548299999</v>
      </c>
      <c r="F12" s="13">
        <v>36610.003233233103</v>
      </c>
      <c r="G12" s="13"/>
      <c r="H12" s="13">
        <v>8431.8808212799995</v>
      </c>
      <c r="I12" s="13">
        <v>5845.7876084199997</v>
      </c>
      <c r="J12" s="11"/>
      <c r="K12" s="13">
        <v>6619.1061359400001</v>
      </c>
      <c r="L12" s="13">
        <v>1137.1527377100001</v>
      </c>
      <c r="M12" s="11"/>
      <c r="N12" s="13">
        <v>580.12723329999994</v>
      </c>
      <c r="O12" s="13">
        <v>1493.93432295</v>
      </c>
      <c r="P12" s="13">
        <v>1773.38435005</v>
      </c>
      <c r="Q12" s="12">
        <v>45366.327929413099</v>
      </c>
      <c r="R12" s="12">
        <v>57.446190834054491</v>
      </c>
      <c r="S12" s="12">
        <v>78971.864401703089</v>
      </c>
    </row>
    <row r="13" spans="1:19" ht="22.05" customHeight="1">
      <c r="A13" s="207">
        <v>2019</v>
      </c>
      <c r="B13" s="11"/>
      <c r="C13" s="13">
        <v>13155.1233237</v>
      </c>
      <c r="D13" s="13">
        <v>1381.88360648</v>
      </c>
      <c r="E13" s="13">
        <v>2348.2208648699998</v>
      </c>
      <c r="F13" s="13">
        <v>42938.82115707</v>
      </c>
      <c r="G13" s="13"/>
      <c r="H13" s="13">
        <v>8987.0929427499996</v>
      </c>
      <c r="I13" s="13">
        <v>6086.6987676899998</v>
      </c>
      <c r="J13" s="13"/>
      <c r="K13" s="13">
        <v>8988.0677515400002</v>
      </c>
      <c r="L13" s="13">
        <v>1083.0434944900001</v>
      </c>
      <c r="M13" s="13"/>
      <c r="N13" s="13">
        <v>736.64291055000001</v>
      </c>
      <c r="O13" s="13">
        <v>1802.0780130099999</v>
      </c>
      <c r="P13" s="13">
        <v>5625.5008627099996</v>
      </c>
      <c r="Q13" s="12">
        <v>55734.064281960003</v>
      </c>
      <c r="R13" s="12">
        <v>59.843407102786131</v>
      </c>
      <c r="S13" s="12">
        <v>93133.173694860016</v>
      </c>
    </row>
    <row r="14" spans="1:19" ht="22.05" customHeight="1">
      <c r="A14" s="207"/>
      <c r="B14" s="11"/>
      <c r="C14" s="13"/>
      <c r="D14" s="13"/>
      <c r="E14" s="13"/>
      <c r="F14" s="13"/>
      <c r="G14" s="13"/>
      <c r="H14" s="13"/>
      <c r="I14" s="13"/>
      <c r="J14" s="13"/>
      <c r="K14" s="13"/>
      <c r="L14" s="13"/>
      <c r="M14" s="13"/>
      <c r="N14" s="13"/>
      <c r="O14" s="13"/>
      <c r="P14" s="13"/>
      <c r="Q14" s="12"/>
      <c r="R14" s="12"/>
      <c r="S14" s="12"/>
    </row>
    <row r="15" spans="1:19" ht="22.05" customHeight="1">
      <c r="A15" s="207">
        <v>2020</v>
      </c>
      <c r="B15" s="11" t="s">
        <v>206</v>
      </c>
      <c r="C15" s="13">
        <v>13245.565369989999</v>
      </c>
      <c r="D15" s="13">
        <v>814.69124597999996</v>
      </c>
      <c r="E15" s="13">
        <v>2293.8693069400001</v>
      </c>
      <c r="F15" s="13">
        <v>37813.752344530003</v>
      </c>
      <c r="G15" s="13"/>
      <c r="H15" s="13">
        <v>9084.01310939</v>
      </c>
      <c r="I15" s="13">
        <v>6005.6771901299999</v>
      </c>
      <c r="J15" s="13"/>
      <c r="K15" s="13">
        <v>8412.6384069100004</v>
      </c>
      <c r="L15" s="13">
        <v>1496.4873266</v>
      </c>
      <c r="M15" s="13"/>
      <c r="N15" s="13">
        <v>905.01824060000001</v>
      </c>
      <c r="O15" s="13">
        <v>1933.79319029</v>
      </c>
      <c r="P15" s="13">
        <v>5900.6819636399996</v>
      </c>
      <c r="Q15" s="12">
        <v>51216.598824900007</v>
      </c>
      <c r="R15" s="12">
        <v>58.26279146878889</v>
      </c>
      <c r="S15" s="12">
        <v>87906.187695000001</v>
      </c>
    </row>
    <row r="16" spans="1:19" ht="22.05" customHeight="1">
      <c r="A16" s="11"/>
      <c r="B16" s="11" t="s">
        <v>207</v>
      </c>
      <c r="C16" s="13">
        <v>12915.15699136</v>
      </c>
      <c r="D16" s="13">
        <v>773.57782044999999</v>
      </c>
      <c r="E16" s="13">
        <v>2304.4246416400001</v>
      </c>
      <c r="F16" s="13">
        <v>44905.709973589997</v>
      </c>
      <c r="G16" s="13"/>
      <c r="H16" s="13">
        <v>7639.5864826899997</v>
      </c>
      <c r="I16" s="13">
        <v>6462.4613120200002</v>
      </c>
      <c r="J16" s="13"/>
      <c r="K16" s="13">
        <v>8043.2214390700001</v>
      </c>
      <c r="L16" s="13">
        <v>1223.9082826599999</v>
      </c>
      <c r="M16" s="13"/>
      <c r="N16" s="13">
        <v>954.85948299999995</v>
      </c>
      <c r="O16" s="13">
        <v>2009.2092828</v>
      </c>
      <c r="P16" s="13">
        <v>5666.0767277200002</v>
      </c>
      <c r="Q16" s="12">
        <v>58258.156295989997</v>
      </c>
      <c r="R16" s="12">
        <v>62.711829765146888</v>
      </c>
      <c r="S16" s="12">
        <v>92898.192436999991</v>
      </c>
    </row>
    <row r="17" spans="1:19" ht="22.05" customHeight="1">
      <c r="A17" s="11"/>
      <c r="B17" s="11" t="s">
        <v>208</v>
      </c>
      <c r="C17" s="13">
        <v>12867.474041719999</v>
      </c>
      <c r="D17" s="13">
        <v>1038.50241914</v>
      </c>
      <c r="E17" s="13">
        <v>2194.8888072899999</v>
      </c>
      <c r="F17" s="13">
        <v>48489.676472179999</v>
      </c>
      <c r="G17" s="13"/>
      <c r="H17" s="13">
        <v>9498.9510448700003</v>
      </c>
      <c r="I17" s="13">
        <v>6289.4057666999997</v>
      </c>
      <c r="J17" s="13"/>
      <c r="K17" s="13">
        <v>7572.6142238900002</v>
      </c>
      <c r="L17" s="13">
        <v>1254.7080649100001</v>
      </c>
      <c r="M17" s="13"/>
      <c r="N17" s="13">
        <v>1001.8937237</v>
      </c>
      <c r="O17" s="13">
        <v>2028.3147845200001</v>
      </c>
      <c r="P17" s="13">
        <v>7340.0430596599999</v>
      </c>
      <c r="Q17" s="12">
        <v>63373.833363450001</v>
      </c>
      <c r="R17" s="12">
        <v>63.643380640575288</v>
      </c>
      <c r="S17" s="12">
        <v>99576.472408580012</v>
      </c>
    </row>
    <row r="18" spans="1:19" ht="22.05" customHeight="1">
      <c r="A18" s="11"/>
      <c r="B18" s="11" t="s">
        <v>200</v>
      </c>
      <c r="C18" s="13">
        <v>12813.755257119999</v>
      </c>
      <c r="D18" s="13">
        <v>1360.7772254500001</v>
      </c>
      <c r="E18" s="13">
        <v>2349.1516494799998</v>
      </c>
      <c r="F18" s="13">
        <v>52040.9600661</v>
      </c>
      <c r="G18" s="13"/>
      <c r="H18" s="13">
        <v>9673.5277111899995</v>
      </c>
      <c r="I18" s="13">
        <v>6398.4778799300002</v>
      </c>
      <c r="J18" s="13"/>
      <c r="K18" s="13">
        <v>7992.5946461599997</v>
      </c>
      <c r="L18" s="13">
        <v>1058.6011185899999</v>
      </c>
      <c r="M18" s="13"/>
      <c r="N18" s="13">
        <v>1001.54523355</v>
      </c>
      <c r="O18" s="13">
        <v>3160.28569801</v>
      </c>
      <c r="P18" s="13">
        <v>7324.9408714600004</v>
      </c>
      <c r="Q18" s="12">
        <v>66822.979936079995</v>
      </c>
      <c r="R18" s="12">
        <v>63.535272687737645</v>
      </c>
      <c r="S18" s="12">
        <v>105174.61735703998</v>
      </c>
    </row>
    <row r="19" spans="1:19" ht="22.05" customHeight="1">
      <c r="A19" s="11"/>
      <c r="B19" s="11"/>
      <c r="C19" s="11"/>
      <c r="D19" s="11"/>
      <c r="E19" s="11"/>
      <c r="F19" s="11"/>
      <c r="G19" s="11"/>
      <c r="H19" s="11"/>
      <c r="I19" s="11"/>
      <c r="J19" s="11"/>
      <c r="K19" s="11"/>
      <c r="L19" s="11"/>
      <c r="M19" s="11"/>
      <c r="N19" s="11"/>
      <c r="O19" s="11"/>
      <c r="P19" s="11"/>
      <c r="Q19" s="11"/>
      <c r="R19" s="76"/>
      <c r="S19" s="11"/>
    </row>
    <row r="20" spans="1:19" ht="22.05" customHeight="1">
      <c r="A20" s="207">
        <v>2021</v>
      </c>
      <c r="B20" s="11" t="s">
        <v>209</v>
      </c>
      <c r="C20" s="13">
        <v>12676.93823942</v>
      </c>
      <c r="D20" s="13">
        <v>1390.7319131700001</v>
      </c>
      <c r="E20" s="13">
        <v>2352.5327788999998</v>
      </c>
      <c r="F20" s="13">
        <v>52752.2658582</v>
      </c>
      <c r="G20" s="13"/>
      <c r="H20" s="13">
        <v>9853.3821112799997</v>
      </c>
      <c r="I20" s="13">
        <v>6283.8607414300004</v>
      </c>
      <c r="J20" s="13"/>
      <c r="K20" s="13">
        <v>7804.9671146600003</v>
      </c>
      <c r="L20" s="13">
        <v>1055.1992943400001</v>
      </c>
      <c r="M20" s="13"/>
      <c r="N20" s="13">
        <v>1126.9755857499999</v>
      </c>
      <c r="O20" s="13">
        <v>3155.7160446799999</v>
      </c>
      <c r="P20" s="13">
        <v>7510.3746069600002</v>
      </c>
      <c r="Q20" s="12">
        <v>67601.700500930005</v>
      </c>
      <c r="R20" s="12">
        <v>63.797491618097389</v>
      </c>
      <c r="S20" s="12">
        <v>105962.94428878999</v>
      </c>
    </row>
    <row r="21" spans="1:19" ht="22.05" customHeight="1">
      <c r="A21" s="11"/>
      <c r="B21" s="11" t="s">
        <v>210</v>
      </c>
      <c r="C21" s="13">
        <v>11944.12354912</v>
      </c>
      <c r="D21" s="13">
        <v>1560.2750201599999</v>
      </c>
      <c r="E21" s="13">
        <v>2351.7257362199998</v>
      </c>
      <c r="F21" s="13">
        <v>53645.936022200003</v>
      </c>
      <c r="G21" s="13"/>
      <c r="H21" s="13">
        <v>9778.2355623399999</v>
      </c>
      <c r="I21" s="13">
        <v>6350.3762862900003</v>
      </c>
      <c r="J21" s="13"/>
      <c r="K21" s="13">
        <v>7955.4998554000003</v>
      </c>
      <c r="L21" s="13">
        <v>868.62086998999996</v>
      </c>
      <c r="M21" s="13"/>
      <c r="N21" s="13">
        <v>1095.3923315500001</v>
      </c>
      <c r="O21" s="13">
        <v>3094.1450901200001</v>
      </c>
      <c r="P21" s="13">
        <v>7468.83631298</v>
      </c>
      <c r="Q21" s="12">
        <v>68333.76949146</v>
      </c>
      <c r="R21" s="12">
        <v>64.397069334126144</v>
      </c>
      <c r="S21" s="12">
        <v>106113.16663637001</v>
      </c>
    </row>
    <row r="22" spans="1:19" ht="22.05" customHeight="1">
      <c r="A22" s="11"/>
      <c r="B22" s="11" t="s">
        <v>206</v>
      </c>
      <c r="C22" s="13">
        <v>12170.136475380001</v>
      </c>
      <c r="D22" s="13">
        <v>1436.0444274399999</v>
      </c>
      <c r="E22" s="13">
        <v>2318.8413006800001</v>
      </c>
      <c r="F22" s="13">
        <v>55468.525849489997</v>
      </c>
      <c r="G22" s="13"/>
      <c r="H22" s="13">
        <v>9739.3374854199992</v>
      </c>
      <c r="I22" s="13">
        <v>6621.6232751300004</v>
      </c>
      <c r="J22" s="13"/>
      <c r="K22" s="13">
        <v>8258.4899819700004</v>
      </c>
      <c r="L22" s="13">
        <v>827.96012196000004</v>
      </c>
      <c r="M22" s="13"/>
      <c r="N22" s="13">
        <v>1041.9714468</v>
      </c>
      <c r="O22" s="13">
        <v>3091.7309605800001</v>
      </c>
      <c r="P22" s="13">
        <v>7520.6039895599997</v>
      </c>
      <c r="Q22" s="12">
        <v>70438.71323614</v>
      </c>
      <c r="R22" s="12">
        <v>64.92330612954828</v>
      </c>
      <c r="S22" s="12">
        <v>108495.26531440997</v>
      </c>
    </row>
    <row r="23" spans="1:19" ht="22.05" customHeight="1">
      <c r="A23" s="11"/>
      <c r="B23" s="11" t="s">
        <v>211</v>
      </c>
      <c r="C23" s="13">
        <v>12004.66480429</v>
      </c>
      <c r="D23" s="13">
        <v>1558.1204729799999</v>
      </c>
      <c r="E23" s="13">
        <v>2371.4239854699999</v>
      </c>
      <c r="F23" s="13">
        <v>56514.036188459999</v>
      </c>
      <c r="G23" s="13"/>
      <c r="H23" s="13">
        <v>10297.94226949</v>
      </c>
      <c r="I23" s="13">
        <v>6504.1788922300002</v>
      </c>
      <c r="J23" s="13"/>
      <c r="K23" s="13">
        <v>7896.0708763900002</v>
      </c>
      <c r="L23" s="13">
        <v>848.69375735999995</v>
      </c>
      <c r="M23" s="13"/>
      <c r="N23" s="13">
        <v>1028.563635</v>
      </c>
      <c r="O23" s="13">
        <v>3159.2455516099999</v>
      </c>
      <c r="P23" s="13">
        <v>7690.7860084000004</v>
      </c>
      <c r="Q23" s="12">
        <v>71557.694846450002</v>
      </c>
      <c r="R23" s="12">
        <v>65.127212085986898</v>
      </c>
      <c r="S23" s="12">
        <v>109873.72644168</v>
      </c>
    </row>
    <row r="24" spans="1:19" ht="22.05" customHeight="1">
      <c r="A24" s="11"/>
      <c r="B24" s="11" t="s">
        <v>212</v>
      </c>
      <c r="C24" s="13">
        <v>12023.68171934</v>
      </c>
      <c r="D24" s="13">
        <v>1575.23129369</v>
      </c>
      <c r="E24" s="13">
        <v>2404.5888390599998</v>
      </c>
      <c r="F24" s="13">
        <v>56206.73339573</v>
      </c>
      <c r="G24" s="13"/>
      <c r="H24" s="13">
        <v>10338.988026229999</v>
      </c>
      <c r="I24" s="13">
        <v>6551.7041827100002</v>
      </c>
      <c r="J24" s="13"/>
      <c r="K24" s="13">
        <v>8514.7808300899997</v>
      </c>
      <c r="L24" s="13">
        <v>729.28150173999995</v>
      </c>
      <c r="M24" s="13"/>
      <c r="N24" s="13">
        <v>1066.5659900000001</v>
      </c>
      <c r="O24" s="13">
        <v>3139.7806313199999</v>
      </c>
      <c r="P24" s="13">
        <v>7780.9770924900004</v>
      </c>
      <c r="Q24" s="12">
        <v>71268.696172669996</v>
      </c>
      <c r="R24" s="12">
        <v>64.5945815059155</v>
      </c>
      <c r="S24" s="12">
        <v>110332.31350240001</v>
      </c>
    </row>
    <row r="25" spans="1:19" ht="22.05" customHeight="1">
      <c r="A25" s="11"/>
      <c r="B25" s="11" t="s">
        <v>207</v>
      </c>
      <c r="C25" s="13">
        <v>11962.86287522</v>
      </c>
      <c r="D25" s="13">
        <v>1467.1465220299999</v>
      </c>
      <c r="E25" s="13">
        <v>2475.4148893199999</v>
      </c>
      <c r="F25" s="13">
        <v>58410.58688961</v>
      </c>
      <c r="G25" s="13"/>
      <c r="H25" s="13">
        <v>10628.05818142</v>
      </c>
      <c r="I25" s="13">
        <v>6462.32746417</v>
      </c>
      <c r="J25" s="13"/>
      <c r="K25" s="13">
        <v>9233.0040101800005</v>
      </c>
      <c r="L25" s="13">
        <v>676.84674156000005</v>
      </c>
      <c r="M25" s="13"/>
      <c r="N25" s="13">
        <v>954.15947979999999</v>
      </c>
      <c r="O25" s="13">
        <v>3326.80156833</v>
      </c>
      <c r="P25" s="13">
        <v>8121.3907010200001</v>
      </c>
      <c r="Q25" s="12">
        <v>73671.151796360005</v>
      </c>
      <c r="R25" s="12">
        <v>64.783731276296166</v>
      </c>
      <c r="S25" s="12">
        <v>113718.59932266001</v>
      </c>
    </row>
    <row r="26" spans="1:19" ht="22.05" customHeight="1">
      <c r="A26" s="11"/>
      <c r="B26" s="11" t="s">
        <v>213</v>
      </c>
      <c r="C26" s="13">
        <v>11653.04015567</v>
      </c>
      <c r="D26" s="13">
        <v>1555.45407875</v>
      </c>
      <c r="E26" s="13">
        <v>2389.5711015299999</v>
      </c>
      <c r="F26" s="13">
        <v>57330.620711620002</v>
      </c>
      <c r="G26" s="13"/>
      <c r="H26" s="13">
        <v>9839.5376037099995</v>
      </c>
      <c r="I26" s="13">
        <v>6285.0992442699999</v>
      </c>
      <c r="J26" s="11"/>
      <c r="K26" s="13">
        <v>8870.8949898800001</v>
      </c>
      <c r="L26" s="13">
        <v>599.61833768999998</v>
      </c>
      <c r="M26" s="11"/>
      <c r="N26" s="13">
        <v>1053.167479</v>
      </c>
      <c r="O26" s="13">
        <v>2736.1473133999998</v>
      </c>
      <c r="P26" s="13">
        <v>9237.7566167200002</v>
      </c>
      <c r="Q26" s="12">
        <v>73453.094910300002</v>
      </c>
      <c r="R26" s="12">
        <v>65.847151286710726</v>
      </c>
      <c r="S26" s="12">
        <v>111550.90763223998</v>
      </c>
    </row>
    <row r="27" spans="1:19" ht="22.05" customHeight="1">
      <c r="A27" s="11"/>
      <c r="B27" s="11" t="s">
        <v>214</v>
      </c>
      <c r="C27" s="13">
        <v>12267.061259399999</v>
      </c>
      <c r="D27" s="13">
        <v>1595.24120864</v>
      </c>
      <c r="E27" s="13">
        <v>2476.1026882000001</v>
      </c>
      <c r="F27" s="13">
        <v>60420.935181139997</v>
      </c>
      <c r="G27" s="13"/>
      <c r="H27" s="13">
        <v>10320.65577524</v>
      </c>
      <c r="I27" s="13">
        <v>6517.5258240700005</v>
      </c>
      <c r="J27" s="11"/>
      <c r="K27" s="13">
        <v>8380.7679306800001</v>
      </c>
      <c r="L27" s="13">
        <v>871.70337360999997</v>
      </c>
      <c r="M27" s="11"/>
      <c r="N27" s="13">
        <v>904.89987280000003</v>
      </c>
      <c r="O27" s="13">
        <v>3371.8622460699999</v>
      </c>
      <c r="P27" s="13">
        <v>8131.3539388600002</v>
      </c>
      <c r="Q27" s="12">
        <v>75941.518317680006</v>
      </c>
      <c r="R27" s="12">
        <v>65.888221470703897</v>
      </c>
      <c r="S27" s="12">
        <v>115258.10929871</v>
      </c>
    </row>
    <row r="28" spans="1:19" ht="22.05" customHeight="1">
      <c r="A28" s="11"/>
      <c r="B28" s="11" t="s">
        <v>208</v>
      </c>
      <c r="C28" s="13">
        <v>12813.18692643</v>
      </c>
      <c r="D28" s="13">
        <v>1143.63883035</v>
      </c>
      <c r="E28" s="13">
        <v>2472.6002263800001</v>
      </c>
      <c r="F28" s="13">
        <v>58958.385905880001</v>
      </c>
      <c r="G28" s="13"/>
      <c r="H28" s="13">
        <v>10567.306066110001</v>
      </c>
      <c r="I28" s="13">
        <v>6642.2028200200002</v>
      </c>
      <c r="J28" s="11"/>
      <c r="K28" s="13">
        <v>8785.2343912300003</v>
      </c>
      <c r="L28" s="13">
        <v>623.33702934999997</v>
      </c>
      <c r="M28" s="11"/>
      <c r="N28" s="13">
        <v>742.37485519999996</v>
      </c>
      <c r="O28" s="13">
        <v>3386.3054612000001</v>
      </c>
      <c r="P28" s="13">
        <v>8135.1481266399996</v>
      </c>
      <c r="Q28" s="12">
        <v>74359.073881889999</v>
      </c>
      <c r="R28" s="12">
        <v>65.073296290748146</v>
      </c>
      <c r="S28" s="12">
        <v>114269.72063878999</v>
      </c>
    </row>
    <row r="29" spans="1:19" ht="22.05" customHeight="1">
      <c r="A29" s="11"/>
      <c r="B29" s="11" t="s">
        <v>215</v>
      </c>
      <c r="C29" s="13">
        <v>12791.278624050001</v>
      </c>
      <c r="D29" s="13">
        <v>1223.7388884500001</v>
      </c>
      <c r="E29" s="13">
        <v>2476.7807004400001</v>
      </c>
      <c r="F29" s="13">
        <v>61759.760561490002</v>
      </c>
      <c r="G29" s="13"/>
      <c r="H29" s="13">
        <v>10886.42480517</v>
      </c>
      <c r="I29" s="13">
        <v>6610.6605796800004</v>
      </c>
      <c r="J29" s="11"/>
      <c r="K29" s="13">
        <v>8675.4553197099995</v>
      </c>
      <c r="L29" s="13">
        <v>655.11735083999997</v>
      </c>
      <c r="M29" s="11"/>
      <c r="N29" s="13">
        <v>752.69010800000001</v>
      </c>
      <c r="O29" s="13">
        <v>3388.7901855</v>
      </c>
      <c r="P29" s="13">
        <v>8328.3260630500008</v>
      </c>
      <c r="Q29" s="12">
        <v>77353.864555060005</v>
      </c>
      <c r="R29" s="12">
        <v>65.805620887560664</v>
      </c>
      <c r="S29" s="12">
        <v>117549.02318637999</v>
      </c>
    </row>
    <row r="30" spans="1:19" ht="22.05" customHeight="1">
      <c r="A30" s="11"/>
      <c r="B30" s="11" t="s">
        <v>216</v>
      </c>
      <c r="C30" s="13">
        <v>13030.47347796</v>
      </c>
      <c r="D30" s="13">
        <v>1326.0261748600001</v>
      </c>
      <c r="E30" s="13">
        <v>2485.9806703999998</v>
      </c>
      <c r="F30" s="13">
        <v>61630.427596430003</v>
      </c>
      <c r="G30" s="13"/>
      <c r="H30" s="13">
        <v>10999.292597129999</v>
      </c>
      <c r="I30" s="13">
        <v>6753.9713391400001</v>
      </c>
      <c r="J30" s="11"/>
      <c r="K30" s="13">
        <v>8612.2589814599996</v>
      </c>
      <c r="L30" s="13">
        <v>1238.44842251</v>
      </c>
      <c r="M30" s="11"/>
      <c r="N30" s="13">
        <v>785.100008</v>
      </c>
      <c r="O30" s="13">
        <v>3407.1552654100001</v>
      </c>
      <c r="P30" s="13">
        <v>8608.1593215199991</v>
      </c>
      <c r="Q30" s="12">
        <v>78231.006679600003</v>
      </c>
      <c r="R30" s="12">
        <v>65.808199482687044</v>
      </c>
      <c r="S30" s="12">
        <v>118877.29385481999</v>
      </c>
    </row>
    <row r="31" spans="1:19" ht="22.05" customHeight="1">
      <c r="A31" s="11"/>
      <c r="B31" s="11" t="s">
        <v>200</v>
      </c>
      <c r="C31" s="13">
        <v>15894.33891946</v>
      </c>
      <c r="D31" s="13">
        <v>1454.04659051</v>
      </c>
      <c r="E31" s="13">
        <v>2534.5642029000001</v>
      </c>
      <c r="F31" s="13">
        <v>60871.941804870003</v>
      </c>
      <c r="G31" s="13"/>
      <c r="H31" s="13">
        <v>10221.38908056</v>
      </c>
      <c r="I31" s="13">
        <v>6293.4609195399998</v>
      </c>
      <c r="J31" s="13"/>
      <c r="K31" s="13">
        <v>6579.3494380499997</v>
      </c>
      <c r="L31" s="13">
        <v>1018.91112285</v>
      </c>
      <c r="M31" s="13"/>
      <c r="N31" s="13">
        <v>811.190787</v>
      </c>
      <c r="O31" s="13">
        <v>4223.4906405299998</v>
      </c>
      <c r="P31" s="13">
        <v>10239.47207514</v>
      </c>
      <c r="Q31" s="12">
        <v>78423.785922399999</v>
      </c>
      <c r="R31" s="12">
        <v>65.275827242219691</v>
      </c>
      <c r="S31" s="12">
        <v>120142.15558141</v>
      </c>
    </row>
    <row r="32" spans="1:19" ht="22.05" customHeight="1">
      <c r="A32" s="11"/>
      <c r="B32" s="11"/>
      <c r="C32" s="11"/>
      <c r="D32" s="11"/>
      <c r="E32" s="11"/>
      <c r="F32" s="11"/>
      <c r="G32" s="11"/>
      <c r="H32" s="11"/>
      <c r="I32" s="11"/>
      <c r="J32" s="11"/>
      <c r="K32" s="11"/>
      <c r="L32" s="11"/>
      <c r="M32" s="11"/>
      <c r="N32" s="11"/>
      <c r="O32" s="11"/>
      <c r="P32" s="11"/>
      <c r="Q32" s="11"/>
      <c r="R32" s="11"/>
      <c r="S32" s="11"/>
    </row>
    <row r="33" spans="1:19" ht="22.05" customHeight="1">
      <c r="A33" s="207">
        <v>2022</v>
      </c>
      <c r="B33" s="11" t="s">
        <v>209</v>
      </c>
      <c r="C33" s="13">
        <v>13872.89461019</v>
      </c>
      <c r="D33" s="13">
        <v>1485.7426526900001</v>
      </c>
      <c r="E33" s="13">
        <v>2534.8951277900001</v>
      </c>
      <c r="F33" s="13">
        <v>58644.81636271</v>
      </c>
      <c r="G33" s="13"/>
      <c r="H33" s="13">
        <v>10690.434221850001</v>
      </c>
      <c r="I33" s="13">
        <v>7882.5972162799999</v>
      </c>
      <c r="J33" s="13"/>
      <c r="K33" s="13">
        <v>9279.1312412400002</v>
      </c>
      <c r="L33" s="13">
        <v>1160.0870757600001</v>
      </c>
      <c r="M33" s="13"/>
      <c r="N33" s="13">
        <v>805.20029699999998</v>
      </c>
      <c r="O33" s="13">
        <v>3470.4556517599999</v>
      </c>
      <c r="P33" s="13">
        <v>9004.8522271999991</v>
      </c>
      <c r="Q33" s="12">
        <v>76692.352881950006</v>
      </c>
      <c r="R33" s="12">
        <v>64.538953664371533</v>
      </c>
      <c r="S33" s="12">
        <v>118831.10668447001</v>
      </c>
    </row>
    <row r="34" spans="1:19" ht="22.05" customHeight="1">
      <c r="A34" s="11"/>
      <c r="B34" s="11" t="s">
        <v>210</v>
      </c>
      <c r="C34" s="13">
        <v>14125.733156800001</v>
      </c>
      <c r="D34" s="13">
        <v>1563.9128865600001</v>
      </c>
      <c r="E34" s="13">
        <v>2575.5472620800001</v>
      </c>
      <c r="F34" s="13">
        <v>56749.33922419</v>
      </c>
      <c r="G34" s="13"/>
      <c r="H34" s="13">
        <v>9926.5505340300006</v>
      </c>
      <c r="I34" s="13">
        <v>6556.1175504599996</v>
      </c>
      <c r="J34" s="13"/>
      <c r="K34" s="13">
        <v>10138.019817730001</v>
      </c>
      <c r="L34" s="13">
        <v>995.54310616999999</v>
      </c>
      <c r="M34" s="13"/>
      <c r="N34" s="13">
        <v>928.14391020000005</v>
      </c>
      <c r="O34" s="13">
        <v>3476.5841058000001</v>
      </c>
      <c r="P34" s="13">
        <v>9210.2204736399999</v>
      </c>
      <c r="Q34" s="12">
        <v>73511.220354459991</v>
      </c>
      <c r="R34" s="12">
        <v>63.237790944898187</v>
      </c>
      <c r="S34" s="12">
        <v>116245.71202765999</v>
      </c>
    </row>
    <row r="35" spans="1:19" ht="22.05" customHeight="1">
      <c r="A35" s="11"/>
      <c r="B35" s="11" t="s">
        <v>206</v>
      </c>
      <c r="C35" s="13">
        <v>14474.77178085</v>
      </c>
      <c r="D35" s="13">
        <v>1754.1917018900001</v>
      </c>
      <c r="E35" s="13">
        <v>2643.8707395900001</v>
      </c>
      <c r="F35" s="13">
        <v>56329.018098640001</v>
      </c>
      <c r="G35" s="13"/>
      <c r="H35" s="13">
        <v>10073.25196652</v>
      </c>
      <c r="I35" s="13">
        <v>6562.2880215699997</v>
      </c>
      <c r="J35" s="13"/>
      <c r="K35" s="13">
        <v>9885.0479430699997</v>
      </c>
      <c r="L35" s="13">
        <v>902.77727779999998</v>
      </c>
      <c r="M35" s="13"/>
      <c r="N35" s="13">
        <v>928.33422480000002</v>
      </c>
      <c r="O35" s="13">
        <v>3467.7823431299998</v>
      </c>
      <c r="P35" s="13">
        <v>9292.4214957700005</v>
      </c>
      <c r="Q35" s="12">
        <v>73086.504893780002</v>
      </c>
      <c r="R35" s="12">
        <v>62.83565045318047</v>
      </c>
      <c r="S35" s="12">
        <v>116313.75559363002</v>
      </c>
    </row>
    <row r="36" spans="1:19" ht="22.05" customHeight="1">
      <c r="A36" s="11"/>
      <c r="B36" s="11" t="s">
        <v>211</v>
      </c>
      <c r="C36" s="13">
        <v>14765.71940754</v>
      </c>
      <c r="D36" s="13">
        <v>1649.2420814300001</v>
      </c>
      <c r="E36" s="13">
        <v>2634.6689670400001</v>
      </c>
      <c r="F36" s="13">
        <v>54382.977172639999</v>
      </c>
      <c r="G36" s="13"/>
      <c r="H36" s="13">
        <v>10248.752637719999</v>
      </c>
      <c r="I36" s="13">
        <v>6712.0130858800003</v>
      </c>
      <c r="J36" s="13"/>
      <c r="K36" s="13">
        <v>10013.12190858</v>
      </c>
      <c r="L36" s="13">
        <v>864.02301049000005</v>
      </c>
      <c r="M36" s="13"/>
      <c r="N36" s="13">
        <v>962.55137160000004</v>
      </c>
      <c r="O36" s="13">
        <v>3472.6195015399999</v>
      </c>
      <c r="P36" s="13">
        <v>9743.37713859</v>
      </c>
      <c r="Q36" s="12">
        <v>71702.390407600004</v>
      </c>
      <c r="R36" s="12">
        <v>62.107380090719019</v>
      </c>
      <c r="S36" s="12">
        <v>115449.06628304999</v>
      </c>
    </row>
    <row r="37" spans="1:19" ht="22.05" customHeight="1">
      <c r="A37" s="11"/>
      <c r="B37" s="11" t="s">
        <v>212</v>
      </c>
      <c r="C37" s="13">
        <v>14729.278431229999</v>
      </c>
      <c r="D37" s="13">
        <v>1706.6978149199999</v>
      </c>
      <c r="E37" s="13">
        <v>2685.0396698599998</v>
      </c>
      <c r="F37" s="13">
        <v>53577.144001929999</v>
      </c>
      <c r="G37" s="13"/>
      <c r="H37" s="13">
        <v>10366.872551959999</v>
      </c>
      <c r="I37" s="13">
        <v>6650.1229432399996</v>
      </c>
      <c r="J37" s="13"/>
      <c r="K37" s="13">
        <v>10440.80349545</v>
      </c>
      <c r="L37" s="13">
        <v>1003.16651452</v>
      </c>
      <c r="M37" s="13"/>
      <c r="N37" s="13">
        <v>938.9441928</v>
      </c>
      <c r="O37" s="13">
        <v>3475.1497157399999</v>
      </c>
      <c r="P37" s="13">
        <v>9505.5440355800001</v>
      </c>
      <c r="Q37" s="12">
        <v>70735.977495269995</v>
      </c>
      <c r="R37" s="12">
        <v>61.467446664805649</v>
      </c>
      <c r="S37" s="12">
        <v>115078.76336723</v>
      </c>
    </row>
    <row r="38" spans="1:19" ht="22.05" customHeight="1">
      <c r="A38" s="11"/>
      <c r="B38" s="11" t="s">
        <v>207</v>
      </c>
      <c r="C38" s="383">
        <v>14641.150518820001</v>
      </c>
      <c r="D38" s="383">
        <v>1459.24471485</v>
      </c>
      <c r="E38" s="383">
        <v>3530.8435473999998</v>
      </c>
      <c r="F38" s="383">
        <v>51158.809042779998</v>
      </c>
      <c r="G38" s="383"/>
      <c r="H38" s="383">
        <v>10222.433236139999</v>
      </c>
      <c r="I38" s="383">
        <v>6569.5458996500001</v>
      </c>
      <c r="J38" s="11"/>
      <c r="K38" s="383">
        <v>10465.50540039</v>
      </c>
      <c r="L38" s="383">
        <v>931.6406733</v>
      </c>
      <c r="M38" s="383"/>
      <c r="N38" s="383">
        <v>856.94527119999998</v>
      </c>
      <c r="O38" s="383">
        <v>3495.2594167000002</v>
      </c>
      <c r="P38" s="383">
        <v>9658.8264986400009</v>
      </c>
      <c r="Q38" s="247">
        <v>68318.822114369992</v>
      </c>
      <c r="R38" s="247">
        <v>60.464376169660653</v>
      </c>
      <c r="S38" s="247">
        <v>112990.20421987002</v>
      </c>
    </row>
    <row r="39" spans="1:19" ht="22.05" customHeight="1">
      <c r="A39" s="11"/>
      <c r="B39" s="11" t="s">
        <v>213</v>
      </c>
      <c r="C39" s="13">
        <v>14772.287710160001</v>
      </c>
      <c r="D39" s="13">
        <v>1483.7650889399999</v>
      </c>
      <c r="E39" s="13">
        <v>3533.81038326</v>
      </c>
      <c r="F39" s="13">
        <v>54333.758671969998</v>
      </c>
      <c r="G39" s="13"/>
      <c r="H39" s="13">
        <v>10433.03641927</v>
      </c>
      <c r="I39" s="13">
        <v>6744.3373884000002</v>
      </c>
      <c r="J39" s="11"/>
      <c r="K39" s="13">
        <v>10660.902456</v>
      </c>
      <c r="L39" s="13">
        <v>986.04971135000005</v>
      </c>
      <c r="M39" s="13"/>
      <c r="N39" s="13">
        <v>823.6193677</v>
      </c>
      <c r="O39" s="13">
        <v>3490.4420575600002</v>
      </c>
      <c r="P39" s="13">
        <v>9825.1905168100002</v>
      </c>
      <c r="Q39" s="12">
        <v>71889.336288530001</v>
      </c>
      <c r="R39" s="12">
        <v>61.398117325270242</v>
      </c>
      <c r="S39" s="12">
        <v>117087.19977142001</v>
      </c>
    </row>
    <row r="40" spans="1:19" ht="22.05" customHeight="1">
      <c r="A40" s="11"/>
      <c r="B40" s="11" t="s">
        <v>214</v>
      </c>
      <c r="C40" s="13">
        <v>14913.61319486</v>
      </c>
      <c r="D40" s="13">
        <v>1348.6737429</v>
      </c>
      <c r="E40" s="13">
        <v>3533.81038326</v>
      </c>
      <c r="F40" s="13">
        <v>53655.044063790003</v>
      </c>
      <c r="G40" s="13"/>
      <c r="H40" s="13">
        <v>10505.288349390001</v>
      </c>
      <c r="I40" s="13">
        <v>6747.8696899200004</v>
      </c>
      <c r="J40" s="13"/>
      <c r="K40" s="13">
        <v>10629.56795262</v>
      </c>
      <c r="L40" s="13">
        <v>1050.14712947</v>
      </c>
      <c r="M40" s="13"/>
      <c r="N40" s="13">
        <v>829.37082880000003</v>
      </c>
      <c r="O40" s="13">
        <v>3498.9526367600001</v>
      </c>
      <c r="P40" s="13">
        <v>9842.3578002800004</v>
      </c>
      <c r="Q40" s="12">
        <v>71295.418683460011</v>
      </c>
      <c r="R40" s="12">
        <v>61.16906591467999</v>
      </c>
      <c r="S40" s="12">
        <v>116554.69577205002</v>
      </c>
    </row>
    <row r="41" spans="1:19" ht="22.05" customHeight="1">
      <c r="A41" s="11"/>
      <c r="B41" s="11" t="s">
        <v>208</v>
      </c>
      <c r="C41" s="13">
        <v>14977.30221652</v>
      </c>
      <c r="D41" s="13">
        <v>1234.0378262199999</v>
      </c>
      <c r="E41" s="13">
        <v>3533.81038326</v>
      </c>
      <c r="F41" s="13">
        <v>50643.066007139998</v>
      </c>
      <c r="G41" s="13"/>
      <c r="H41" s="13">
        <v>10412.30244965</v>
      </c>
      <c r="I41" s="13">
        <v>6650.1456311700003</v>
      </c>
      <c r="J41" s="13"/>
      <c r="K41" s="13">
        <v>10657.97207084</v>
      </c>
      <c r="L41" s="13">
        <v>1147.4365587</v>
      </c>
      <c r="M41" s="13"/>
      <c r="N41" s="13">
        <v>829.37082880000003</v>
      </c>
      <c r="O41" s="13">
        <v>3536.1435664999999</v>
      </c>
      <c r="P41" s="13">
        <v>9852.4499140600001</v>
      </c>
      <c r="Q41" s="12">
        <v>68293.098111069994</v>
      </c>
      <c r="R41" s="12">
        <v>60.183897254418817</v>
      </c>
      <c r="S41" s="12">
        <v>113474.03745286001</v>
      </c>
    </row>
    <row r="42" spans="1:19" ht="22.05" customHeight="1">
      <c r="A42" s="11"/>
      <c r="B42" s="11" t="s">
        <v>215</v>
      </c>
      <c r="C42" s="13">
        <v>15259.8354805</v>
      </c>
      <c r="D42" s="13">
        <v>1466.36314842</v>
      </c>
      <c r="E42" s="13">
        <v>3535.92503747</v>
      </c>
      <c r="F42" s="13">
        <v>52133.580851680003</v>
      </c>
      <c r="G42" s="13"/>
      <c r="H42" s="13">
        <v>10742.3717304</v>
      </c>
      <c r="I42" s="13">
        <v>6630.0379586899999</v>
      </c>
      <c r="J42" s="13"/>
      <c r="K42" s="13">
        <v>10327.533461430001</v>
      </c>
      <c r="L42" s="13">
        <v>1092.66354817</v>
      </c>
      <c r="M42" s="13"/>
      <c r="N42" s="13">
        <v>832.60529880000001</v>
      </c>
      <c r="O42" s="13">
        <v>3560.4289515999999</v>
      </c>
      <c r="P42" s="13">
        <v>9738.3104806600004</v>
      </c>
      <c r="Q42" s="12">
        <v>69594.592839200006</v>
      </c>
      <c r="R42" s="12">
        <v>60.349289344645854</v>
      </c>
      <c r="S42" s="12">
        <v>115319.65594782002</v>
      </c>
    </row>
    <row r="43" spans="1:19" ht="22.05" customHeight="1">
      <c r="A43" s="11"/>
      <c r="B43" s="11" t="s">
        <v>216</v>
      </c>
      <c r="C43" s="13">
        <v>15394.06430674</v>
      </c>
      <c r="D43" s="13">
        <v>1804.6032484699999</v>
      </c>
      <c r="E43" s="13">
        <v>3537.4565806599999</v>
      </c>
      <c r="F43" s="13">
        <v>55109.944628220001</v>
      </c>
      <c r="G43" s="13"/>
      <c r="H43" s="13">
        <v>10952.075283980001</v>
      </c>
      <c r="I43" s="13">
        <v>7079.58276862</v>
      </c>
      <c r="J43" s="11"/>
      <c r="K43" s="13">
        <v>9950.1188521200002</v>
      </c>
      <c r="L43" s="13">
        <v>1028.32601854</v>
      </c>
      <c r="M43" s="13"/>
      <c r="N43" s="13">
        <v>832.60529880000001</v>
      </c>
      <c r="O43" s="13">
        <v>3576.2963295</v>
      </c>
      <c r="P43" s="13">
        <v>9855.7435486400009</v>
      </c>
      <c r="Q43" s="12">
        <v>73073.596964020006</v>
      </c>
      <c r="R43" s="12">
        <v>61.344103312580614</v>
      </c>
      <c r="S43" s="12">
        <v>119120.81686429</v>
      </c>
    </row>
    <row r="44" spans="1:19" ht="22.05" customHeight="1">
      <c r="A44" s="11"/>
      <c r="B44" s="11" t="s">
        <v>200</v>
      </c>
      <c r="C44" s="13">
        <v>15821.40424923</v>
      </c>
      <c r="D44" s="13">
        <v>1815.84895278</v>
      </c>
      <c r="E44" s="13">
        <v>3537.4565806599999</v>
      </c>
      <c r="F44" s="13">
        <v>53243.871873049997</v>
      </c>
      <c r="G44" s="13"/>
      <c r="H44" s="13">
        <v>10964.36847066</v>
      </c>
      <c r="I44" s="13">
        <v>7209.99038483</v>
      </c>
      <c r="J44" s="13"/>
      <c r="K44" s="13">
        <v>10019.46485618</v>
      </c>
      <c r="L44" s="13">
        <v>985.62361097999997</v>
      </c>
      <c r="M44" s="13"/>
      <c r="N44" s="13">
        <v>845.50889080000002</v>
      </c>
      <c r="O44" s="13">
        <v>3614.9475566000001</v>
      </c>
      <c r="P44" s="13">
        <v>9896.2545226900002</v>
      </c>
      <c r="Q44" s="12">
        <v>71335.740391550004</v>
      </c>
      <c r="R44" s="12">
        <v>60.477213906554297</v>
      </c>
      <c r="S44" s="12">
        <v>117954.73994846</v>
      </c>
    </row>
    <row r="45" spans="1:19" ht="22.05" customHeight="1">
      <c r="A45" s="11"/>
      <c r="B45" s="11"/>
      <c r="C45" s="13"/>
      <c r="D45" s="13"/>
      <c r="E45" s="13"/>
      <c r="F45" s="13"/>
      <c r="G45" s="13"/>
      <c r="H45" s="13"/>
      <c r="I45" s="13"/>
      <c r="J45" s="13"/>
      <c r="K45" s="13"/>
      <c r="L45" s="13"/>
      <c r="M45" s="13"/>
      <c r="N45" s="13"/>
      <c r="O45" s="13"/>
      <c r="P45" s="13"/>
      <c r="Q45" s="13"/>
      <c r="R45" s="13"/>
      <c r="S45" s="13"/>
    </row>
    <row r="46" spans="1:19" ht="22.05" customHeight="1">
      <c r="A46" s="207">
        <v>2023</v>
      </c>
      <c r="B46" s="11" t="s">
        <v>209</v>
      </c>
      <c r="C46" s="499">
        <v>16044.51927352</v>
      </c>
      <c r="D46" s="499">
        <v>1881.9165179700001</v>
      </c>
      <c r="E46" s="499">
        <v>3687.8268597000001</v>
      </c>
      <c r="F46" s="499">
        <v>57428.125272309997</v>
      </c>
      <c r="G46" s="499"/>
      <c r="H46" s="499">
        <v>11108.47844307</v>
      </c>
      <c r="I46" s="499">
        <v>7429.1534005900003</v>
      </c>
      <c r="J46" s="13"/>
      <c r="K46" s="499">
        <v>9931.1421216700001</v>
      </c>
      <c r="L46" s="499">
        <v>882.99637287999997</v>
      </c>
      <c r="M46" s="13"/>
      <c r="N46" s="499">
        <v>845.50889080000002</v>
      </c>
      <c r="O46" s="499">
        <v>3596.32497276</v>
      </c>
      <c r="P46" s="499">
        <v>10354.39151498</v>
      </c>
      <c r="Q46" s="500">
        <v>76094.666560760001</v>
      </c>
      <c r="R46" s="500">
        <v>61.769972876273748</v>
      </c>
      <c r="S46" s="500">
        <v>123190.38364025</v>
      </c>
    </row>
    <row r="47" spans="1:19" ht="22.05" customHeight="1">
      <c r="A47" s="11"/>
      <c r="B47" s="11" t="s">
        <v>210</v>
      </c>
      <c r="C47" s="13">
        <v>16204.92413972</v>
      </c>
      <c r="D47" s="13">
        <v>1870.3395567299999</v>
      </c>
      <c r="E47" s="13">
        <v>3688.4261962999999</v>
      </c>
      <c r="F47" s="13">
        <v>57388.202816459998</v>
      </c>
      <c r="G47" s="13"/>
      <c r="H47" s="13">
        <v>10671.976629270001</v>
      </c>
      <c r="I47" s="13">
        <v>7439.7511312699999</v>
      </c>
      <c r="J47" s="13"/>
      <c r="K47" s="13">
        <v>10510.507536700001</v>
      </c>
      <c r="L47" s="13">
        <v>851.49110382000003</v>
      </c>
      <c r="M47" s="13"/>
      <c r="N47" s="13">
        <v>878.76045480000005</v>
      </c>
      <c r="O47" s="13">
        <v>3609.14230206</v>
      </c>
      <c r="P47" s="13">
        <v>10580.285650690001</v>
      </c>
      <c r="Q47" s="12">
        <v>76259.730702239991</v>
      </c>
      <c r="R47" s="12">
        <v>61.652019799983613</v>
      </c>
      <c r="S47" s="12">
        <v>123693.80751781998</v>
      </c>
    </row>
    <row r="48" spans="1:19" ht="22.05" customHeight="1">
      <c r="A48" s="11"/>
      <c r="B48" s="11" t="s">
        <v>206</v>
      </c>
      <c r="C48" s="13">
        <v>16431.855981839999</v>
      </c>
      <c r="D48" s="13">
        <v>1648.2582542600001</v>
      </c>
      <c r="E48" s="13">
        <v>3701.6797312899998</v>
      </c>
      <c r="F48" s="13">
        <v>58375.363434450002</v>
      </c>
      <c r="G48" s="13"/>
      <c r="H48" s="13">
        <v>10906.48682281</v>
      </c>
      <c r="I48" s="13">
        <v>7707.9960613200001</v>
      </c>
      <c r="J48" s="13"/>
      <c r="K48" s="13">
        <v>10131.18869456</v>
      </c>
      <c r="L48" s="13">
        <v>801.53236812</v>
      </c>
      <c r="M48" s="13"/>
      <c r="N48" s="13">
        <v>904.07134680000001</v>
      </c>
      <c r="O48" s="13">
        <v>3598.62848446</v>
      </c>
      <c r="P48" s="13">
        <v>10141.11130739</v>
      </c>
      <c r="Q48" s="12">
        <v>77026.003171279997</v>
      </c>
      <c r="R48" s="12">
        <v>61.943816005134188</v>
      </c>
      <c r="S48" s="12">
        <v>124348.17248729999</v>
      </c>
    </row>
    <row r="49" spans="1:19" ht="22.05" customHeight="1">
      <c r="A49" s="11"/>
      <c r="B49" s="11" t="s">
        <v>211</v>
      </c>
      <c r="C49" s="13">
        <v>16496.972618079999</v>
      </c>
      <c r="D49" s="13">
        <v>1628.7512055899999</v>
      </c>
      <c r="E49" s="13">
        <v>3716.8462567500001</v>
      </c>
      <c r="F49" s="13">
        <v>59088.665172280002</v>
      </c>
      <c r="G49" s="13"/>
      <c r="H49" s="13">
        <v>11003.132378709999</v>
      </c>
      <c r="I49" s="13">
        <v>7830.2622089099996</v>
      </c>
      <c r="J49" s="13"/>
      <c r="K49" s="13">
        <v>10337.830601490001</v>
      </c>
      <c r="L49" s="13">
        <v>833.48457211000004</v>
      </c>
      <c r="M49" s="13"/>
      <c r="N49" s="13">
        <v>912.5083108</v>
      </c>
      <c r="O49" s="13">
        <v>3601.7584282600001</v>
      </c>
      <c r="P49" s="13">
        <v>10183.534841090001</v>
      </c>
      <c r="Q49" s="12">
        <v>77935.946794390009</v>
      </c>
      <c r="R49" s="12">
        <v>62.034245501095832</v>
      </c>
      <c r="S49" s="12">
        <v>125633.74659407001</v>
      </c>
    </row>
    <row r="50" spans="1:19" ht="22.05" customHeight="1">
      <c r="A50" s="11"/>
      <c r="B50" s="11" t="s">
        <v>212</v>
      </c>
      <c r="C50" s="13">
        <v>16561.339772449999</v>
      </c>
      <c r="D50" s="13">
        <v>1581.7063052999999</v>
      </c>
      <c r="E50" s="13">
        <v>2648.8314826800001</v>
      </c>
      <c r="F50" s="13">
        <v>61113.473932120003</v>
      </c>
      <c r="G50" s="13"/>
      <c r="H50" s="13">
        <v>11431.764823539999</v>
      </c>
      <c r="I50" s="13">
        <v>7872.6339011800001</v>
      </c>
      <c r="J50" s="13"/>
      <c r="K50" s="13">
        <v>10015.66189648</v>
      </c>
      <c r="L50" s="13">
        <v>1056.2728563200001</v>
      </c>
      <c r="M50" s="13"/>
      <c r="N50" s="13">
        <v>957.71609820000003</v>
      </c>
      <c r="O50" s="13">
        <v>3597.9588905800001</v>
      </c>
      <c r="P50" s="13">
        <v>10425.077020000001</v>
      </c>
      <c r="Q50" s="12">
        <v>80467.457709620008</v>
      </c>
      <c r="R50" s="12">
        <v>63.229543312134631</v>
      </c>
      <c r="S50" s="12">
        <v>127262.43697885002</v>
      </c>
    </row>
    <row r="51" spans="1:19" ht="22.05" customHeight="1">
      <c r="A51" s="11"/>
      <c r="B51" s="11" t="s">
        <v>207</v>
      </c>
      <c r="C51" s="13">
        <v>16600.818338870002</v>
      </c>
      <c r="D51" s="13">
        <v>1728.24861502</v>
      </c>
      <c r="E51" s="13">
        <v>3180.4936957999998</v>
      </c>
      <c r="F51" s="13">
        <v>62534.667780770003</v>
      </c>
      <c r="G51" s="13"/>
      <c r="H51" s="13">
        <v>11169.6839502</v>
      </c>
      <c r="I51" s="13">
        <v>9172.2463567399991</v>
      </c>
      <c r="J51" s="13"/>
      <c r="K51" s="13">
        <v>10612.349607980001</v>
      </c>
      <c r="L51" s="13">
        <v>827.44446371000004</v>
      </c>
      <c r="M51" s="13"/>
      <c r="N51" s="13">
        <v>948.82616240000004</v>
      </c>
      <c r="O51" s="13">
        <v>3593.0355648899999</v>
      </c>
      <c r="P51" s="13">
        <v>10174.97714417</v>
      </c>
      <c r="Q51" s="12">
        <v>82709.335745389995</v>
      </c>
      <c r="R51" s="12">
        <v>63.358025886091987</v>
      </c>
      <c r="S51" s="12">
        <v>130542.79168055</v>
      </c>
    </row>
    <row r="52" spans="1:19" ht="22.05" customHeight="1">
      <c r="A52" s="11"/>
      <c r="B52" s="11" t="s">
        <v>213</v>
      </c>
      <c r="C52" s="13">
        <v>17184.198007899999</v>
      </c>
      <c r="D52" s="13">
        <v>1933.8059992000001</v>
      </c>
      <c r="E52" s="13">
        <v>3177.05741782</v>
      </c>
      <c r="F52" s="13">
        <v>64549.207893680003</v>
      </c>
      <c r="G52" s="13"/>
      <c r="H52" s="13">
        <v>11267.87631315</v>
      </c>
      <c r="I52" s="13">
        <v>9299.3508903500006</v>
      </c>
      <c r="J52" s="13"/>
      <c r="K52" s="13">
        <v>10904.31228392</v>
      </c>
      <c r="L52" s="13">
        <v>814.21638725000003</v>
      </c>
      <c r="M52" s="13"/>
      <c r="N52" s="13">
        <v>988.28560909999999</v>
      </c>
      <c r="O52" s="13">
        <v>3638.2230795400001</v>
      </c>
      <c r="P52" s="13">
        <v>7803.4608608600001</v>
      </c>
      <c r="Q52" s="12">
        <v>82466.23603213999</v>
      </c>
      <c r="R52" s="12">
        <v>62.683368293971441</v>
      </c>
      <c r="S52" s="12">
        <v>131559.99474277001</v>
      </c>
    </row>
    <row r="53" spans="1:19" ht="22.05" customHeight="1">
      <c r="A53" s="11"/>
      <c r="B53" s="11" t="s">
        <v>214</v>
      </c>
      <c r="C53" s="13">
        <v>17994.612269069999</v>
      </c>
      <c r="D53" s="13">
        <v>1875.1186003</v>
      </c>
      <c r="E53" s="13">
        <v>3180.6057757100002</v>
      </c>
      <c r="F53" s="13">
        <v>64116.358395950003</v>
      </c>
      <c r="G53" s="13"/>
      <c r="H53" s="13">
        <v>11247.30840369</v>
      </c>
      <c r="I53" s="13">
        <v>9158.2033787399996</v>
      </c>
      <c r="J53" s="13"/>
      <c r="K53" s="13">
        <v>10655.26208405</v>
      </c>
      <c r="L53" s="13">
        <v>902.74880569000004</v>
      </c>
      <c r="M53" s="13"/>
      <c r="N53" s="13">
        <v>980.73023382999997</v>
      </c>
      <c r="O53" s="13">
        <v>3609.2042669299999</v>
      </c>
      <c r="P53" s="13">
        <v>8036.2207423299997</v>
      </c>
      <c r="Q53" s="12">
        <v>82213.531322709998</v>
      </c>
      <c r="R53" s="12">
        <v>62.398143997166812</v>
      </c>
      <c r="S53" s="12">
        <v>131756.37295629003</v>
      </c>
    </row>
    <row r="54" spans="1:19" ht="22.05" customHeight="1">
      <c r="A54" s="11"/>
      <c r="B54" s="11" t="s">
        <v>208</v>
      </c>
      <c r="C54" s="13">
        <v>18547.495130079998</v>
      </c>
      <c r="D54" s="13">
        <v>1887.07134565</v>
      </c>
      <c r="E54" s="13">
        <v>3179.0727528100001</v>
      </c>
      <c r="F54" s="13">
        <v>61991.18239994</v>
      </c>
      <c r="G54" s="13"/>
      <c r="H54" s="13">
        <v>11579.24448234</v>
      </c>
      <c r="I54" s="13">
        <v>9117.5611229200003</v>
      </c>
      <c r="J54" s="13"/>
      <c r="K54" s="13">
        <v>10677.026725490001</v>
      </c>
      <c r="L54" s="13">
        <v>752.04478516999995</v>
      </c>
      <c r="M54" s="13"/>
      <c r="N54" s="13">
        <v>976.00812289999999</v>
      </c>
      <c r="O54" s="13">
        <v>3718.2129195299999</v>
      </c>
      <c r="P54" s="13">
        <v>7872.7182739999998</v>
      </c>
      <c r="Q54" s="12">
        <v>79733.506582029993</v>
      </c>
      <c r="R54" s="12">
        <v>61.193362956284801</v>
      </c>
      <c r="S54" s="12">
        <v>130297.63806083</v>
      </c>
    </row>
    <row r="55" spans="1:19" ht="22.05" customHeight="1">
      <c r="A55" s="11"/>
      <c r="B55" s="11" t="s">
        <v>215</v>
      </c>
      <c r="C55" s="13">
        <v>18615.913648900001</v>
      </c>
      <c r="D55" s="13">
        <v>1789.45104087</v>
      </c>
      <c r="E55" s="13">
        <v>3179.0727528100001</v>
      </c>
      <c r="F55" s="13">
        <v>58431.156518659998</v>
      </c>
      <c r="G55" s="13"/>
      <c r="H55" s="13">
        <v>12043.658855969999</v>
      </c>
      <c r="I55" s="13">
        <v>8951.7456549800008</v>
      </c>
      <c r="J55" s="13"/>
      <c r="K55" s="13">
        <v>11508.213419309999</v>
      </c>
      <c r="L55" s="13">
        <v>827.53427667000005</v>
      </c>
      <c r="M55" s="13"/>
      <c r="N55" s="13">
        <v>1008.19414926</v>
      </c>
      <c r="O55" s="13">
        <v>3667.9975513300001</v>
      </c>
      <c r="P55" s="13">
        <v>7806.9631953300004</v>
      </c>
      <c r="Q55" s="12">
        <v>76017.399645640005</v>
      </c>
      <c r="R55" s="12">
        <v>59.467619870508393</v>
      </c>
      <c r="S55" s="12">
        <v>127829.90106408999</v>
      </c>
    </row>
    <row r="56" spans="1:19" ht="22.05" customHeight="1">
      <c r="A56" s="11"/>
      <c r="B56" s="11" t="s">
        <v>216</v>
      </c>
      <c r="C56" s="13">
        <v>19189.748662959999</v>
      </c>
      <c r="D56" s="13">
        <v>2066.82926692</v>
      </c>
      <c r="E56" s="13">
        <v>3179.8267947600002</v>
      </c>
      <c r="F56" s="13">
        <v>61625.590001210003</v>
      </c>
      <c r="G56" s="13"/>
      <c r="H56" s="13">
        <v>12673.152704890001</v>
      </c>
      <c r="I56" s="13">
        <v>8132.9032803700002</v>
      </c>
      <c r="J56" s="13"/>
      <c r="K56" s="13">
        <v>14539.15902915</v>
      </c>
      <c r="L56" s="13">
        <v>892.94633927999996</v>
      </c>
      <c r="M56" s="13"/>
      <c r="N56" s="13">
        <v>1026.1523334000001</v>
      </c>
      <c r="O56" s="13">
        <v>3844.7953747500001</v>
      </c>
      <c r="P56" s="13">
        <v>7946.8927303</v>
      </c>
      <c r="Q56" s="12">
        <v>78598.332351159988</v>
      </c>
      <c r="R56" s="12">
        <v>58.170143412905908</v>
      </c>
      <c r="S56" s="12">
        <v>135117.99651798999</v>
      </c>
    </row>
    <row r="57" spans="1:19" ht="22.05" customHeight="1">
      <c r="A57" s="11"/>
      <c r="B57" s="11" t="s">
        <v>200</v>
      </c>
      <c r="C57" s="13">
        <v>19395.007473049998</v>
      </c>
      <c r="D57" s="13">
        <v>2130.0423556599999</v>
      </c>
      <c r="E57" s="13">
        <v>3179.1319207000001</v>
      </c>
      <c r="F57" s="13">
        <v>63650.441794409999</v>
      </c>
      <c r="G57" s="13"/>
      <c r="H57" s="13">
        <v>12996.071796190001</v>
      </c>
      <c r="I57" s="13">
        <v>9779.2173532899997</v>
      </c>
      <c r="J57" s="13"/>
      <c r="K57" s="13">
        <v>13905.758362869999</v>
      </c>
      <c r="L57" s="13">
        <v>1164.6217437800001</v>
      </c>
      <c r="M57" s="13"/>
      <c r="N57" s="13">
        <v>998.03588936999995</v>
      </c>
      <c r="O57" s="13">
        <v>3905.2868495399998</v>
      </c>
      <c r="P57" s="13">
        <v>7934.72387411</v>
      </c>
      <c r="Q57" s="12">
        <v>82529.004765589998</v>
      </c>
      <c r="R57" s="12">
        <v>59.357012687315944</v>
      </c>
      <c r="S57" s="12">
        <v>139038.33941296997</v>
      </c>
    </row>
    <row r="58" spans="1:19" ht="22.05" customHeight="1">
      <c r="A58" s="11"/>
      <c r="B58" s="11"/>
      <c r="C58" s="13"/>
      <c r="D58" s="13"/>
      <c r="E58" s="13"/>
      <c r="F58" s="13"/>
      <c r="G58" s="13"/>
      <c r="H58" s="13"/>
      <c r="I58" s="13"/>
      <c r="J58" s="13"/>
      <c r="K58" s="13"/>
      <c r="L58" s="13"/>
      <c r="M58" s="13"/>
      <c r="N58" s="13"/>
      <c r="O58" s="13"/>
      <c r="P58" s="13"/>
      <c r="Q58" s="13"/>
      <c r="R58" s="13"/>
      <c r="S58" s="13"/>
    </row>
    <row r="59" spans="1:19" ht="22.05" customHeight="1">
      <c r="A59" s="207">
        <v>2024</v>
      </c>
      <c r="B59" s="11" t="s">
        <v>209</v>
      </c>
      <c r="C59" s="13">
        <v>19113.286383909999</v>
      </c>
      <c r="D59" s="13">
        <v>2381.3125934999998</v>
      </c>
      <c r="E59" s="13">
        <v>3185.4759381499998</v>
      </c>
      <c r="F59" s="13">
        <v>64583.767393980001</v>
      </c>
      <c r="G59" s="13"/>
      <c r="H59" s="13">
        <v>13450.49216333</v>
      </c>
      <c r="I59" s="13">
        <v>9722.7270998900003</v>
      </c>
      <c r="J59" s="13"/>
      <c r="K59" s="13">
        <v>13635.75696667</v>
      </c>
      <c r="L59" s="13">
        <v>1110.7328640799999</v>
      </c>
      <c r="M59" s="13"/>
      <c r="N59" s="13">
        <v>1048.0248904</v>
      </c>
      <c r="O59" s="13">
        <v>4362.3943284200004</v>
      </c>
      <c r="P59" s="13">
        <v>7976.9995678300002</v>
      </c>
      <c r="Q59" s="12">
        <v>83394.226925780007</v>
      </c>
      <c r="R59" s="12">
        <v>59.325354881571144</v>
      </c>
      <c r="S59" s="12">
        <v>140570.97019016001</v>
      </c>
    </row>
    <row r="60" spans="1:19" ht="22.05" customHeight="1">
      <c r="A60" s="11"/>
      <c r="B60" s="11" t="s">
        <v>210</v>
      </c>
      <c r="C60" s="13">
        <v>19095.529263294</v>
      </c>
      <c r="D60" s="13">
        <v>2360.79336762</v>
      </c>
      <c r="E60" s="13">
        <v>3185.4759381499998</v>
      </c>
      <c r="F60" s="13">
        <v>67929.384830459996</v>
      </c>
      <c r="G60" s="13"/>
      <c r="H60" s="13">
        <v>13420.698652790001</v>
      </c>
      <c r="I60" s="13">
        <v>9524.1369505999992</v>
      </c>
      <c r="J60" s="13"/>
      <c r="K60" s="13">
        <v>13548.35666078</v>
      </c>
      <c r="L60" s="13">
        <v>867.14055381000003</v>
      </c>
      <c r="M60" s="13"/>
      <c r="N60" s="13">
        <v>1074.5921916299999</v>
      </c>
      <c r="O60" s="13">
        <v>4223.0403545199997</v>
      </c>
      <c r="P60" s="13">
        <v>7924.1118986199999</v>
      </c>
      <c r="Q60" s="12">
        <v>86244.774233489996</v>
      </c>
      <c r="R60" s="12">
        <v>60.24646161358347</v>
      </c>
      <c r="S60" s="12">
        <v>143153.260662274</v>
      </c>
    </row>
    <row r="61" spans="1:19" ht="22.05" customHeight="1">
      <c r="A61" s="11"/>
      <c r="B61" s="11" t="s">
        <v>206</v>
      </c>
      <c r="C61" s="13">
        <v>19339.68426491</v>
      </c>
      <c r="D61" s="13">
        <v>2572.7756565999998</v>
      </c>
      <c r="E61" s="13">
        <v>3188.5546751699999</v>
      </c>
      <c r="F61" s="13">
        <v>68914.038765980004</v>
      </c>
      <c r="G61" s="13"/>
      <c r="H61" s="13">
        <v>13519.583588470001</v>
      </c>
      <c r="I61" s="13">
        <v>9583.1895721599994</v>
      </c>
      <c r="J61" s="13"/>
      <c r="K61" s="13">
        <v>13588.755648599999</v>
      </c>
      <c r="L61" s="13">
        <v>850.37873961000003</v>
      </c>
      <c r="M61" s="13"/>
      <c r="N61" s="13">
        <v>1097.6710780999999</v>
      </c>
      <c r="O61" s="13">
        <v>4417.5275239100001</v>
      </c>
      <c r="P61" s="13">
        <v>8081.5883491900004</v>
      </c>
      <c r="Q61" s="12">
        <v>87429.195426940001</v>
      </c>
      <c r="R61" s="12">
        <v>60.232130905526972</v>
      </c>
      <c r="S61" s="12">
        <v>145153.74786269997</v>
      </c>
    </row>
    <row r="62" spans="1:19" ht="22.05" customHeight="1">
      <c r="A62" s="11"/>
      <c r="B62" s="11" t="s">
        <v>211</v>
      </c>
      <c r="C62" s="13">
        <v>19479.88080685</v>
      </c>
      <c r="D62" s="13">
        <v>2857.4408102799998</v>
      </c>
      <c r="E62" s="13">
        <v>3188.5546751699999</v>
      </c>
      <c r="F62" s="13">
        <v>67139.04129917</v>
      </c>
      <c r="G62" s="13"/>
      <c r="H62" s="13">
        <v>14233.92109919</v>
      </c>
      <c r="I62" s="13">
        <v>9394.1071806399996</v>
      </c>
      <c r="J62" s="13"/>
      <c r="K62" s="13">
        <v>13142.28005453</v>
      </c>
      <c r="L62" s="13">
        <v>813.25786254000002</v>
      </c>
      <c r="M62" s="13"/>
      <c r="N62" s="13">
        <v>1206.6972679</v>
      </c>
      <c r="O62" s="13">
        <v>4484.2701318999998</v>
      </c>
      <c r="P62" s="13">
        <v>7939.7811307499996</v>
      </c>
      <c r="Q62" s="12">
        <v>85286.187473099999</v>
      </c>
      <c r="R62" s="12">
        <v>59.276231947120927</v>
      </c>
      <c r="S62" s="12">
        <v>143879.23231892</v>
      </c>
    </row>
    <row r="63" spans="1:19" ht="22.05" customHeight="1">
      <c r="A63" s="11"/>
      <c r="B63" s="11" t="s">
        <v>212</v>
      </c>
      <c r="C63" s="13">
        <v>19471.98684066</v>
      </c>
      <c r="D63" s="13">
        <v>2959.62679007</v>
      </c>
      <c r="E63" s="13">
        <v>3188.5546751699999</v>
      </c>
      <c r="F63" s="13">
        <v>68526.652397280006</v>
      </c>
      <c r="G63" s="13"/>
      <c r="H63" s="13">
        <v>15162.40118142</v>
      </c>
      <c r="I63" s="13">
        <v>9385.2503320699998</v>
      </c>
      <c r="J63" s="13"/>
      <c r="K63" s="13">
        <v>13828.52769642</v>
      </c>
      <c r="L63" s="13">
        <v>1152.4377362499999</v>
      </c>
      <c r="M63" s="13"/>
      <c r="N63" s="13">
        <v>1260.4591933300001</v>
      </c>
      <c r="O63" s="13">
        <v>4444.2202441700001</v>
      </c>
      <c r="P63" s="13">
        <v>7902.68269444</v>
      </c>
      <c r="Q63" s="12">
        <v>86967.02316004</v>
      </c>
      <c r="R63" s="12">
        <v>59.047643913063162</v>
      </c>
      <c r="S63" s="12">
        <v>147282.79978128002</v>
      </c>
    </row>
    <row r="64" spans="1:19" ht="22.05" customHeight="1">
      <c r="A64" s="11"/>
      <c r="B64" s="11" t="s">
        <v>207</v>
      </c>
      <c r="C64" s="13">
        <v>19850.283543310001</v>
      </c>
      <c r="D64" s="13">
        <v>3118.9958952299999</v>
      </c>
      <c r="E64" s="13">
        <v>2802.5572628599998</v>
      </c>
      <c r="F64" s="13">
        <v>69665.4095199</v>
      </c>
      <c r="G64" s="13"/>
      <c r="H64" s="13">
        <v>15268.200760129999</v>
      </c>
      <c r="I64" s="13">
        <v>9658.4989393899996</v>
      </c>
      <c r="J64" s="13"/>
      <c r="K64" s="13">
        <v>13108.784576960001</v>
      </c>
      <c r="L64" s="13">
        <v>1491.57762045</v>
      </c>
      <c r="M64" s="13"/>
      <c r="N64" s="13">
        <v>1283.6289963500001</v>
      </c>
      <c r="O64" s="13">
        <v>4550.8900517800002</v>
      </c>
      <c r="P64" s="13">
        <v>7818.9616967700003</v>
      </c>
      <c r="Q64" s="12">
        <v>88634.447776510002</v>
      </c>
      <c r="R64" s="12">
        <v>59.639191549363026</v>
      </c>
      <c r="S64" s="12">
        <v>148617.78886313</v>
      </c>
    </row>
    <row r="65" spans="1:19" ht="22.05" customHeight="1">
      <c r="A65" s="11"/>
      <c r="B65" s="11" t="s">
        <v>213</v>
      </c>
      <c r="C65" s="13">
        <v>20701.41631452</v>
      </c>
      <c r="D65" s="13">
        <v>3191.5331763600002</v>
      </c>
      <c r="E65" s="13">
        <v>2808.1808299600002</v>
      </c>
      <c r="F65" s="13">
        <v>69599.752402099999</v>
      </c>
      <c r="G65" s="13"/>
      <c r="H65" s="13">
        <v>15514.77730347</v>
      </c>
      <c r="I65" s="13">
        <v>9817.7946291499993</v>
      </c>
      <c r="J65" s="13"/>
      <c r="K65" s="13">
        <v>12711.35979298</v>
      </c>
      <c r="L65" s="13">
        <v>990.79558167000005</v>
      </c>
      <c r="M65" s="13"/>
      <c r="N65" s="13">
        <v>1277.5489405799999</v>
      </c>
      <c r="O65" s="13">
        <v>4223.5596875699994</v>
      </c>
      <c r="P65" s="13">
        <v>7887.91134547</v>
      </c>
      <c r="Q65" s="12">
        <v>88296.253958389992</v>
      </c>
      <c r="R65" s="12">
        <v>59.368951838115954</v>
      </c>
      <c r="S65" s="12">
        <v>148724.63000383001</v>
      </c>
    </row>
    <row r="66" spans="1:19" ht="22.05" customHeight="1">
      <c r="A66" s="11"/>
      <c r="B66" s="11" t="s">
        <v>214</v>
      </c>
      <c r="C66" s="13">
        <v>20689.015015379999</v>
      </c>
      <c r="D66" s="13">
        <v>3234.9218367499998</v>
      </c>
      <c r="E66" s="13">
        <v>2808.1808299600002</v>
      </c>
      <c r="F66" s="13">
        <v>69138.243019949994</v>
      </c>
      <c r="G66" s="13"/>
      <c r="H66" s="13">
        <v>15007.05134116</v>
      </c>
      <c r="I66" s="13">
        <v>9401.9321968099994</v>
      </c>
      <c r="J66" s="13"/>
      <c r="K66" s="13">
        <v>13082.06034912</v>
      </c>
      <c r="L66" s="13">
        <v>904.94140449999998</v>
      </c>
      <c r="M66" s="13"/>
      <c r="N66" s="13">
        <v>1322.29878151</v>
      </c>
      <c r="O66" s="13">
        <v>4337.4485695799995</v>
      </c>
      <c r="P66" s="13">
        <v>7797.0263379099997</v>
      </c>
      <c r="Q66" s="12">
        <v>87242.142959169985</v>
      </c>
      <c r="R66" s="12">
        <v>59.05788013860117</v>
      </c>
      <c r="S66" s="12">
        <v>147723.11968263</v>
      </c>
    </row>
    <row r="67" spans="1:19" ht="22.05" customHeight="1">
      <c r="A67" s="11"/>
      <c r="B67" s="11" t="s">
        <v>208</v>
      </c>
      <c r="C67" s="13">
        <v>20986.984454519999</v>
      </c>
      <c r="D67" s="13">
        <v>3548.7772715999999</v>
      </c>
      <c r="E67" s="13">
        <v>2808.1808299600002</v>
      </c>
      <c r="F67" s="13">
        <v>68349.89507595</v>
      </c>
      <c r="G67" s="13"/>
      <c r="H67" s="13">
        <v>15431.200826460001</v>
      </c>
      <c r="I67" s="13">
        <v>9868.8698546800006</v>
      </c>
      <c r="J67" s="13"/>
      <c r="K67" s="13">
        <v>14069.79370366</v>
      </c>
      <c r="L67" s="13">
        <v>844.67676849999998</v>
      </c>
      <c r="M67" s="13"/>
      <c r="N67" s="13">
        <v>1415.4438179700001</v>
      </c>
      <c r="O67" s="13">
        <v>4410.9316063299993</v>
      </c>
      <c r="P67" s="13">
        <v>7687.9902253600003</v>
      </c>
      <c r="Q67" s="12">
        <v>86751.431924489996</v>
      </c>
      <c r="R67" s="12">
        <v>58.057715545596409</v>
      </c>
      <c r="S67" s="12">
        <v>149422.74443499002</v>
      </c>
    </row>
    <row r="68" spans="1:19" ht="22.05" customHeight="1">
      <c r="A68" s="11"/>
      <c r="B68" s="11" t="s">
        <v>215</v>
      </c>
      <c r="C68" s="13">
        <v>21344.832911189998</v>
      </c>
      <c r="D68" s="13">
        <v>3691.2329396800001</v>
      </c>
      <c r="E68" s="13">
        <v>2806.14348221</v>
      </c>
      <c r="F68" s="13">
        <v>67338.412354269996</v>
      </c>
      <c r="G68" s="13"/>
      <c r="H68" s="13">
        <v>15340.915669460001</v>
      </c>
      <c r="I68" s="13">
        <v>9128.5187951999997</v>
      </c>
      <c r="J68" s="13"/>
      <c r="K68" s="13">
        <v>15365.98826154</v>
      </c>
      <c r="L68" s="13">
        <v>1802.7096971599999</v>
      </c>
      <c r="M68" s="13"/>
      <c r="N68" s="13">
        <v>1479.21593736</v>
      </c>
      <c r="O68" s="13">
        <v>4406.2180549599998</v>
      </c>
      <c r="P68" s="13">
        <v>7712.6075565900001</v>
      </c>
      <c r="Q68" s="12">
        <v>85982.248403219986</v>
      </c>
      <c r="R68" s="12">
        <v>57.162664598832627</v>
      </c>
      <c r="S68" s="12">
        <v>150416.79565961997</v>
      </c>
    </row>
    <row r="69" spans="1:19" ht="22.05" customHeight="1">
      <c r="A69" s="11"/>
      <c r="B69" s="11" t="s">
        <v>216</v>
      </c>
      <c r="C69" s="13">
        <v>21679.37131079</v>
      </c>
      <c r="D69" s="13">
        <v>3729.7224727299999</v>
      </c>
      <c r="E69" s="13">
        <v>2806.14348221</v>
      </c>
      <c r="F69" s="13">
        <v>67759.76355612</v>
      </c>
      <c r="G69" s="13"/>
      <c r="H69" s="13">
        <v>16140.986838389999</v>
      </c>
      <c r="I69" s="13">
        <v>10802.87965241</v>
      </c>
      <c r="J69" s="13"/>
      <c r="K69" s="13">
        <v>14146.297873740001</v>
      </c>
      <c r="L69" s="13">
        <v>576.2453008</v>
      </c>
      <c r="M69" s="13"/>
      <c r="N69" s="13">
        <v>1514.8658539</v>
      </c>
      <c r="O69" s="13">
        <v>4407.5692536899996</v>
      </c>
      <c r="P69" s="13">
        <v>7734.9234192100002</v>
      </c>
      <c r="Q69" s="12">
        <v>86873.811928540003</v>
      </c>
      <c r="R69" s="12">
        <v>57.418716949711012</v>
      </c>
      <c r="S69" s="12">
        <v>151298.76901399001</v>
      </c>
    </row>
    <row r="70" spans="1:19" ht="22.05" customHeight="1">
      <c r="A70" s="11"/>
      <c r="B70" s="11" t="s">
        <v>200</v>
      </c>
      <c r="C70" s="13">
        <v>21903.214969600001</v>
      </c>
      <c r="D70" s="13">
        <v>3684.21289763</v>
      </c>
      <c r="E70" s="13">
        <v>2812.84601484</v>
      </c>
      <c r="F70" s="13">
        <v>68565.525453859998</v>
      </c>
      <c r="G70" s="13"/>
      <c r="H70" s="13">
        <v>16055.94959532</v>
      </c>
      <c r="I70" s="13">
        <v>10926.540508280001</v>
      </c>
      <c r="J70" s="13"/>
      <c r="K70" s="13">
        <v>14138.24943355</v>
      </c>
      <c r="L70" s="13">
        <v>538.20726826999999</v>
      </c>
      <c r="M70" s="13"/>
      <c r="N70" s="13">
        <v>1516.5586400699999</v>
      </c>
      <c r="O70" s="13">
        <v>4442.7571552199997</v>
      </c>
      <c r="P70" s="13">
        <v>7754.6672697800004</v>
      </c>
      <c r="Q70" s="12">
        <v>87784.940500189987</v>
      </c>
      <c r="R70" s="12">
        <v>57.624834444588814</v>
      </c>
      <c r="S70" s="12">
        <v>152338.72920641999</v>
      </c>
    </row>
    <row r="71" spans="1:19" ht="22.05" customHeight="1">
      <c r="A71" s="11"/>
      <c r="B71" s="11"/>
      <c r="C71" s="13"/>
      <c r="D71" s="13"/>
      <c r="E71" s="13"/>
      <c r="F71" s="13"/>
      <c r="G71" s="13"/>
      <c r="H71" s="13"/>
      <c r="I71" s="13"/>
      <c r="J71" s="13"/>
      <c r="K71" s="13"/>
      <c r="L71" s="13"/>
      <c r="M71" s="13"/>
      <c r="N71" s="13"/>
      <c r="O71" s="13"/>
      <c r="P71" s="13"/>
      <c r="Q71" s="12"/>
      <c r="R71" s="12"/>
      <c r="S71" s="12"/>
    </row>
    <row r="72" spans="1:19" ht="22.05" customHeight="1">
      <c r="A72" s="207">
        <v>2025</v>
      </c>
      <c r="B72" s="11" t="s">
        <v>209</v>
      </c>
      <c r="C72" s="13">
        <v>21941.286421659999</v>
      </c>
      <c r="D72" s="13">
        <v>3609.1668921199998</v>
      </c>
      <c r="E72" s="13">
        <v>2812.84601484</v>
      </c>
      <c r="F72" s="13">
        <v>70577.755728880002</v>
      </c>
      <c r="G72" s="13"/>
      <c r="H72" s="13">
        <v>16844.96657936</v>
      </c>
      <c r="I72" s="13">
        <v>10920.631892130001</v>
      </c>
      <c r="J72" s="13"/>
      <c r="K72" s="13">
        <v>13428.02393505</v>
      </c>
      <c r="L72" s="13">
        <v>533.75456973999997</v>
      </c>
      <c r="M72" s="13"/>
      <c r="N72" s="13">
        <v>1605.5546497299999</v>
      </c>
      <c r="O72" s="13">
        <v>4506.0657518500002</v>
      </c>
      <c r="P72" s="13">
        <v>7844.2514837199997</v>
      </c>
      <c r="Q72" s="12">
        <v>89876.393674470004</v>
      </c>
      <c r="R72" s="12">
        <v>58.125657737159663</v>
      </c>
      <c r="S72" s="12">
        <v>154624.30391908</v>
      </c>
    </row>
    <row r="73" spans="1:19" ht="22.05" customHeight="1">
      <c r="A73" s="11"/>
      <c r="B73" s="11" t="s">
        <v>210</v>
      </c>
      <c r="C73" s="29">
        <v>21988.27549873</v>
      </c>
      <c r="D73" s="29">
        <v>3725.7914041700001</v>
      </c>
      <c r="E73" s="29">
        <v>2811.4911764100002</v>
      </c>
      <c r="F73" s="29">
        <v>69182.007987849996</v>
      </c>
      <c r="G73" s="29"/>
      <c r="H73" s="29">
        <v>16902.513473679999</v>
      </c>
      <c r="I73" s="29">
        <v>9677.6930381500006</v>
      </c>
      <c r="J73" s="11"/>
      <c r="K73" s="29">
        <v>13690.43589982</v>
      </c>
      <c r="L73" s="29">
        <v>614.73338460000002</v>
      </c>
      <c r="M73" s="11"/>
      <c r="N73" s="29">
        <v>1692.0680877100001</v>
      </c>
      <c r="O73" s="29">
        <v>4509.2080016800001</v>
      </c>
      <c r="P73" s="29">
        <v>7922.7701564999998</v>
      </c>
      <c r="Q73" s="31">
        <v>87397.204567099994</v>
      </c>
      <c r="R73" s="31">
        <v>57.228213867437958</v>
      </c>
      <c r="S73" s="31">
        <v>152716.98810929997</v>
      </c>
    </row>
    <row r="74" spans="1:19" ht="22.05" customHeight="1">
      <c r="A74" s="11"/>
      <c r="B74" s="11" t="s">
        <v>206</v>
      </c>
      <c r="C74" s="29">
        <v>22007.356492769999</v>
      </c>
      <c r="D74" s="29">
        <v>3658.5891905399999</v>
      </c>
      <c r="E74" s="29">
        <v>2816.4149351900001</v>
      </c>
      <c r="F74" s="29">
        <v>63645.268957</v>
      </c>
      <c r="G74" s="29"/>
      <c r="H74" s="29">
        <v>16775.183401940001</v>
      </c>
      <c r="I74" s="29">
        <v>9613.7071502899998</v>
      </c>
      <c r="J74" s="11"/>
      <c r="K74" s="29">
        <v>12512.742252530001</v>
      </c>
      <c r="L74" s="29">
        <v>671.79063011000005</v>
      </c>
      <c r="M74" s="11"/>
      <c r="N74" s="29">
        <v>1773.7709758000001</v>
      </c>
      <c r="O74" s="29">
        <v>4654.1117937200006</v>
      </c>
      <c r="P74" s="29">
        <v>7808.44707363</v>
      </c>
      <c r="Q74" s="31">
        <v>81739.21381103</v>
      </c>
      <c r="R74" s="31">
        <v>56.009784616374226</v>
      </c>
      <c r="S74" s="31">
        <v>145937.38285351999</v>
      </c>
    </row>
    <row r="75" spans="1:19" ht="22.05" customHeight="1">
      <c r="A75" s="11"/>
      <c r="B75" s="11" t="s">
        <v>211</v>
      </c>
      <c r="C75" s="29">
        <v>22538.441636039999</v>
      </c>
      <c r="D75" s="29">
        <v>3747.7622191</v>
      </c>
      <c r="E75" s="29">
        <v>2909.8704777799999</v>
      </c>
      <c r="F75" s="29">
        <v>64633.882580930003</v>
      </c>
      <c r="G75" s="29"/>
      <c r="H75" s="29">
        <v>16650.250848449999</v>
      </c>
      <c r="I75" s="29">
        <v>9700.8653124100001</v>
      </c>
      <c r="J75" s="11"/>
      <c r="K75" s="29">
        <v>13431.709034879999</v>
      </c>
      <c r="L75" s="29">
        <v>683.69744324999999</v>
      </c>
      <c r="M75" s="11"/>
      <c r="N75" s="29">
        <v>1855.26366035</v>
      </c>
      <c r="O75" s="29">
        <v>4707.3456498100004</v>
      </c>
      <c r="P75" s="29">
        <v>7851.4266972200003</v>
      </c>
      <c r="Q75" s="31">
        <v>82869.872033809996</v>
      </c>
      <c r="R75" s="31">
        <v>55.725630243176717</v>
      </c>
      <c r="S75" s="12">
        <v>148710.51556022005</v>
      </c>
    </row>
    <row r="76" spans="1:19" ht="22.05" customHeight="1">
      <c r="A76" s="11"/>
      <c r="B76" s="11" t="s">
        <v>212</v>
      </c>
      <c r="C76" s="29">
        <v>22836.20898304</v>
      </c>
      <c r="D76" s="29">
        <v>4146.99246855</v>
      </c>
      <c r="E76" s="29">
        <v>2827.66494061</v>
      </c>
      <c r="F76" s="29">
        <v>66928.332531010004</v>
      </c>
      <c r="G76" s="29"/>
      <c r="H76" s="29">
        <v>16773.471962430001</v>
      </c>
      <c r="I76" s="29">
        <v>9642.8497880800005</v>
      </c>
      <c r="J76" s="11"/>
      <c r="K76" s="29">
        <v>13061.72164707</v>
      </c>
      <c r="L76" s="29">
        <v>659.22356887000001</v>
      </c>
      <c r="M76" s="11"/>
      <c r="N76" s="29">
        <v>1920.7550208800001</v>
      </c>
      <c r="O76" s="29">
        <v>4730.3481138100005</v>
      </c>
      <c r="P76" s="29">
        <v>7739.5259872400002</v>
      </c>
      <c r="Q76" s="31">
        <v>84969.931875200011</v>
      </c>
      <c r="R76" s="31">
        <v>56.172118509111101</v>
      </c>
      <c r="S76" s="31">
        <v>151267.09501158999</v>
      </c>
    </row>
    <row r="77" spans="1:19" ht="22.05" customHeight="1">
      <c r="A77" s="11"/>
      <c r="B77" s="11" t="s">
        <v>207</v>
      </c>
      <c r="C77" s="29">
        <v>21616.12868224</v>
      </c>
      <c r="D77" s="29">
        <v>5022.3091764999999</v>
      </c>
      <c r="E77" s="29">
        <v>2837.7639752199998</v>
      </c>
      <c r="F77" s="29">
        <v>69194.225135989996</v>
      </c>
      <c r="G77" s="29"/>
      <c r="H77" s="29">
        <v>21673.116554169999</v>
      </c>
      <c r="I77" s="29">
        <v>9607.9468526199998</v>
      </c>
      <c r="J77" s="11"/>
      <c r="K77" s="29">
        <v>12754.32885106</v>
      </c>
      <c r="L77" s="29">
        <v>512.92328272999998</v>
      </c>
      <c r="M77" s="11"/>
      <c r="N77" s="29">
        <v>2018.66005296</v>
      </c>
      <c r="O77" s="29">
        <v>5290.2934613500001</v>
      </c>
      <c r="P77" s="29">
        <v>7650.7627922199999</v>
      </c>
      <c r="Q77" s="31">
        <v>86965.858063560008</v>
      </c>
      <c r="R77" s="31">
        <v>54.979583638591187</v>
      </c>
      <c r="S77" s="31">
        <v>158178.45881705999</v>
      </c>
    </row>
    <row r="78" spans="1:19" ht="22.05" customHeight="1">
      <c r="A78" s="676" t="s">
        <v>1113</v>
      </c>
      <c r="B78" s="290"/>
      <c r="C78" s="290"/>
      <c r="D78" s="290"/>
      <c r="E78" s="290"/>
      <c r="F78" s="290"/>
      <c r="G78" s="290"/>
      <c r="H78" s="290"/>
      <c r="I78" s="290"/>
      <c r="J78" s="290"/>
      <c r="K78" s="290"/>
      <c r="L78" s="290"/>
      <c r="M78" s="290"/>
      <c r="N78" s="290"/>
      <c r="O78" s="290"/>
      <c r="P78" s="290"/>
      <c r="Q78" s="290"/>
      <c r="R78" s="290"/>
      <c r="S78" s="290"/>
    </row>
    <row r="79" spans="1:19" ht="22.05" customHeight="1">
      <c r="A79" s="80" t="s">
        <v>1114</v>
      </c>
      <c r="B79" s="11"/>
      <c r="C79" s="11"/>
      <c r="D79" s="11"/>
      <c r="E79" s="11"/>
      <c r="F79" s="11"/>
      <c r="G79" s="11"/>
      <c r="H79" s="11"/>
      <c r="I79" s="11"/>
      <c r="J79" s="11"/>
      <c r="K79" s="11"/>
      <c r="L79" s="11"/>
      <c r="M79" s="11"/>
      <c r="N79" s="11"/>
      <c r="O79" s="11"/>
      <c r="P79" s="11"/>
      <c r="Q79" s="11"/>
      <c r="R79" s="11"/>
      <c r="S79" s="11"/>
    </row>
    <row r="80" spans="1:19" ht="22.05" customHeight="1">
      <c r="A80" s="11" t="s">
        <v>1115</v>
      </c>
      <c r="B80" s="11"/>
      <c r="C80" s="11"/>
      <c r="D80" s="11"/>
      <c r="E80" s="11"/>
      <c r="F80" s="11"/>
      <c r="G80" s="11"/>
      <c r="H80" s="11"/>
      <c r="I80" s="11"/>
      <c r="J80" s="11"/>
      <c r="K80" s="11"/>
      <c r="L80" s="11"/>
      <c r="M80" s="11"/>
      <c r="N80" s="11"/>
      <c r="O80" s="11"/>
      <c r="P80" s="11"/>
      <c r="Q80" s="11"/>
      <c r="R80" s="11"/>
      <c r="S80" s="11"/>
    </row>
    <row r="81" spans="1:19" ht="22.05" customHeight="1">
      <c r="A81" s="11" t="s">
        <v>1116</v>
      </c>
      <c r="B81" s="11"/>
      <c r="C81" s="11"/>
      <c r="D81" s="11"/>
      <c r="E81" s="11"/>
      <c r="F81" s="11"/>
      <c r="G81" s="11"/>
      <c r="H81" s="11"/>
      <c r="I81" s="11"/>
      <c r="J81" s="11"/>
      <c r="K81" s="11"/>
      <c r="L81" s="11"/>
      <c r="M81" s="11"/>
      <c r="N81" s="11"/>
      <c r="O81" s="11"/>
      <c r="P81" s="11"/>
      <c r="Q81" s="11"/>
      <c r="R81" s="11"/>
      <c r="S81" s="11"/>
    </row>
    <row r="82" spans="1:19" ht="18">
      <c r="A82" s="11" t="s">
        <v>1117</v>
      </c>
      <c r="B82" s="11"/>
      <c r="C82" s="11"/>
      <c r="D82" s="11"/>
      <c r="E82" s="11"/>
      <c r="F82" s="11"/>
      <c r="G82" s="11"/>
      <c r="H82" s="11"/>
      <c r="I82" s="11"/>
      <c r="J82" s="11"/>
      <c r="K82" s="11"/>
      <c r="L82" s="11"/>
      <c r="M82" s="11"/>
      <c r="N82" s="11"/>
      <c r="O82" s="11"/>
      <c r="P82" s="11"/>
      <c r="Q82" s="11"/>
      <c r="R82" s="11"/>
      <c r="S82" s="11"/>
    </row>
    <row r="83" spans="1:19" ht="15.6">
      <c r="A83" s="1"/>
      <c r="B83" s="97"/>
      <c r="C83" s="35"/>
      <c r="D83" s="35"/>
      <c r="E83" s="35"/>
      <c r="F83" s="35"/>
      <c r="G83" s="35"/>
      <c r="H83" s="35"/>
      <c r="I83" s="35"/>
      <c r="J83" s="1"/>
      <c r="K83" s="35"/>
      <c r="L83" s="35"/>
      <c r="M83" s="1"/>
      <c r="N83" s="35"/>
      <c r="O83" s="35"/>
      <c r="P83" s="35"/>
      <c r="Q83" s="36"/>
      <c r="R83" s="36"/>
      <c r="S83" s="36"/>
    </row>
    <row r="84" spans="1:19" ht="15.6">
      <c r="A84" s="63"/>
      <c r="B84" s="37"/>
      <c r="C84" s="37"/>
      <c r="D84" s="37"/>
      <c r="E84" s="37"/>
      <c r="F84" s="37"/>
      <c r="G84" s="37"/>
      <c r="H84" s="37"/>
      <c r="I84" s="37"/>
      <c r="J84" s="37"/>
      <c r="K84" s="37"/>
      <c r="L84" s="37"/>
      <c r="M84" s="37"/>
      <c r="N84" s="37"/>
      <c r="O84" s="37"/>
      <c r="P84" s="37"/>
      <c r="Q84" s="37"/>
      <c r="R84" s="37"/>
      <c r="S84" s="37"/>
    </row>
    <row r="85" spans="1:19" ht="15.6">
      <c r="A85" s="63"/>
      <c r="B85" s="1"/>
      <c r="C85" s="1"/>
      <c r="D85" s="1"/>
      <c r="E85" s="1"/>
      <c r="F85" s="1"/>
      <c r="G85" s="1"/>
      <c r="H85" s="1"/>
      <c r="I85" s="1"/>
      <c r="J85" s="1"/>
      <c r="K85" s="1"/>
      <c r="L85" s="1"/>
      <c r="M85" s="1"/>
      <c r="N85" s="1"/>
      <c r="O85" s="1"/>
      <c r="P85" s="1"/>
      <c r="Q85" s="1"/>
      <c r="R85" s="37"/>
      <c r="S85" s="37"/>
    </row>
    <row r="86" spans="1:19" ht="15.6">
      <c r="A86" s="40"/>
      <c r="B86" s="37"/>
      <c r="C86" s="37"/>
      <c r="D86" s="37"/>
      <c r="E86" s="37"/>
      <c r="F86" s="37"/>
      <c r="G86" s="37"/>
      <c r="H86" s="37"/>
      <c r="I86" s="37"/>
      <c r="J86" s="37"/>
      <c r="K86" s="37"/>
      <c r="L86" s="37"/>
      <c r="M86" s="37"/>
      <c r="N86" s="37"/>
      <c r="O86" s="37"/>
      <c r="P86" s="37"/>
      <c r="Q86" s="37"/>
      <c r="R86" s="37"/>
      <c r="S86" s="37"/>
    </row>
    <row r="87" spans="1:19" ht="15.6">
      <c r="A87" s="40"/>
      <c r="B87" s="37"/>
      <c r="C87" s="37"/>
      <c r="D87" s="37"/>
      <c r="E87" s="37"/>
      <c r="F87" s="37"/>
      <c r="G87" s="37"/>
      <c r="H87" s="37"/>
      <c r="I87" s="37"/>
      <c r="J87" s="37"/>
      <c r="K87" s="37"/>
      <c r="L87" s="37"/>
      <c r="M87" s="37"/>
      <c r="N87" s="37"/>
      <c r="O87" s="37"/>
      <c r="P87" s="37"/>
      <c r="Q87" s="37"/>
      <c r="R87" s="37"/>
      <c r="S87" s="37"/>
    </row>
    <row r="88" spans="1:19" ht="15.6">
      <c r="A88" s="40"/>
      <c r="B88" s="37"/>
      <c r="C88" s="37"/>
      <c r="D88" s="37"/>
      <c r="E88" s="37"/>
      <c r="F88" s="37"/>
      <c r="G88" s="37"/>
      <c r="H88" s="37"/>
      <c r="I88" s="37"/>
      <c r="J88" s="37"/>
      <c r="K88" s="37"/>
      <c r="L88" s="37"/>
      <c r="M88" s="37"/>
      <c r="N88" s="37"/>
      <c r="O88" s="37"/>
      <c r="P88" s="37"/>
      <c r="Q88" s="37"/>
      <c r="R88" s="1"/>
      <c r="S88" s="1"/>
    </row>
  </sheetData>
  <hyperlinks>
    <hyperlink ref="N1" location="'Contents Page'!A1" display="BACK TO CONTENTS" xr:uid="{2F49CDB9-57C3-4E56-9CC4-DA971A0AE1D9}"/>
  </hyperlinks>
  <pageMargins left="0.7" right="0.7" top="0.75" bottom="0.75" header="0.3" footer="0.3"/>
  <pageSetup paperSize="9" scale="29" orientation="portrait" horizontalDpi="4294967295" verticalDpi="4294967295"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E7633-10DF-40FB-91E3-A5C7C8F15F2D}">
  <dimension ref="A1:J62"/>
  <sheetViews>
    <sheetView zoomScaleNormal="100" workbookViewId="0">
      <selection activeCell="J1" sqref="J1"/>
    </sheetView>
  </sheetViews>
  <sheetFormatPr defaultColWidth="8.77734375" defaultRowHeight="14.4"/>
  <cols>
    <col min="1" max="1" width="18.6640625" customWidth="1"/>
    <col min="2" max="2" width="2.33203125" customWidth="1"/>
    <col min="3" max="3" width="26.6640625" customWidth="1"/>
    <col min="4" max="4" width="27.44140625" customWidth="1"/>
    <col min="5" max="5" width="27" customWidth="1"/>
    <col min="6" max="6" width="28.33203125" customWidth="1"/>
    <col min="7" max="7" width="29.109375" customWidth="1"/>
  </cols>
  <sheetData>
    <row r="1" spans="1:10" ht="22.05" customHeight="1">
      <c r="A1" s="75" t="s">
        <v>1118</v>
      </c>
      <c r="B1" s="75"/>
      <c r="C1" s="75"/>
      <c r="D1" s="75"/>
      <c r="E1" s="75"/>
      <c r="F1" s="75"/>
      <c r="G1" s="75"/>
      <c r="H1" s="75"/>
      <c r="I1" s="75"/>
      <c r="J1" s="10" t="s">
        <v>85</v>
      </c>
    </row>
    <row r="2" spans="1:10" ht="22.05" customHeight="1">
      <c r="A2" s="75"/>
      <c r="B2" s="75"/>
      <c r="C2" s="75"/>
      <c r="D2" s="75"/>
      <c r="E2" s="75"/>
      <c r="F2" s="75"/>
      <c r="G2" s="75"/>
      <c r="H2" s="75"/>
      <c r="I2" s="75"/>
    </row>
    <row r="3" spans="1:10" ht="22.05" customHeight="1">
      <c r="A3" s="75" t="s">
        <v>1119</v>
      </c>
      <c r="B3" s="75"/>
      <c r="C3" s="75"/>
      <c r="D3" s="75"/>
      <c r="E3" s="75"/>
      <c r="F3" s="75"/>
      <c r="G3" s="75"/>
      <c r="H3" s="75"/>
      <c r="I3" s="75"/>
    </row>
    <row r="4" spans="1:10" ht="22.05" customHeight="1">
      <c r="A4" s="75" t="s">
        <v>90</v>
      </c>
      <c r="B4" s="75"/>
      <c r="C4" s="75"/>
      <c r="D4" s="75"/>
      <c r="E4" s="75"/>
      <c r="F4" s="75" t="s">
        <v>101</v>
      </c>
      <c r="G4" s="75" t="s">
        <v>101</v>
      </c>
      <c r="H4" s="75"/>
      <c r="I4" s="75"/>
    </row>
    <row r="5" spans="1:10" ht="22.05" customHeight="1">
      <c r="A5" s="304"/>
      <c r="B5" s="304"/>
      <c r="C5" s="304"/>
      <c r="D5" s="303"/>
      <c r="E5" s="308" t="s">
        <v>496</v>
      </c>
      <c r="F5" s="304"/>
      <c r="G5" s="304"/>
      <c r="H5" s="75"/>
      <c r="I5" s="75"/>
    </row>
    <row r="6" spans="1:10" ht="22.05" customHeight="1">
      <c r="A6" s="304"/>
      <c r="B6" s="304"/>
      <c r="C6" s="308" t="s">
        <v>860</v>
      </c>
      <c r="D6" s="317" t="s">
        <v>1120</v>
      </c>
      <c r="E6" s="304"/>
      <c r="F6" s="308" t="s">
        <v>482</v>
      </c>
      <c r="G6" s="308" t="s">
        <v>405</v>
      </c>
      <c r="H6" s="75"/>
      <c r="I6" s="75"/>
    </row>
    <row r="7" spans="1:10" ht="22.05" customHeight="1">
      <c r="A7" s="318" t="s">
        <v>408</v>
      </c>
      <c r="B7" s="318"/>
      <c r="C7" s="321" t="s">
        <v>512</v>
      </c>
      <c r="D7" s="321" t="s">
        <v>1121</v>
      </c>
      <c r="E7" s="321" t="s">
        <v>1122</v>
      </c>
      <c r="F7" s="321" t="s">
        <v>416</v>
      </c>
      <c r="G7" s="321" t="s">
        <v>400</v>
      </c>
      <c r="H7" s="75"/>
      <c r="I7" s="75"/>
    </row>
    <row r="8" spans="1:10" ht="22.05" customHeight="1">
      <c r="A8" s="424">
        <v>2000</v>
      </c>
      <c r="B8" s="75"/>
      <c r="C8" s="16">
        <v>35.054039000000003</v>
      </c>
      <c r="D8" s="16">
        <v>12.603144</v>
      </c>
      <c r="E8" s="16">
        <v>337.61763200000001</v>
      </c>
      <c r="F8" s="16">
        <v>1.4495979999999999</v>
      </c>
      <c r="G8" s="75">
        <v>386.72441299999997</v>
      </c>
      <c r="H8" s="75"/>
      <c r="I8" s="75"/>
    </row>
    <row r="9" spans="1:10" ht="22.05" customHeight="1">
      <c r="A9" s="424">
        <v>2001</v>
      </c>
      <c r="B9" s="75"/>
      <c r="C9" s="16">
        <v>175.56065000000001</v>
      </c>
      <c r="D9" s="16">
        <v>12.81657</v>
      </c>
      <c r="E9" s="16">
        <v>388.351496</v>
      </c>
      <c r="F9" s="16">
        <v>2.0013990000000002</v>
      </c>
      <c r="G9" s="75">
        <v>578.73011500000007</v>
      </c>
      <c r="H9" s="75"/>
      <c r="I9" s="75"/>
    </row>
    <row r="10" spans="1:10" ht="22.05" customHeight="1">
      <c r="A10" s="424">
        <v>2002</v>
      </c>
      <c r="B10" s="75"/>
      <c r="C10" s="16">
        <v>228.36016100000001</v>
      </c>
      <c r="D10" s="16">
        <v>14.146007000000001</v>
      </c>
      <c r="E10" s="16">
        <v>405.59621599999997</v>
      </c>
      <c r="F10" s="16">
        <v>2.7289089999999998</v>
      </c>
      <c r="G10" s="75">
        <v>650.83129300000007</v>
      </c>
      <c r="H10" s="75"/>
      <c r="I10" s="75"/>
    </row>
    <row r="11" spans="1:10" ht="22.05" customHeight="1">
      <c r="A11" s="424">
        <v>2003</v>
      </c>
      <c r="B11" s="75"/>
      <c r="C11" s="29">
        <v>60.387438000000003</v>
      </c>
      <c r="D11" s="29">
        <v>13.170553999999999</v>
      </c>
      <c r="E11" s="29">
        <v>725.47134700000004</v>
      </c>
      <c r="F11" s="29">
        <v>2.9881009999999999</v>
      </c>
      <c r="G11" s="31">
        <v>802.01744000000008</v>
      </c>
      <c r="H11" s="75"/>
      <c r="I11" s="75"/>
    </row>
    <row r="12" spans="1:10" ht="22.05" customHeight="1">
      <c r="A12" s="424">
        <v>2004</v>
      </c>
      <c r="B12" s="75"/>
      <c r="C12" s="29">
        <v>23.955197999999999</v>
      </c>
      <c r="D12" s="29">
        <v>13.885486999999999</v>
      </c>
      <c r="E12" s="29">
        <v>900.31015099999991</v>
      </c>
      <c r="F12" s="29">
        <v>4.807105</v>
      </c>
      <c r="G12" s="31">
        <v>942.95794099999989</v>
      </c>
      <c r="H12" s="75"/>
      <c r="I12" s="75"/>
    </row>
    <row r="13" spans="1:10" ht="22.05" customHeight="1">
      <c r="A13" s="424">
        <v>2005</v>
      </c>
      <c r="B13" s="75"/>
      <c r="C13" s="16">
        <v>31.631771999999998</v>
      </c>
      <c r="D13" s="16">
        <v>19.026681</v>
      </c>
      <c r="E13" s="13">
        <v>1139.5044370000001</v>
      </c>
      <c r="F13" s="29">
        <v>16.084126000000001</v>
      </c>
      <c r="G13" s="12">
        <v>1206.247016</v>
      </c>
      <c r="H13" s="75"/>
      <c r="I13" s="75"/>
    </row>
    <row r="14" spans="1:10" ht="22.05" customHeight="1">
      <c r="A14" s="424">
        <v>2006</v>
      </c>
      <c r="B14" s="75"/>
      <c r="C14" s="13">
        <v>35.203538000000002</v>
      </c>
      <c r="D14" s="13">
        <v>17.866806</v>
      </c>
      <c r="E14" s="13">
        <v>1562.4603960000002</v>
      </c>
      <c r="F14" s="13">
        <v>13.815220999999999</v>
      </c>
      <c r="G14" s="12">
        <v>1629.3459610000002</v>
      </c>
      <c r="H14" s="75"/>
      <c r="I14" s="75"/>
    </row>
    <row r="15" spans="1:10" ht="22.05" customHeight="1">
      <c r="A15" s="424">
        <v>2007</v>
      </c>
      <c r="B15" s="75"/>
      <c r="C15" s="13">
        <v>47.680655999999999</v>
      </c>
      <c r="D15" s="13">
        <v>20.868832999999999</v>
      </c>
      <c r="E15" s="13">
        <v>1926.906735</v>
      </c>
      <c r="F15" s="13">
        <v>17.032505</v>
      </c>
      <c r="G15" s="12">
        <v>2012.4887289999999</v>
      </c>
      <c r="H15" s="75"/>
      <c r="I15" s="75"/>
    </row>
    <row r="16" spans="1:10" ht="22.05" customHeight="1">
      <c r="A16" s="424">
        <v>2008</v>
      </c>
      <c r="B16" s="75"/>
      <c r="C16" s="13">
        <v>78.613562999999999</v>
      </c>
      <c r="D16" s="13">
        <v>28.996009000000001</v>
      </c>
      <c r="E16" s="13">
        <v>1740.0290729999999</v>
      </c>
      <c r="F16" s="13">
        <v>14.334308</v>
      </c>
      <c r="G16" s="12">
        <v>1861.972953</v>
      </c>
      <c r="H16" s="75"/>
      <c r="I16" s="75"/>
    </row>
    <row r="17" spans="1:9" ht="22.05" customHeight="1">
      <c r="A17" s="424">
        <v>2009</v>
      </c>
      <c r="B17" s="75"/>
      <c r="C17" s="13">
        <v>54.035633000000004</v>
      </c>
      <c r="D17" s="13">
        <v>32.956910000000001</v>
      </c>
      <c r="E17" s="13">
        <v>2020.871858</v>
      </c>
      <c r="F17" s="13">
        <v>7.7876940000000001</v>
      </c>
      <c r="G17" s="12">
        <v>2115.6520949999999</v>
      </c>
      <c r="H17" s="75"/>
      <c r="I17" s="75"/>
    </row>
    <row r="18" spans="1:9" ht="22.05" customHeight="1">
      <c r="A18" s="424">
        <v>2010</v>
      </c>
      <c r="B18" s="75"/>
      <c r="C18" s="13">
        <v>12.558997000000002</v>
      </c>
      <c r="D18" s="13">
        <v>31.439167999999999</v>
      </c>
      <c r="E18" s="13">
        <v>2092.0872370000002</v>
      </c>
      <c r="F18" s="13">
        <v>9.1243940000000006</v>
      </c>
      <c r="G18" s="12">
        <v>2145.2097960000001</v>
      </c>
      <c r="H18" s="75"/>
      <c r="I18" s="75"/>
    </row>
    <row r="19" spans="1:9" ht="22.05" customHeight="1">
      <c r="A19" s="424">
        <v>2011</v>
      </c>
      <c r="B19" s="75"/>
      <c r="C19" s="13">
        <v>15.793593999999999</v>
      </c>
      <c r="D19" s="13">
        <v>33.116165000000002</v>
      </c>
      <c r="E19" s="13">
        <v>2323.6887489999999</v>
      </c>
      <c r="F19" s="13">
        <v>8.7027409999999996</v>
      </c>
      <c r="G19" s="12">
        <v>2381.3012490000001</v>
      </c>
      <c r="H19" s="75"/>
      <c r="I19" s="75"/>
    </row>
    <row r="20" spans="1:9" ht="22.05" customHeight="1">
      <c r="A20" s="424">
        <v>2012</v>
      </c>
      <c r="B20" s="75"/>
      <c r="C20" s="13">
        <v>13.960524000000001</v>
      </c>
      <c r="D20" s="13">
        <v>36.115178</v>
      </c>
      <c r="E20" s="13">
        <v>2618.4130839999998</v>
      </c>
      <c r="F20" s="13">
        <v>9.2353349999999992</v>
      </c>
      <c r="G20" s="12">
        <v>2677.7241209999997</v>
      </c>
      <c r="H20" s="75"/>
      <c r="I20" s="75"/>
    </row>
    <row r="21" spans="1:9" ht="22.05" customHeight="1">
      <c r="A21" s="424">
        <v>2013</v>
      </c>
      <c r="B21" s="75"/>
      <c r="C21" s="13">
        <v>11.437778999999999</v>
      </c>
      <c r="D21" s="13">
        <v>38.686196000000002</v>
      </c>
      <c r="E21" s="13">
        <v>3105.0440570000001</v>
      </c>
      <c r="F21" s="13">
        <v>7.5223870000000002</v>
      </c>
      <c r="G21" s="12">
        <v>3162.690419</v>
      </c>
      <c r="H21" s="75"/>
      <c r="I21" s="75"/>
    </row>
    <row r="22" spans="1:9" ht="22.05" customHeight="1">
      <c r="A22" s="424">
        <v>2014</v>
      </c>
      <c r="B22" s="75"/>
      <c r="C22" s="13">
        <v>6.0456750000000001</v>
      </c>
      <c r="D22" s="13">
        <v>34.134720000000002</v>
      </c>
      <c r="E22" s="13">
        <v>3403.4572639999997</v>
      </c>
      <c r="F22" s="13">
        <v>10.426907</v>
      </c>
      <c r="G22" s="12">
        <v>3454.0645659999996</v>
      </c>
      <c r="H22" s="75"/>
      <c r="I22" s="75"/>
    </row>
    <row r="23" spans="1:9" ht="22.05" customHeight="1">
      <c r="A23" s="424">
        <v>2015</v>
      </c>
      <c r="B23" s="75"/>
      <c r="C23" s="13">
        <v>32.373761000000002</v>
      </c>
      <c r="D23" s="13">
        <v>33.762</v>
      </c>
      <c r="E23" s="13">
        <v>3779.5330199999999</v>
      </c>
      <c r="F23" s="13">
        <v>18.399356999999998</v>
      </c>
      <c r="G23" s="12">
        <v>3864.0681379999996</v>
      </c>
      <c r="H23" s="16"/>
      <c r="I23" s="16"/>
    </row>
    <row r="24" spans="1:9" ht="22.05" customHeight="1">
      <c r="A24" s="424">
        <v>2016</v>
      </c>
      <c r="B24" s="75"/>
      <c r="C24" s="13">
        <v>5.895384</v>
      </c>
      <c r="D24" s="13">
        <v>34.071570999999999</v>
      </c>
      <c r="E24" s="13">
        <v>3755.1077789999999</v>
      </c>
      <c r="F24" s="13">
        <v>22.281305</v>
      </c>
      <c r="G24" s="12">
        <v>3817.3560389999998</v>
      </c>
      <c r="H24" s="16"/>
      <c r="I24" s="16"/>
    </row>
    <row r="25" spans="1:9" ht="22.05" customHeight="1">
      <c r="A25" s="424">
        <v>2017</v>
      </c>
      <c r="B25" s="75"/>
      <c r="C25" s="13">
        <v>3.2401800000000001</v>
      </c>
      <c r="D25" s="13">
        <v>37.533110000000001</v>
      </c>
      <c r="E25" s="13">
        <v>3770.3620489999998</v>
      </c>
      <c r="F25" s="13">
        <v>19.223644</v>
      </c>
      <c r="G25" s="12">
        <v>3830.3589830000001</v>
      </c>
      <c r="H25" s="75"/>
      <c r="I25" s="75"/>
    </row>
    <row r="26" spans="1:9" ht="22.05" customHeight="1">
      <c r="A26" s="424">
        <v>2018</v>
      </c>
      <c r="B26" s="75"/>
      <c r="C26" s="13">
        <v>10.530481999999999</v>
      </c>
      <c r="D26" s="13">
        <v>35.996392</v>
      </c>
      <c r="E26" s="13">
        <v>3712.2891379999996</v>
      </c>
      <c r="F26" s="13">
        <v>5.2995989999999997</v>
      </c>
      <c r="G26" s="12">
        <v>3764.1156109999997</v>
      </c>
      <c r="H26" s="75"/>
      <c r="I26" s="75"/>
    </row>
    <row r="27" spans="1:9" ht="22.05" customHeight="1">
      <c r="A27" s="424">
        <v>2019</v>
      </c>
      <c r="B27" s="75"/>
      <c r="C27" s="13">
        <v>17.631039000000001</v>
      </c>
      <c r="D27" s="13">
        <v>36.432848999999997</v>
      </c>
      <c r="E27" s="13">
        <v>4024.8093659999995</v>
      </c>
      <c r="F27" s="13">
        <v>6.7000640000000002</v>
      </c>
      <c r="G27" s="12">
        <v>4085.5733179999997</v>
      </c>
      <c r="H27" s="75"/>
      <c r="I27" s="75"/>
    </row>
    <row r="28" spans="1:9" ht="22.05" customHeight="1">
      <c r="A28" s="424">
        <v>2020</v>
      </c>
      <c r="B28" s="75"/>
      <c r="C28" s="29">
        <v>11.248979</v>
      </c>
      <c r="D28" s="29">
        <v>33.73048</v>
      </c>
      <c r="E28" s="13">
        <v>4257.8555450000003</v>
      </c>
      <c r="F28" s="13">
        <v>15.193334</v>
      </c>
      <c r="G28" s="12">
        <v>4318.0283380000001</v>
      </c>
      <c r="H28" s="75"/>
      <c r="I28" s="75"/>
    </row>
    <row r="29" spans="1:9" ht="22.05" customHeight="1">
      <c r="A29" s="424">
        <v>2021</v>
      </c>
      <c r="B29" s="282"/>
      <c r="C29" s="652">
        <v>15.92187</v>
      </c>
      <c r="D29" s="652">
        <v>42.846263999999998</v>
      </c>
      <c r="E29" s="652">
        <v>4523.5769489999993</v>
      </c>
      <c r="F29" s="652">
        <v>37.478095000000003</v>
      </c>
      <c r="G29" s="663">
        <v>4619.8231779999996</v>
      </c>
      <c r="H29" s="75"/>
      <c r="I29" s="75"/>
    </row>
    <row r="30" spans="1:9" ht="22.05" customHeight="1">
      <c r="A30" s="279"/>
      <c r="B30" s="279"/>
      <c r="C30" s="279"/>
      <c r="D30" s="279"/>
      <c r="E30" s="279"/>
      <c r="F30" s="279"/>
      <c r="G30" s="279"/>
      <c r="H30" s="75"/>
      <c r="I30" s="75"/>
    </row>
    <row r="31" spans="1:9" ht="22.05" customHeight="1">
      <c r="A31" s="304" t="s">
        <v>101</v>
      </c>
      <c r="B31" s="304"/>
      <c r="C31" s="304"/>
      <c r="D31" s="304"/>
      <c r="E31" s="308" t="s">
        <v>863</v>
      </c>
      <c r="F31" s="303"/>
      <c r="G31" s="304"/>
      <c r="H31" s="75"/>
      <c r="I31" s="75"/>
    </row>
    <row r="32" spans="1:9" ht="22.05" customHeight="1">
      <c r="A32" s="304" t="s">
        <v>101</v>
      </c>
      <c r="B32" s="304"/>
      <c r="C32" s="308" t="s">
        <v>473</v>
      </c>
      <c r="D32" s="308"/>
      <c r="E32" s="308" t="s">
        <v>1123</v>
      </c>
      <c r="F32" s="317" t="s">
        <v>364</v>
      </c>
      <c r="G32" s="308" t="s">
        <v>405</v>
      </c>
      <c r="H32" s="75"/>
      <c r="I32" s="75"/>
    </row>
    <row r="33" spans="1:9" ht="22.05" customHeight="1">
      <c r="A33" s="318" t="s">
        <v>408</v>
      </c>
      <c r="B33" s="318"/>
      <c r="C33" s="321" t="s">
        <v>1124</v>
      </c>
      <c r="D33" s="321" t="s">
        <v>412</v>
      </c>
      <c r="E33" s="321" t="s">
        <v>1125</v>
      </c>
      <c r="F33" s="321" t="s">
        <v>871</v>
      </c>
      <c r="G33" s="321" t="s">
        <v>442</v>
      </c>
      <c r="H33" s="75"/>
      <c r="I33" s="75"/>
    </row>
    <row r="34" spans="1:9" ht="22.05" customHeight="1">
      <c r="A34" s="424">
        <v>2000</v>
      </c>
      <c r="B34" s="75"/>
      <c r="C34" s="16">
        <v>59.312550000000002</v>
      </c>
      <c r="D34" s="16">
        <v>130.89856399999999</v>
      </c>
      <c r="E34" s="16">
        <v>189.198757</v>
      </c>
      <c r="F34" s="16">
        <v>7.3145410000000002</v>
      </c>
      <c r="G34" s="75">
        <v>386.72441200000003</v>
      </c>
      <c r="H34" s="75"/>
      <c r="I34" s="75"/>
    </row>
    <row r="35" spans="1:9" ht="22.05" customHeight="1">
      <c r="A35" s="424">
        <v>2001</v>
      </c>
      <c r="B35" s="75"/>
      <c r="C35" s="16">
        <v>97.539663000000004</v>
      </c>
      <c r="D35" s="16">
        <v>241.93149600000001</v>
      </c>
      <c r="E35" s="16">
        <v>225.85189600000001</v>
      </c>
      <c r="F35" s="16">
        <v>13.40706</v>
      </c>
      <c r="G35" s="75">
        <v>578.73011500000007</v>
      </c>
      <c r="H35" s="75"/>
      <c r="I35" s="75"/>
    </row>
    <row r="36" spans="1:9" ht="22.05" customHeight="1">
      <c r="A36" s="424">
        <v>2002</v>
      </c>
      <c r="B36" s="75"/>
      <c r="C36" s="16">
        <v>120.603959</v>
      </c>
      <c r="D36" s="16">
        <v>242.16936999999999</v>
      </c>
      <c r="E36" s="16">
        <v>265.08151400000003</v>
      </c>
      <c r="F36" s="16">
        <v>22.97645</v>
      </c>
      <c r="G36" s="75">
        <v>650.83129300000007</v>
      </c>
      <c r="H36" s="75"/>
      <c r="I36" s="75"/>
    </row>
    <row r="37" spans="1:9" ht="22.05" customHeight="1">
      <c r="A37" s="424">
        <v>2003</v>
      </c>
      <c r="B37" s="75"/>
      <c r="C37" s="29">
        <v>162.67424</v>
      </c>
      <c r="D37" s="29">
        <v>499.37036899999998</v>
      </c>
      <c r="E37" s="29">
        <v>66.622508999999994</v>
      </c>
      <c r="F37" s="29">
        <v>73.350321999999991</v>
      </c>
      <c r="G37" s="31">
        <v>802.01743999999997</v>
      </c>
      <c r="H37" s="75"/>
      <c r="I37" s="75"/>
    </row>
    <row r="38" spans="1:9" ht="22.05" customHeight="1">
      <c r="A38" s="424">
        <v>2004</v>
      </c>
      <c r="B38" s="75"/>
      <c r="C38" s="29">
        <v>177.103273</v>
      </c>
      <c r="D38" s="29">
        <v>615.14692200000002</v>
      </c>
      <c r="E38" s="29">
        <v>36.636209999999998</v>
      </c>
      <c r="F38" s="29">
        <v>114.07153600000001</v>
      </c>
      <c r="G38" s="31">
        <v>942.95794100000012</v>
      </c>
      <c r="H38" s="75"/>
      <c r="I38" s="75"/>
    </row>
    <row r="39" spans="1:9" ht="22.05" customHeight="1">
      <c r="A39" s="424">
        <v>2005</v>
      </c>
      <c r="B39" s="75"/>
      <c r="C39" s="29">
        <v>311.412958</v>
      </c>
      <c r="D39" s="29">
        <v>727.836052</v>
      </c>
      <c r="E39" s="29">
        <v>37.360926999999997</v>
      </c>
      <c r="F39" s="29">
        <v>129.637079</v>
      </c>
      <c r="G39" s="12">
        <v>1206.247016</v>
      </c>
      <c r="H39" s="75"/>
      <c r="I39" s="75"/>
    </row>
    <row r="40" spans="1:9" ht="22.05" customHeight="1">
      <c r="A40" s="424">
        <v>2006</v>
      </c>
      <c r="B40" s="75"/>
      <c r="C40" s="13">
        <v>334.96938799999998</v>
      </c>
      <c r="D40" s="13">
        <v>1117.7057990000001</v>
      </c>
      <c r="E40" s="13">
        <v>26.780809000000001</v>
      </c>
      <c r="F40" s="13">
        <v>149.88996499999999</v>
      </c>
      <c r="G40" s="12">
        <v>1629.3459610000002</v>
      </c>
      <c r="H40" s="75"/>
      <c r="I40" s="75"/>
    </row>
    <row r="41" spans="1:9" ht="22.05" customHeight="1">
      <c r="A41" s="424">
        <v>2007</v>
      </c>
      <c r="B41" s="75"/>
      <c r="C41" s="13">
        <v>320.43030900000002</v>
      </c>
      <c r="D41" s="13">
        <v>1454.030407</v>
      </c>
      <c r="E41" s="13">
        <v>64.804575</v>
      </c>
      <c r="F41" s="13">
        <v>173.22343599999999</v>
      </c>
      <c r="G41" s="12">
        <v>2012.4887270000002</v>
      </c>
      <c r="H41" s="75"/>
      <c r="I41" s="75"/>
    </row>
    <row r="42" spans="1:9" ht="22.05" customHeight="1">
      <c r="A42" s="424">
        <v>2008</v>
      </c>
      <c r="B42" s="75"/>
      <c r="C42" s="13">
        <v>483.388015</v>
      </c>
      <c r="D42" s="13">
        <v>1096.650558</v>
      </c>
      <c r="E42" s="13">
        <v>81.639908000000005</v>
      </c>
      <c r="F42" s="13">
        <v>200.29447200000001</v>
      </c>
      <c r="G42" s="12">
        <v>1861.9729530000002</v>
      </c>
      <c r="H42" s="75"/>
      <c r="I42" s="75"/>
    </row>
    <row r="43" spans="1:9" ht="22.05" customHeight="1">
      <c r="A43" s="424">
        <v>2009</v>
      </c>
      <c r="B43" s="75"/>
      <c r="C43" s="13">
        <v>517.77024700000004</v>
      </c>
      <c r="D43" s="13">
        <v>1284.015126</v>
      </c>
      <c r="E43" s="13">
        <v>74.255844999999994</v>
      </c>
      <c r="F43" s="13">
        <v>239.61087799999999</v>
      </c>
      <c r="G43" s="12">
        <v>2115.6520960000003</v>
      </c>
      <c r="H43" s="75"/>
      <c r="I43" s="75"/>
    </row>
    <row r="44" spans="1:9" ht="22.05" customHeight="1">
      <c r="A44" s="424">
        <v>2010</v>
      </c>
      <c r="B44" s="75"/>
      <c r="C44" s="13">
        <v>475.53838000000002</v>
      </c>
      <c r="D44" s="13">
        <v>1235.7888499999999</v>
      </c>
      <c r="E44" s="13">
        <v>127.296249</v>
      </c>
      <c r="F44" s="13">
        <v>306.58631600000001</v>
      </c>
      <c r="G44" s="12">
        <v>2145.2097949999998</v>
      </c>
      <c r="H44" s="75"/>
      <c r="I44" s="75"/>
    </row>
    <row r="45" spans="1:9" ht="22.05" customHeight="1">
      <c r="A45" s="424">
        <v>2011</v>
      </c>
      <c r="B45" s="75"/>
      <c r="C45" s="13">
        <v>562.75861499999996</v>
      </c>
      <c r="D45" s="13">
        <v>1286.0001970000001</v>
      </c>
      <c r="E45" s="13">
        <v>127.04944500000001</v>
      </c>
      <c r="F45" s="13">
        <v>405.49299200000002</v>
      </c>
      <c r="G45" s="12">
        <v>2381.3012490000001</v>
      </c>
      <c r="H45" s="75"/>
      <c r="I45" s="75"/>
    </row>
    <row r="46" spans="1:9" ht="22.05" customHeight="1">
      <c r="A46" s="424">
        <v>2012</v>
      </c>
      <c r="B46" s="75"/>
      <c r="C46" s="13">
        <v>639.163858</v>
      </c>
      <c r="D46" s="13">
        <v>1467.9576300000001</v>
      </c>
      <c r="E46" s="13">
        <v>105.55899599999999</v>
      </c>
      <c r="F46" s="13">
        <v>465.04363700000005</v>
      </c>
      <c r="G46" s="12">
        <v>2677.7241210000007</v>
      </c>
      <c r="H46" s="75"/>
      <c r="I46" s="75"/>
    </row>
    <row r="47" spans="1:9" ht="22.05" customHeight="1">
      <c r="A47" s="424">
        <v>2013</v>
      </c>
      <c r="B47" s="75"/>
      <c r="C47" s="13">
        <v>686.86786500000005</v>
      </c>
      <c r="D47" s="13">
        <v>1843.4462140000001</v>
      </c>
      <c r="E47" s="13">
        <v>112.195447</v>
      </c>
      <c r="F47" s="13">
        <v>520.18089299999997</v>
      </c>
      <c r="G47" s="12">
        <v>3162.6904190000005</v>
      </c>
      <c r="H47" s="75"/>
      <c r="I47" s="75"/>
    </row>
    <row r="48" spans="1:9" ht="22.05" customHeight="1">
      <c r="A48" s="424">
        <v>2014</v>
      </c>
      <c r="B48" s="75"/>
      <c r="C48" s="13">
        <v>763.35049800000002</v>
      </c>
      <c r="D48" s="13">
        <v>1931.777126</v>
      </c>
      <c r="E48" s="13">
        <v>117.120591</v>
      </c>
      <c r="F48" s="13">
        <v>641.81635099999994</v>
      </c>
      <c r="G48" s="12">
        <v>3454.0645659999996</v>
      </c>
      <c r="H48" s="75"/>
      <c r="I48" s="75"/>
    </row>
    <row r="49" spans="1:9" ht="22.05" customHeight="1">
      <c r="A49" s="424">
        <v>2015</v>
      </c>
      <c r="B49" s="75"/>
      <c r="C49" s="13">
        <v>846.84308399999998</v>
      </c>
      <c r="D49" s="13">
        <v>2123.8525159999999</v>
      </c>
      <c r="E49" s="13">
        <v>122.571641</v>
      </c>
      <c r="F49" s="13">
        <v>770.80089699999996</v>
      </c>
      <c r="G49" s="12">
        <v>3864.0681380000001</v>
      </c>
      <c r="H49" s="75"/>
      <c r="I49" s="75"/>
    </row>
    <row r="50" spans="1:9" ht="22.05" customHeight="1">
      <c r="A50" s="424">
        <v>2016</v>
      </c>
      <c r="B50" s="75"/>
      <c r="C50" s="13">
        <v>589.35102199999994</v>
      </c>
      <c r="D50" s="13">
        <v>2120.3756239999998</v>
      </c>
      <c r="E50" s="13">
        <v>170.479781</v>
      </c>
      <c r="F50" s="13">
        <v>937.14961199999993</v>
      </c>
      <c r="G50" s="12">
        <v>3817.3560389999993</v>
      </c>
      <c r="H50" s="75"/>
      <c r="I50" s="75"/>
    </row>
    <row r="51" spans="1:9" ht="22.05" customHeight="1">
      <c r="A51" s="424">
        <v>2017</v>
      </c>
      <c r="B51" s="75"/>
      <c r="C51" s="13">
        <v>352.68456900000001</v>
      </c>
      <c r="D51" s="13">
        <v>2230.5503319999998</v>
      </c>
      <c r="E51" s="13">
        <v>146.69553099999999</v>
      </c>
      <c r="F51" s="13">
        <v>1100.428551</v>
      </c>
      <c r="G51" s="12">
        <v>3830.3589829999996</v>
      </c>
      <c r="H51" s="75"/>
      <c r="I51" s="75"/>
    </row>
    <row r="52" spans="1:9" ht="22.05" customHeight="1">
      <c r="A52" s="424">
        <v>2018</v>
      </c>
      <c r="B52" s="75"/>
      <c r="C52" s="13">
        <v>384.35757000000001</v>
      </c>
      <c r="D52" s="13">
        <v>1956.0986350000001</v>
      </c>
      <c r="E52" s="13">
        <v>145.16926799999999</v>
      </c>
      <c r="F52" s="13">
        <v>1278.4901380000001</v>
      </c>
      <c r="G52" s="12">
        <v>3764.1156110000002</v>
      </c>
      <c r="H52" s="75"/>
      <c r="I52" s="75"/>
    </row>
    <row r="53" spans="1:9" ht="22.05" customHeight="1">
      <c r="A53" s="424">
        <v>2019</v>
      </c>
      <c r="B53" s="75"/>
      <c r="C53" s="13">
        <v>215.25092799999999</v>
      </c>
      <c r="D53" s="13">
        <v>2230.8329840000001</v>
      </c>
      <c r="E53" s="13">
        <v>140.48774800000001</v>
      </c>
      <c r="F53" s="13">
        <v>1499.0016579999999</v>
      </c>
      <c r="G53" s="12">
        <v>4085.5733179999997</v>
      </c>
      <c r="H53" s="75"/>
      <c r="I53" s="75"/>
    </row>
    <row r="54" spans="1:9" ht="22.05" customHeight="1">
      <c r="A54" s="424">
        <v>2020</v>
      </c>
      <c r="B54" s="75"/>
      <c r="C54" s="29">
        <v>74.530617000000007</v>
      </c>
      <c r="D54" s="13">
        <v>2420.4860950000002</v>
      </c>
      <c r="E54" s="13">
        <v>133.29582500000001</v>
      </c>
      <c r="F54" s="13">
        <v>1689.7158009999998</v>
      </c>
      <c r="G54" s="12">
        <v>4318.0283380000001</v>
      </c>
      <c r="H54" s="75"/>
      <c r="I54" s="75"/>
    </row>
    <row r="55" spans="1:9" ht="22.05" customHeight="1">
      <c r="A55" s="763">
        <v>2021</v>
      </c>
      <c r="B55" s="282"/>
      <c r="C55" s="652">
        <v>208.488651</v>
      </c>
      <c r="D55" s="652">
        <v>2505.796554</v>
      </c>
      <c r="E55" s="652">
        <v>137.349692</v>
      </c>
      <c r="F55" s="652">
        <v>1768.188281</v>
      </c>
      <c r="G55" s="663">
        <v>4619.8231779999996</v>
      </c>
      <c r="H55" s="75"/>
      <c r="I55" s="75"/>
    </row>
    <row r="56" spans="1:9" ht="22.05" customHeight="1">
      <c r="A56" s="501" t="s">
        <v>1081</v>
      </c>
      <c r="B56" s="16" t="s">
        <v>1126</v>
      </c>
      <c r="C56" s="16"/>
      <c r="D56" s="16"/>
      <c r="E56" s="16"/>
      <c r="F56" s="16"/>
      <c r="G56" s="16"/>
      <c r="H56" s="75"/>
      <c r="I56" s="75"/>
    </row>
    <row r="57" spans="1:9" ht="22.05" customHeight="1">
      <c r="A57" s="502"/>
      <c r="B57" s="16" t="s">
        <v>1127</v>
      </c>
      <c r="C57" s="16"/>
      <c r="D57" s="16"/>
      <c r="E57" s="16"/>
      <c r="F57" s="16"/>
      <c r="G57" s="16"/>
      <c r="H57" s="75"/>
      <c r="I57" s="75"/>
    </row>
    <row r="58" spans="1:9" ht="22.05" customHeight="1">
      <c r="A58" s="501" t="s">
        <v>1083</v>
      </c>
      <c r="B58" s="145" t="s">
        <v>1128</v>
      </c>
      <c r="C58" s="75"/>
      <c r="D58" s="16"/>
      <c r="E58" s="16"/>
      <c r="F58" s="16"/>
      <c r="G58" s="16"/>
      <c r="H58" s="75"/>
      <c r="I58" s="75"/>
    </row>
    <row r="59" spans="1:9" ht="22.05" customHeight="1">
      <c r="A59" s="501" t="s">
        <v>1085</v>
      </c>
      <c r="B59" s="16" t="s">
        <v>1129</v>
      </c>
      <c r="C59" s="16"/>
      <c r="D59" s="16"/>
      <c r="E59" s="16"/>
      <c r="F59" s="16"/>
      <c r="G59" s="16"/>
      <c r="H59" s="75"/>
      <c r="I59" s="75"/>
    </row>
    <row r="60" spans="1:9" ht="22.05" customHeight="1">
      <c r="A60" s="501" t="s">
        <v>1130</v>
      </c>
      <c r="B60" s="16" t="s">
        <v>1131</v>
      </c>
      <c r="C60" s="16"/>
      <c r="D60" s="16"/>
      <c r="E60" s="16"/>
      <c r="F60" s="16"/>
      <c r="G60" s="16"/>
      <c r="H60" s="75"/>
      <c r="I60" s="75"/>
    </row>
    <row r="61" spans="1:9" ht="18">
      <c r="A61" s="502"/>
      <c r="B61" s="16"/>
      <c r="C61" s="16"/>
      <c r="D61" s="16"/>
      <c r="E61" s="16"/>
      <c r="F61" s="16"/>
      <c r="G61" s="16"/>
      <c r="H61" s="75"/>
      <c r="I61" s="75"/>
    </row>
    <row r="62" spans="1:9" ht="18">
      <c r="A62" s="16"/>
      <c r="B62" s="16"/>
      <c r="C62" s="16"/>
      <c r="D62" s="205"/>
      <c r="E62" s="75"/>
      <c r="F62" s="75"/>
      <c r="G62" s="75"/>
      <c r="H62" s="75"/>
      <c r="I62" s="75"/>
    </row>
  </sheetData>
  <hyperlinks>
    <hyperlink ref="J1" location="'Contents Page'!A1" display="BACK TO CONTENTS" xr:uid="{73E95266-B6E8-4485-BEF5-5936CE55CC4C}"/>
  </hyperlinks>
  <pageMargins left="0.7" right="0.7" top="0.75" bottom="0.75" header="0.3" footer="0.3"/>
  <pageSetup paperSize="9" scale="4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005A3-BE1F-406E-B3CF-950970788840}">
  <dimension ref="A1:J116"/>
  <sheetViews>
    <sheetView zoomScaleNormal="100" workbookViewId="0"/>
  </sheetViews>
  <sheetFormatPr defaultColWidth="8.77734375" defaultRowHeight="14.4"/>
  <cols>
    <col min="1" max="1" width="18.6640625" customWidth="1"/>
    <col min="2" max="2" width="11.6640625" customWidth="1"/>
    <col min="3" max="3" width="18.6640625" customWidth="1"/>
    <col min="4" max="4" width="23.109375" customWidth="1"/>
    <col min="5" max="9" width="18.6640625" customWidth="1"/>
  </cols>
  <sheetData>
    <row r="1" spans="1:10" ht="22.05" customHeight="1">
      <c r="A1" s="75" t="s">
        <v>1132</v>
      </c>
      <c r="B1" s="75"/>
      <c r="C1" s="75" t="s">
        <v>101</v>
      </c>
      <c r="D1" s="75"/>
      <c r="E1" s="75"/>
      <c r="F1" s="75"/>
      <c r="G1" s="75"/>
      <c r="H1" s="75"/>
      <c r="I1" s="75"/>
      <c r="J1" s="10" t="s">
        <v>85</v>
      </c>
    </row>
    <row r="2" spans="1:10" ht="22.05" customHeight="1">
      <c r="A2" s="75"/>
      <c r="B2" s="75"/>
      <c r="C2" s="75"/>
      <c r="D2" s="75"/>
      <c r="E2" s="75"/>
      <c r="F2" s="75"/>
      <c r="G2" s="75"/>
      <c r="H2" s="75"/>
      <c r="I2" s="75"/>
    </row>
    <row r="3" spans="1:10" ht="22.05" customHeight="1">
      <c r="A3" s="75" t="s">
        <v>1133</v>
      </c>
      <c r="B3" s="75"/>
      <c r="C3" s="75"/>
      <c r="D3" s="75"/>
      <c r="E3" s="75"/>
      <c r="F3" s="75"/>
      <c r="G3" s="75"/>
      <c r="H3" s="75"/>
      <c r="I3" s="75"/>
    </row>
    <row r="4" spans="1:10" ht="22.05" customHeight="1">
      <c r="A4" s="75" t="s">
        <v>90</v>
      </c>
      <c r="B4" s="75"/>
      <c r="C4" s="75"/>
      <c r="D4" s="75"/>
      <c r="E4" s="75"/>
      <c r="F4" s="75"/>
      <c r="G4" s="75"/>
      <c r="H4" s="75"/>
      <c r="I4" s="75"/>
    </row>
    <row r="5" spans="1:10" ht="22.05" customHeight="1">
      <c r="A5" s="708"/>
      <c r="B5" s="708"/>
      <c r="C5" s="708"/>
      <c r="D5" s="708"/>
      <c r="E5" s="708" t="s">
        <v>496</v>
      </c>
      <c r="F5" s="708"/>
      <c r="G5" s="708"/>
      <c r="H5" s="708"/>
      <c r="I5" s="708"/>
    </row>
    <row r="6" spans="1:10" ht="22.05" customHeight="1">
      <c r="A6" s="16"/>
      <c r="B6" s="75"/>
      <c r="C6" s="282"/>
      <c r="D6" s="282" t="s">
        <v>1134</v>
      </c>
      <c r="E6" s="282"/>
      <c r="F6" s="75"/>
      <c r="G6" s="75"/>
      <c r="H6" s="75"/>
      <c r="I6" s="75"/>
    </row>
    <row r="7" spans="1:10" ht="22.05" customHeight="1">
      <c r="A7" s="16"/>
      <c r="B7" s="270"/>
      <c r="C7" s="204"/>
      <c r="D7" s="204" t="s">
        <v>1135</v>
      </c>
      <c r="E7" s="204" t="s">
        <v>405</v>
      </c>
      <c r="F7" s="204"/>
      <c r="G7" s="204"/>
      <c r="H7" s="204"/>
      <c r="I7" s="204"/>
    </row>
    <row r="8" spans="1:10" ht="22.05" customHeight="1">
      <c r="A8" s="16"/>
      <c r="B8" s="16"/>
      <c r="C8" s="204" t="s">
        <v>860</v>
      </c>
      <c r="D8" s="204" t="s">
        <v>1073</v>
      </c>
      <c r="E8" s="204" t="s">
        <v>528</v>
      </c>
      <c r="F8" s="204" t="s">
        <v>480</v>
      </c>
      <c r="G8" s="204" t="s">
        <v>482</v>
      </c>
      <c r="H8" s="204" t="s">
        <v>364</v>
      </c>
      <c r="I8" s="204" t="s">
        <v>405</v>
      </c>
    </row>
    <row r="9" spans="1:10" ht="22.05" customHeight="1">
      <c r="A9" s="282" t="s">
        <v>408</v>
      </c>
      <c r="B9" s="286"/>
      <c r="C9" s="292" t="s">
        <v>878</v>
      </c>
      <c r="D9" s="292" t="s">
        <v>1136</v>
      </c>
      <c r="E9" s="292" t="s">
        <v>416</v>
      </c>
      <c r="F9" s="292" t="s">
        <v>716</v>
      </c>
      <c r="G9" s="292" t="s">
        <v>416</v>
      </c>
      <c r="H9" s="292" t="s">
        <v>416</v>
      </c>
      <c r="I9" s="292" t="s">
        <v>400</v>
      </c>
    </row>
    <row r="10" spans="1:10" ht="22.05" customHeight="1">
      <c r="A10" s="144" t="s">
        <v>201</v>
      </c>
      <c r="B10" s="29"/>
      <c r="C10" s="13">
        <v>29.512</v>
      </c>
      <c r="D10" s="14" t="s">
        <v>119</v>
      </c>
      <c r="E10" s="13">
        <v>29.512</v>
      </c>
      <c r="F10" s="13">
        <v>1274.202</v>
      </c>
      <c r="G10" s="13">
        <v>130.494</v>
      </c>
      <c r="H10" s="13">
        <v>27.667000000000002</v>
      </c>
      <c r="I10" s="12">
        <v>1461.8749999999998</v>
      </c>
    </row>
    <row r="11" spans="1:10" ht="22.05" customHeight="1">
      <c r="A11" s="144" t="s">
        <v>202</v>
      </c>
      <c r="B11" s="29"/>
      <c r="C11" s="13">
        <v>397.642</v>
      </c>
      <c r="D11" s="14" t="s">
        <v>119</v>
      </c>
      <c r="E11" s="13">
        <v>397.642</v>
      </c>
      <c r="F11" s="13">
        <v>1109.8620000000001</v>
      </c>
      <c r="G11" s="13">
        <v>122.60299999999999</v>
      </c>
      <c r="H11" s="13">
        <v>24.007999999999999</v>
      </c>
      <c r="I11" s="12">
        <v>1654.1150000000002</v>
      </c>
    </row>
    <row r="12" spans="1:10" ht="22.05" customHeight="1">
      <c r="A12" s="144" t="s">
        <v>203</v>
      </c>
      <c r="B12" s="29"/>
      <c r="C12" s="13">
        <v>126.018</v>
      </c>
      <c r="D12" s="14" t="s">
        <v>119</v>
      </c>
      <c r="E12" s="16">
        <v>126.018</v>
      </c>
      <c r="F12" s="13">
        <v>878.97699999999998</v>
      </c>
      <c r="G12" s="13">
        <v>116.941</v>
      </c>
      <c r="H12" s="13">
        <v>22.936</v>
      </c>
      <c r="I12" s="12">
        <v>1144.8719999999998</v>
      </c>
    </row>
    <row r="13" spans="1:10" ht="22.05" customHeight="1">
      <c r="A13" s="144" t="s">
        <v>204</v>
      </c>
      <c r="B13" s="77"/>
      <c r="C13" s="16">
        <v>118.149</v>
      </c>
      <c r="D13" s="205" t="s">
        <v>119</v>
      </c>
      <c r="E13" s="16">
        <v>118.149</v>
      </c>
      <c r="F13" s="16">
        <v>693.77300000000002</v>
      </c>
      <c r="G13" s="16">
        <v>110.861</v>
      </c>
      <c r="H13" s="16">
        <v>15.904999999999999</v>
      </c>
      <c r="I13" s="75">
        <v>938.68799999999999</v>
      </c>
    </row>
    <row r="14" spans="1:10" ht="22.05" customHeight="1">
      <c r="A14" s="144" t="s">
        <v>205</v>
      </c>
      <c r="B14" s="77"/>
      <c r="C14" s="13">
        <v>275.03199999999998</v>
      </c>
      <c r="D14" s="14" t="s">
        <v>119</v>
      </c>
      <c r="E14" s="13">
        <v>275.03199999999998</v>
      </c>
      <c r="F14" s="13">
        <v>653.09500000000003</v>
      </c>
      <c r="G14" s="13">
        <v>109.14100000000001</v>
      </c>
      <c r="H14" s="13">
        <v>13.772</v>
      </c>
      <c r="I14" s="12">
        <v>1051.04</v>
      </c>
    </row>
    <row r="15" spans="1:10" ht="22.05" customHeight="1">
      <c r="A15" s="144" t="s">
        <v>92</v>
      </c>
      <c r="B15" s="79"/>
      <c r="C15" s="13">
        <v>508.12699999999995</v>
      </c>
      <c r="D15" s="14" t="s">
        <v>119</v>
      </c>
      <c r="E15" s="13">
        <v>508.12699999999995</v>
      </c>
      <c r="F15" s="13">
        <v>581.66</v>
      </c>
      <c r="G15" s="13">
        <v>114.509</v>
      </c>
      <c r="H15" s="13">
        <v>27.916999999999998</v>
      </c>
      <c r="I15" s="12">
        <v>1232.2129999999997</v>
      </c>
    </row>
    <row r="16" spans="1:10" ht="22.05" customHeight="1">
      <c r="A16" s="144" t="s">
        <v>217</v>
      </c>
      <c r="B16" s="79"/>
      <c r="C16" s="13">
        <v>220.97200000000001</v>
      </c>
      <c r="D16" s="14" t="s">
        <v>119</v>
      </c>
      <c r="E16" s="13">
        <v>220.97200000000001</v>
      </c>
      <c r="F16" s="13">
        <v>838.79100000000005</v>
      </c>
      <c r="G16" s="13">
        <v>112.913</v>
      </c>
      <c r="H16" s="13">
        <v>48.113</v>
      </c>
      <c r="I16" s="12">
        <v>1220.7890000000002</v>
      </c>
    </row>
    <row r="17" spans="1:9" ht="22.05" customHeight="1">
      <c r="A17" s="77"/>
      <c r="B17" s="29"/>
      <c r="C17" s="79"/>
      <c r="D17" s="79"/>
      <c r="E17" s="79"/>
      <c r="F17" s="79"/>
      <c r="G17" s="79"/>
      <c r="H17" s="79"/>
      <c r="I17" s="79"/>
    </row>
    <row r="18" spans="1:9" ht="22.05" customHeight="1">
      <c r="A18" s="144" t="s">
        <v>218</v>
      </c>
      <c r="B18" s="29" t="s">
        <v>206</v>
      </c>
      <c r="C18" s="13">
        <v>57.965000000000003</v>
      </c>
      <c r="D18" s="14" t="s">
        <v>119</v>
      </c>
      <c r="E18" s="13">
        <v>57.965000000000003</v>
      </c>
      <c r="F18" s="13">
        <v>969.11400000000003</v>
      </c>
      <c r="G18" s="13">
        <v>121.108</v>
      </c>
      <c r="H18" s="13">
        <v>47.683</v>
      </c>
      <c r="I18" s="12">
        <v>1195.8699999999999</v>
      </c>
    </row>
    <row r="19" spans="1:9" ht="22.05" customHeight="1">
      <c r="A19" s="79"/>
      <c r="B19" s="29" t="s">
        <v>207</v>
      </c>
      <c r="C19" s="13">
        <v>33.11</v>
      </c>
      <c r="D19" s="14" t="s">
        <v>119</v>
      </c>
      <c r="E19" s="13">
        <v>33.11</v>
      </c>
      <c r="F19" s="13">
        <v>932.52700000000004</v>
      </c>
      <c r="G19" s="13">
        <v>145.268</v>
      </c>
      <c r="H19" s="13">
        <v>37.057000000000002</v>
      </c>
      <c r="I19" s="12">
        <v>1147.962</v>
      </c>
    </row>
    <row r="20" spans="1:9" ht="22.05" customHeight="1">
      <c r="A20" s="79"/>
      <c r="B20" s="29" t="s">
        <v>208</v>
      </c>
      <c r="C20" s="13">
        <v>97.259</v>
      </c>
      <c r="D20" s="14" t="s">
        <v>119</v>
      </c>
      <c r="E20" s="13">
        <v>97.259</v>
      </c>
      <c r="F20" s="13">
        <v>837.94100000000003</v>
      </c>
      <c r="G20" s="13">
        <v>137.536</v>
      </c>
      <c r="H20" s="13">
        <v>18.486000000000001</v>
      </c>
      <c r="I20" s="12">
        <v>1091.2220000000002</v>
      </c>
    </row>
    <row r="21" spans="1:9" ht="22.05" customHeight="1">
      <c r="A21" s="79"/>
      <c r="B21" s="29" t="s">
        <v>200</v>
      </c>
      <c r="C21" s="13">
        <v>120.43600000000001</v>
      </c>
      <c r="D21" s="14" t="s">
        <v>119</v>
      </c>
      <c r="E21" s="13">
        <v>120.43600000000001</v>
      </c>
      <c r="F21" s="13">
        <v>937.44899999999996</v>
      </c>
      <c r="G21" s="13">
        <v>137.76400000000001</v>
      </c>
      <c r="H21" s="13">
        <v>31.976000000000006</v>
      </c>
      <c r="I21" s="12">
        <v>1227.625</v>
      </c>
    </row>
    <row r="22" spans="1:9" ht="22.05" customHeight="1">
      <c r="A22" s="79"/>
      <c r="B22" s="79"/>
      <c r="C22" s="79"/>
      <c r="D22" s="79"/>
      <c r="E22" s="79"/>
      <c r="F22" s="79"/>
      <c r="G22" s="79"/>
      <c r="H22" s="79"/>
      <c r="I22" s="79"/>
    </row>
    <row r="23" spans="1:9" ht="22.05" customHeight="1">
      <c r="A23" s="144" t="s">
        <v>219</v>
      </c>
      <c r="B23" s="29" t="s">
        <v>209</v>
      </c>
      <c r="C23" s="29">
        <v>80.42</v>
      </c>
      <c r="D23" s="32" t="s">
        <v>119</v>
      </c>
      <c r="E23" s="29">
        <v>80.42</v>
      </c>
      <c r="F23" s="29">
        <v>938.36800000000005</v>
      </c>
      <c r="G23" s="29">
        <v>135.54400000000001</v>
      </c>
      <c r="H23" s="29">
        <v>32.147999999999996</v>
      </c>
      <c r="I23" s="12">
        <v>1186.48</v>
      </c>
    </row>
    <row r="24" spans="1:9" ht="22.05" customHeight="1">
      <c r="A24" s="79"/>
      <c r="B24" s="29" t="s">
        <v>210</v>
      </c>
      <c r="C24" s="29">
        <v>85.171999999999997</v>
      </c>
      <c r="D24" s="32" t="s">
        <v>119</v>
      </c>
      <c r="E24" s="29">
        <v>85.171999999999997</v>
      </c>
      <c r="F24" s="29">
        <v>942.25599999999997</v>
      </c>
      <c r="G24" s="29">
        <v>133.81399999999999</v>
      </c>
      <c r="H24" s="29">
        <v>35.808999999999997</v>
      </c>
      <c r="I24" s="12">
        <v>1197.0509999999999</v>
      </c>
    </row>
    <row r="25" spans="1:9" ht="22.05" customHeight="1">
      <c r="A25" s="79"/>
      <c r="B25" s="29" t="s">
        <v>206</v>
      </c>
      <c r="C25" s="29">
        <v>77.555000000000007</v>
      </c>
      <c r="D25" s="32" t="s">
        <v>119</v>
      </c>
      <c r="E25" s="29">
        <v>77.555000000000007</v>
      </c>
      <c r="F25" s="29">
        <v>933.899</v>
      </c>
      <c r="G25" s="29">
        <v>129.53100000000001</v>
      </c>
      <c r="H25" s="29">
        <v>24.145999999999997</v>
      </c>
      <c r="I25" s="12">
        <v>1165.1309999999999</v>
      </c>
    </row>
    <row r="26" spans="1:9" ht="22.05" customHeight="1">
      <c r="A26" s="79"/>
      <c r="B26" s="29" t="s">
        <v>211</v>
      </c>
      <c r="C26" s="29">
        <v>55.073</v>
      </c>
      <c r="D26" s="32" t="s">
        <v>119</v>
      </c>
      <c r="E26" s="29">
        <v>55.073</v>
      </c>
      <c r="F26" s="29">
        <v>929.14499999999998</v>
      </c>
      <c r="G26" s="29">
        <v>129.54</v>
      </c>
      <c r="H26" s="29">
        <v>30.748000000000001</v>
      </c>
      <c r="I26" s="12">
        <v>1144.5060000000001</v>
      </c>
    </row>
    <row r="27" spans="1:9" ht="22.05" customHeight="1">
      <c r="A27" s="79"/>
      <c r="B27" s="29" t="s">
        <v>212</v>
      </c>
      <c r="C27" s="29">
        <v>62.384999999999998</v>
      </c>
      <c r="D27" s="32" t="s">
        <v>119</v>
      </c>
      <c r="E27" s="29">
        <v>62.384999999999998</v>
      </c>
      <c r="F27" s="29">
        <v>926.28499999999997</v>
      </c>
      <c r="G27" s="29">
        <v>129.22999999999999</v>
      </c>
      <c r="H27" s="29">
        <v>25.349</v>
      </c>
      <c r="I27" s="12">
        <v>1143.2489999999998</v>
      </c>
    </row>
    <row r="28" spans="1:9" ht="22.05" customHeight="1">
      <c r="A28" s="79"/>
      <c r="B28" s="29" t="s">
        <v>207</v>
      </c>
      <c r="C28" s="29">
        <v>66.986999999999995</v>
      </c>
      <c r="D28" s="32" t="s">
        <v>119</v>
      </c>
      <c r="E28" s="29">
        <v>66.986999999999995</v>
      </c>
      <c r="F28" s="29">
        <v>896.39</v>
      </c>
      <c r="G28" s="29">
        <v>128.72200000000001</v>
      </c>
      <c r="H28" s="29">
        <v>28.37</v>
      </c>
      <c r="I28" s="12">
        <v>1120.4689999999998</v>
      </c>
    </row>
    <row r="29" spans="1:9" ht="22.05" customHeight="1">
      <c r="A29" s="79"/>
      <c r="B29" s="29" t="s">
        <v>213</v>
      </c>
      <c r="C29" s="29">
        <v>91.474999999999994</v>
      </c>
      <c r="D29" s="32" t="s">
        <v>119</v>
      </c>
      <c r="E29" s="29">
        <v>91.474999999999994</v>
      </c>
      <c r="F29" s="29">
        <v>862.49900000000002</v>
      </c>
      <c r="G29" s="29">
        <v>128.27799999999999</v>
      </c>
      <c r="H29" s="29">
        <v>26.581000000000003</v>
      </c>
      <c r="I29" s="12">
        <v>1108.8329999999999</v>
      </c>
    </row>
    <row r="30" spans="1:9" ht="22.05" customHeight="1">
      <c r="A30" s="79"/>
      <c r="B30" s="29" t="s">
        <v>214</v>
      </c>
      <c r="C30" s="29">
        <v>128.13800000000001</v>
      </c>
      <c r="D30" s="32" t="s">
        <v>119</v>
      </c>
      <c r="E30" s="29">
        <v>128.13800000000001</v>
      </c>
      <c r="F30" s="29">
        <v>797.32399999999996</v>
      </c>
      <c r="G30" s="29">
        <v>127.89100000000001</v>
      </c>
      <c r="H30" s="29">
        <v>20.782000000000004</v>
      </c>
      <c r="I30" s="12">
        <v>1074.135</v>
      </c>
    </row>
    <row r="31" spans="1:9" ht="22.05" customHeight="1">
      <c r="A31" s="79"/>
      <c r="B31" s="29" t="s">
        <v>208</v>
      </c>
      <c r="C31" s="29">
        <v>157.70400000000001</v>
      </c>
      <c r="D31" s="32" t="s">
        <v>119</v>
      </c>
      <c r="E31" s="29">
        <v>157.70400000000001</v>
      </c>
      <c r="F31" s="29">
        <v>766.92100000000005</v>
      </c>
      <c r="G31" s="29">
        <v>127.32</v>
      </c>
      <c r="H31" s="29">
        <v>26.885000000000002</v>
      </c>
      <c r="I31" s="12">
        <v>1078.83</v>
      </c>
    </row>
    <row r="32" spans="1:9" ht="22.05" customHeight="1">
      <c r="A32" s="79"/>
      <c r="B32" s="29" t="s">
        <v>215</v>
      </c>
      <c r="C32" s="29">
        <v>157.036</v>
      </c>
      <c r="D32" s="32" t="s">
        <v>119</v>
      </c>
      <c r="E32" s="29">
        <v>157.036</v>
      </c>
      <c r="F32" s="29">
        <v>805.57899999999995</v>
      </c>
      <c r="G32" s="29">
        <v>132.08600000000001</v>
      </c>
      <c r="H32" s="29">
        <v>25.092000000000002</v>
      </c>
      <c r="I32" s="12">
        <v>1119.7930000000001</v>
      </c>
    </row>
    <row r="33" spans="1:9" ht="22.05" customHeight="1">
      <c r="A33" s="79"/>
      <c r="B33" s="29" t="s">
        <v>216</v>
      </c>
      <c r="C33" s="29">
        <v>356.27299999999997</v>
      </c>
      <c r="D33" s="32" t="s">
        <v>119</v>
      </c>
      <c r="E33" s="29">
        <v>356.27299999999997</v>
      </c>
      <c r="F33" s="29">
        <v>795.41899999999998</v>
      </c>
      <c r="G33" s="29">
        <v>126.431</v>
      </c>
      <c r="H33" s="29">
        <v>24.974000000000004</v>
      </c>
      <c r="I33" s="12">
        <v>1303.097</v>
      </c>
    </row>
    <row r="34" spans="1:9" ht="22.05" customHeight="1">
      <c r="A34" s="79"/>
      <c r="B34" s="29" t="s">
        <v>200</v>
      </c>
      <c r="C34" s="29">
        <v>337.49599999999998</v>
      </c>
      <c r="D34" s="32" t="s">
        <v>119</v>
      </c>
      <c r="E34" s="29">
        <v>337.49599999999998</v>
      </c>
      <c r="F34" s="29">
        <v>821.67200000000003</v>
      </c>
      <c r="G34" s="29">
        <v>126.801</v>
      </c>
      <c r="H34" s="29">
        <v>20.739000000000001</v>
      </c>
      <c r="I34" s="12">
        <v>1306.7080000000001</v>
      </c>
    </row>
    <row r="35" spans="1:9" ht="22.05" customHeight="1">
      <c r="A35" s="79"/>
      <c r="B35" s="79"/>
      <c r="C35" s="79"/>
      <c r="D35" s="32"/>
      <c r="E35" s="79"/>
      <c r="F35" s="79"/>
      <c r="G35" s="79"/>
      <c r="H35" s="79"/>
      <c r="I35" s="90"/>
    </row>
    <row r="36" spans="1:9" ht="22.05" customHeight="1">
      <c r="A36" s="144" t="s">
        <v>220</v>
      </c>
      <c r="B36" s="29" t="s">
        <v>209</v>
      </c>
      <c r="C36" s="29">
        <v>382.01100000000002</v>
      </c>
      <c r="D36" s="32" t="s">
        <v>119</v>
      </c>
      <c r="E36" s="29">
        <v>382.01100000000002</v>
      </c>
      <c r="F36" s="13">
        <v>778.46100000000001</v>
      </c>
      <c r="G36" s="29">
        <v>126.32299999999999</v>
      </c>
      <c r="H36" s="29">
        <v>20.739000000000001</v>
      </c>
      <c r="I36" s="12">
        <v>1307.5340000000001</v>
      </c>
    </row>
    <row r="37" spans="1:9" ht="22.05" customHeight="1">
      <c r="A37" s="79"/>
      <c r="B37" s="29" t="s">
        <v>210</v>
      </c>
      <c r="C37" s="29">
        <v>389.44099999999997</v>
      </c>
      <c r="D37" s="32" t="s">
        <v>119</v>
      </c>
      <c r="E37" s="29">
        <v>389.44099999999997</v>
      </c>
      <c r="F37" s="13">
        <v>795.82600000000002</v>
      </c>
      <c r="G37" s="29">
        <v>126.139</v>
      </c>
      <c r="H37" s="29">
        <v>20.739000000000001</v>
      </c>
      <c r="I37" s="12">
        <v>1332.145</v>
      </c>
    </row>
    <row r="38" spans="1:9" ht="22.05" customHeight="1">
      <c r="A38" s="79"/>
      <c r="B38" s="29" t="s">
        <v>206</v>
      </c>
      <c r="C38" s="29">
        <v>366.90199999999999</v>
      </c>
      <c r="D38" s="32" t="s">
        <v>119</v>
      </c>
      <c r="E38" s="29">
        <v>366.90199999999999</v>
      </c>
      <c r="F38" s="13">
        <v>778.84699999999998</v>
      </c>
      <c r="G38" s="29">
        <v>126.72799999999999</v>
      </c>
      <c r="H38" s="29">
        <v>26.090000000000003</v>
      </c>
      <c r="I38" s="12">
        <v>1298.567</v>
      </c>
    </row>
    <row r="39" spans="1:9" ht="22.05" customHeight="1">
      <c r="A39" s="79"/>
      <c r="B39" s="29" t="s">
        <v>211</v>
      </c>
      <c r="C39" s="29">
        <v>362.69900000000001</v>
      </c>
      <c r="D39" s="32" t="s">
        <v>119</v>
      </c>
      <c r="E39" s="29">
        <v>362.69900000000001</v>
      </c>
      <c r="F39" s="13">
        <v>788.63800000000003</v>
      </c>
      <c r="G39" s="29">
        <v>126.211</v>
      </c>
      <c r="H39" s="29">
        <v>29.772000000000002</v>
      </c>
      <c r="I39" s="12">
        <v>1307.32</v>
      </c>
    </row>
    <row r="40" spans="1:9" ht="22.05" customHeight="1">
      <c r="A40" s="79"/>
      <c r="B40" s="29" t="s">
        <v>212</v>
      </c>
      <c r="C40" s="29">
        <v>335.82400000000001</v>
      </c>
      <c r="D40" s="32" t="s">
        <v>119</v>
      </c>
      <c r="E40" s="29">
        <v>335.82400000000001</v>
      </c>
      <c r="F40" s="13">
        <v>813.98</v>
      </c>
      <c r="G40" s="29">
        <v>126.283</v>
      </c>
      <c r="H40" s="29">
        <v>57.600999999999999</v>
      </c>
      <c r="I40" s="12">
        <v>1333.6880000000001</v>
      </c>
    </row>
    <row r="41" spans="1:9" ht="22.05" customHeight="1">
      <c r="A41" s="79"/>
      <c r="B41" s="29" t="s">
        <v>207</v>
      </c>
      <c r="C41" s="29">
        <v>282.322</v>
      </c>
      <c r="D41" s="32" t="s">
        <v>119</v>
      </c>
      <c r="E41" s="29">
        <v>282.322</v>
      </c>
      <c r="F41" s="13">
        <v>866.58299999999997</v>
      </c>
      <c r="G41" s="29">
        <v>125.99299999999999</v>
      </c>
      <c r="H41" s="29">
        <v>53.975999999999999</v>
      </c>
      <c r="I41" s="12">
        <v>1328.8739999999998</v>
      </c>
    </row>
    <row r="42" spans="1:9" ht="22.05" customHeight="1">
      <c r="A42" s="79"/>
      <c r="B42" s="29" t="s">
        <v>213</v>
      </c>
      <c r="C42" s="29">
        <v>274.94900000000001</v>
      </c>
      <c r="D42" s="32" t="s">
        <v>119</v>
      </c>
      <c r="E42" s="29">
        <v>274.94900000000001</v>
      </c>
      <c r="F42" s="13">
        <v>872.87199999999996</v>
      </c>
      <c r="G42" s="29">
        <v>142.11600000000001</v>
      </c>
      <c r="H42" s="29">
        <v>55.653999999999996</v>
      </c>
      <c r="I42" s="12">
        <v>1345.5909999999999</v>
      </c>
    </row>
    <row r="43" spans="1:9" ht="22.05" customHeight="1">
      <c r="A43" s="79"/>
      <c r="B43" s="29" t="s">
        <v>214</v>
      </c>
      <c r="C43" s="29">
        <v>245.80599999999998</v>
      </c>
      <c r="D43" s="32" t="s">
        <v>119</v>
      </c>
      <c r="E43" s="29">
        <v>245.80599999999998</v>
      </c>
      <c r="F43" s="13">
        <v>962.43399999999997</v>
      </c>
      <c r="G43" s="29">
        <v>139.68700000000001</v>
      </c>
      <c r="H43" s="29">
        <v>53.167000000000002</v>
      </c>
      <c r="I43" s="12">
        <v>1401.0940000000001</v>
      </c>
    </row>
    <row r="44" spans="1:9" ht="22.05" customHeight="1">
      <c r="A44" s="79"/>
      <c r="B44" s="29" t="s">
        <v>208</v>
      </c>
      <c r="C44" s="29">
        <v>252.03</v>
      </c>
      <c r="D44" s="32" t="s">
        <v>119</v>
      </c>
      <c r="E44" s="29">
        <v>252.03</v>
      </c>
      <c r="F44" s="13">
        <v>976.91499999999996</v>
      </c>
      <c r="G44" s="29">
        <v>139.17699999999999</v>
      </c>
      <c r="H44" s="29">
        <v>42.287999999999997</v>
      </c>
      <c r="I44" s="12">
        <v>1410.4099999999999</v>
      </c>
    </row>
    <row r="45" spans="1:9" ht="22.05" customHeight="1">
      <c r="A45" s="79"/>
      <c r="B45" s="29" t="s">
        <v>215</v>
      </c>
      <c r="C45" s="29">
        <v>208.79399999999998</v>
      </c>
      <c r="D45" s="32" t="s">
        <v>119</v>
      </c>
      <c r="E45" s="29">
        <v>208.79399999999998</v>
      </c>
      <c r="F45" s="13">
        <v>975.26</v>
      </c>
      <c r="G45" s="29">
        <v>138.733</v>
      </c>
      <c r="H45" s="29">
        <v>45.393000000000001</v>
      </c>
      <c r="I45" s="12">
        <v>1368.18</v>
      </c>
    </row>
    <row r="46" spans="1:9" ht="22.05" customHeight="1">
      <c r="A46" s="79"/>
      <c r="B46" s="29" t="s">
        <v>216</v>
      </c>
      <c r="C46" s="29">
        <v>157.38299999999998</v>
      </c>
      <c r="D46" s="32" t="s">
        <v>119</v>
      </c>
      <c r="E46" s="29">
        <v>157.38299999999998</v>
      </c>
      <c r="F46" s="13">
        <v>1073.0440000000001</v>
      </c>
      <c r="G46" s="29">
        <v>138.19800000000001</v>
      </c>
      <c r="H46" s="29">
        <v>33.745000000000005</v>
      </c>
      <c r="I46" s="12">
        <v>1402.3700000000003</v>
      </c>
    </row>
    <row r="47" spans="1:9" ht="22.05" customHeight="1">
      <c r="A47" s="79"/>
      <c r="B47" s="29" t="s">
        <v>200</v>
      </c>
      <c r="C47" s="29">
        <v>187.74</v>
      </c>
      <c r="D47" s="32" t="s">
        <v>119</v>
      </c>
      <c r="E47" s="29">
        <v>187.74</v>
      </c>
      <c r="F47" s="13">
        <v>1134.048</v>
      </c>
      <c r="G47" s="29">
        <v>139.98500000000001</v>
      </c>
      <c r="H47" s="29">
        <v>-29.785000000000004</v>
      </c>
      <c r="I47" s="12">
        <v>1431.9880000000001</v>
      </c>
    </row>
    <row r="48" spans="1:9" ht="22.05" customHeight="1">
      <c r="A48" s="79"/>
      <c r="B48" s="79"/>
      <c r="C48" s="29"/>
      <c r="D48" s="29"/>
      <c r="E48" s="29"/>
      <c r="F48" s="29"/>
      <c r="G48" s="29"/>
      <c r="H48" s="29"/>
      <c r="I48" s="31"/>
    </row>
    <row r="49" spans="1:9" ht="22.05" customHeight="1">
      <c r="A49" s="144" t="s">
        <v>221</v>
      </c>
      <c r="B49" s="29" t="s">
        <v>209</v>
      </c>
      <c r="C49" s="29">
        <v>169.98499999999999</v>
      </c>
      <c r="D49" s="32" t="s">
        <v>119</v>
      </c>
      <c r="E49" s="29">
        <v>169.98499999999999</v>
      </c>
      <c r="F49" s="13">
        <v>1121.597</v>
      </c>
      <c r="G49" s="29">
        <v>139.41399999999999</v>
      </c>
      <c r="H49" s="29">
        <v>26.562000000000005</v>
      </c>
      <c r="I49" s="12">
        <v>1457.5579999999998</v>
      </c>
    </row>
    <row r="50" spans="1:9" ht="22.05" customHeight="1">
      <c r="A50" s="79"/>
      <c r="B50" s="29" t="s">
        <v>210</v>
      </c>
      <c r="C50" s="29">
        <v>157.98099999999999</v>
      </c>
      <c r="D50" s="32" t="s">
        <v>119</v>
      </c>
      <c r="E50" s="29">
        <v>157.98099999999999</v>
      </c>
      <c r="F50" s="13">
        <v>1099.143</v>
      </c>
      <c r="G50" s="29">
        <v>139.11099999999999</v>
      </c>
      <c r="H50" s="29">
        <v>33.146999999999998</v>
      </c>
      <c r="I50" s="12">
        <v>1429.3820000000001</v>
      </c>
    </row>
    <row r="51" spans="1:9" ht="22.05" customHeight="1">
      <c r="A51" s="79"/>
      <c r="B51" s="29" t="s">
        <v>206</v>
      </c>
      <c r="C51" s="29">
        <v>212.83199999999999</v>
      </c>
      <c r="D51" s="32" t="s">
        <v>119</v>
      </c>
      <c r="E51" s="29">
        <v>212.83199999999999</v>
      </c>
      <c r="F51" s="13">
        <v>1027.752</v>
      </c>
      <c r="G51" s="29">
        <v>138.82</v>
      </c>
      <c r="H51" s="29">
        <v>27.073999999999998</v>
      </c>
      <c r="I51" s="12">
        <v>1406.4779999999998</v>
      </c>
    </row>
    <row r="52" spans="1:9" ht="22.05" customHeight="1">
      <c r="A52" s="79"/>
      <c r="B52" s="29" t="s">
        <v>211</v>
      </c>
      <c r="C52" s="29">
        <v>188.76</v>
      </c>
      <c r="D52" s="32" t="s">
        <v>119</v>
      </c>
      <c r="E52" s="29">
        <v>188.76</v>
      </c>
      <c r="F52" s="13">
        <v>1060.5139999999999</v>
      </c>
      <c r="G52" s="29">
        <v>139.49100000000001</v>
      </c>
      <c r="H52" s="29">
        <v>78.113000000000014</v>
      </c>
      <c r="I52" s="12">
        <v>1466.8779999999999</v>
      </c>
    </row>
    <row r="53" spans="1:9" ht="22.05" customHeight="1">
      <c r="A53" s="79"/>
      <c r="B53" s="29" t="s">
        <v>212</v>
      </c>
      <c r="C53" s="29">
        <v>177.50199999999998</v>
      </c>
      <c r="D53" s="32" t="s">
        <v>119</v>
      </c>
      <c r="E53" s="29">
        <v>177.50199999999998</v>
      </c>
      <c r="F53" s="13">
        <v>1069.838</v>
      </c>
      <c r="G53" s="29">
        <v>132.44999999999999</v>
      </c>
      <c r="H53" s="29">
        <v>97.722000000000008</v>
      </c>
      <c r="I53" s="12">
        <v>1477.5119999999999</v>
      </c>
    </row>
    <row r="54" spans="1:9" ht="22.05" customHeight="1">
      <c r="A54" s="79"/>
      <c r="B54" s="29" t="s">
        <v>207</v>
      </c>
      <c r="C54" s="29">
        <v>155.81100000000001</v>
      </c>
      <c r="D54" s="32" t="s">
        <v>119</v>
      </c>
      <c r="E54" s="29">
        <v>155.81100000000001</v>
      </c>
      <c r="F54" s="13">
        <v>1066.1579999999999</v>
      </c>
      <c r="G54" s="29">
        <v>140.18</v>
      </c>
      <c r="H54" s="29">
        <v>100.18100000000001</v>
      </c>
      <c r="I54" s="12">
        <v>1462.33</v>
      </c>
    </row>
    <row r="55" spans="1:9" ht="22.05" customHeight="1">
      <c r="A55" s="764"/>
      <c r="B55" s="652" t="s">
        <v>213</v>
      </c>
      <c r="C55" s="652">
        <v>154.92100000000002</v>
      </c>
      <c r="D55" s="727" t="s">
        <v>119</v>
      </c>
      <c r="E55" s="652">
        <v>154.92100000000002</v>
      </c>
      <c r="F55" s="652">
        <v>1073.923</v>
      </c>
      <c r="G55" s="652">
        <v>139.74199999999999</v>
      </c>
      <c r="H55" s="652">
        <v>103.80200000000001</v>
      </c>
      <c r="I55" s="663">
        <v>1472.3879999999999</v>
      </c>
    </row>
    <row r="56" spans="1:9" ht="22.05" customHeight="1">
      <c r="A56" s="79"/>
      <c r="B56" s="79"/>
      <c r="C56" s="79"/>
      <c r="D56" s="79"/>
      <c r="E56" s="79"/>
      <c r="F56" s="79"/>
      <c r="G56" s="79"/>
      <c r="H56" s="79"/>
      <c r="I56" s="79"/>
    </row>
    <row r="57" spans="1:9" ht="22.05" customHeight="1">
      <c r="A57" s="765"/>
      <c r="B57" s="708"/>
      <c r="C57" s="708"/>
      <c r="D57" s="708"/>
      <c r="E57" s="708" t="s">
        <v>863</v>
      </c>
      <c r="F57" s="708"/>
      <c r="G57" s="708"/>
      <c r="H57" s="708"/>
      <c r="I57" s="708"/>
    </row>
    <row r="58" spans="1:9" ht="22.05" customHeight="1">
      <c r="A58" s="75" t="s">
        <v>408</v>
      </c>
      <c r="B58" s="16"/>
      <c r="C58" s="205"/>
      <c r="D58" s="205"/>
      <c r="E58" s="204"/>
      <c r="F58" s="204" t="s">
        <v>1137</v>
      </c>
      <c r="G58" s="204" t="s">
        <v>364</v>
      </c>
      <c r="H58" s="16"/>
      <c r="I58" s="204" t="s">
        <v>405</v>
      </c>
    </row>
    <row r="59" spans="1:9" ht="22.05" customHeight="1">
      <c r="A59" s="766"/>
      <c r="B59" s="282"/>
      <c r="C59" s="292"/>
      <c r="D59" s="292"/>
      <c r="E59" s="292" t="s">
        <v>318</v>
      </c>
      <c r="F59" s="292" t="s">
        <v>412</v>
      </c>
      <c r="G59" s="292" t="s">
        <v>871</v>
      </c>
      <c r="H59" s="282"/>
      <c r="I59" s="292" t="s">
        <v>442</v>
      </c>
    </row>
    <row r="60" spans="1:9" ht="22.05" customHeight="1">
      <c r="A60" s="144" t="s">
        <v>201</v>
      </c>
      <c r="B60" s="29"/>
      <c r="C60" s="77"/>
      <c r="D60" s="77"/>
      <c r="E60" s="13">
        <v>801.73399999999992</v>
      </c>
      <c r="F60" s="13">
        <v>625.35</v>
      </c>
      <c r="G60" s="13">
        <v>34.790999999999997</v>
      </c>
      <c r="H60" s="13"/>
      <c r="I60" s="12">
        <v>1461.8749999999998</v>
      </c>
    </row>
    <row r="61" spans="1:9" ht="22.05" customHeight="1">
      <c r="A61" s="144" t="s">
        <v>202</v>
      </c>
      <c r="B61" s="29"/>
      <c r="C61" s="77"/>
      <c r="D61" s="77"/>
      <c r="E61" s="13">
        <v>959.7</v>
      </c>
      <c r="F61" s="13">
        <v>661</v>
      </c>
      <c r="G61" s="13">
        <v>33.414000000000001</v>
      </c>
      <c r="H61" s="13"/>
      <c r="I61" s="12">
        <v>1654.114</v>
      </c>
    </row>
    <row r="62" spans="1:9" ht="22.05" customHeight="1">
      <c r="A62" s="144" t="s">
        <v>203</v>
      </c>
      <c r="B62" s="29"/>
      <c r="C62" s="269"/>
      <c r="D62" s="269"/>
      <c r="E62" s="13">
        <v>585.07500000000005</v>
      </c>
      <c r="F62" s="13">
        <v>533.82100000000003</v>
      </c>
      <c r="G62" s="13">
        <v>25.975999999999999</v>
      </c>
      <c r="H62" s="13"/>
      <c r="I62" s="12">
        <v>1144.8720000000003</v>
      </c>
    </row>
    <row r="63" spans="1:9" ht="22.05" customHeight="1">
      <c r="A63" s="144" t="s">
        <v>204</v>
      </c>
      <c r="B63" s="77"/>
      <c r="C63" s="77"/>
      <c r="D63" s="77"/>
      <c r="E63" s="16">
        <v>551.995</v>
      </c>
      <c r="F63" s="16">
        <v>320.88099999999997</v>
      </c>
      <c r="G63" s="16">
        <v>65.811000000000007</v>
      </c>
      <c r="H63" s="16"/>
      <c r="I63" s="75">
        <v>938.68700000000001</v>
      </c>
    </row>
    <row r="64" spans="1:9" ht="22.05" customHeight="1">
      <c r="A64" s="144" t="s">
        <v>205</v>
      </c>
      <c r="B64" s="77"/>
      <c r="C64" s="77"/>
      <c r="D64" s="77"/>
      <c r="E64" s="13">
        <v>447.84879999999998</v>
      </c>
      <c r="F64" s="13">
        <v>539.73299999999995</v>
      </c>
      <c r="G64" s="13">
        <v>63.457999999999998</v>
      </c>
      <c r="H64" s="13"/>
      <c r="I64" s="12">
        <v>1051.0398</v>
      </c>
    </row>
    <row r="65" spans="1:9" ht="22.05" customHeight="1">
      <c r="A65" s="144" t="s">
        <v>92</v>
      </c>
      <c r="B65" s="79"/>
      <c r="C65" s="79"/>
      <c r="D65" s="79"/>
      <c r="E65" s="13">
        <v>619.83750999999995</v>
      </c>
      <c r="F65" s="13">
        <v>575.47299999999996</v>
      </c>
      <c r="G65" s="13">
        <v>36.902999999999999</v>
      </c>
      <c r="H65" s="13"/>
      <c r="I65" s="12">
        <v>1232.2135099999998</v>
      </c>
    </row>
    <row r="66" spans="1:9" ht="22.05" customHeight="1">
      <c r="A66" s="144" t="s">
        <v>217</v>
      </c>
      <c r="B66" s="79"/>
      <c r="C66" s="79"/>
      <c r="D66" s="79"/>
      <c r="E66" s="13">
        <v>564.85799999999995</v>
      </c>
      <c r="F66" s="13">
        <v>594.40200000000004</v>
      </c>
      <c r="G66" s="13">
        <v>61.529000000000003</v>
      </c>
      <c r="H66" s="13"/>
      <c r="I66" s="12">
        <v>1220.789</v>
      </c>
    </row>
    <row r="67" spans="1:9" ht="22.05" customHeight="1">
      <c r="A67" s="77"/>
      <c r="B67" s="29"/>
      <c r="C67" s="29"/>
      <c r="D67" s="29"/>
      <c r="E67" s="79"/>
      <c r="F67" s="79"/>
      <c r="G67" s="79"/>
      <c r="H67" s="79"/>
      <c r="I67" s="79"/>
    </row>
    <row r="68" spans="1:9" ht="22.05" customHeight="1">
      <c r="A68" s="144" t="s">
        <v>218</v>
      </c>
      <c r="B68" s="29" t="s">
        <v>206</v>
      </c>
      <c r="C68" s="79"/>
      <c r="D68" s="79"/>
      <c r="E68" s="13">
        <v>529.89599999999996</v>
      </c>
      <c r="F68" s="13">
        <v>606.28</v>
      </c>
      <c r="G68" s="13">
        <v>59.692999999999998</v>
      </c>
      <c r="H68" s="12"/>
      <c r="I68" s="12">
        <v>1195.8689999999999</v>
      </c>
    </row>
    <row r="69" spans="1:9" ht="22.05" customHeight="1">
      <c r="A69" s="79"/>
      <c r="B69" s="29" t="s">
        <v>207</v>
      </c>
      <c r="C69" s="79"/>
      <c r="D69" s="79"/>
      <c r="E69" s="13">
        <v>441.24900000000002</v>
      </c>
      <c r="F69" s="13">
        <v>639.78300000000002</v>
      </c>
      <c r="G69" s="13">
        <v>66.930999999999997</v>
      </c>
      <c r="H69" s="12"/>
      <c r="I69" s="12">
        <v>1147.9630000000002</v>
      </c>
    </row>
    <row r="70" spans="1:9" ht="22.05" customHeight="1">
      <c r="A70" s="79"/>
      <c r="B70" s="29" t="s">
        <v>208</v>
      </c>
      <c r="C70" s="79"/>
      <c r="D70" s="79"/>
      <c r="E70" s="13">
        <v>547.19100000000003</v>
      </c>
      <c r="F70" s="13">
        <v>494.11399999999998</v>
      </c>
      <c r="G70" s="13">
        <v>49.915999999999997</v>
      </c>
      <c r="H70" s="12"/>
      <c r="I70" s="12">
        <v>1091.221</v>
      </c>
    </row>
    <row r="71" spans="1:9" ht="22.05" customHeight="1">
      <c r="A71" s="79"/>
      <c r="B71" s="29" t="s">
        <v>200</v>
      </c>
      <c r="C71" s="79"/>
      <c r="D71" s="79"/>
      <c r="E71" s="13">
        <v>552.54100000000005</v>
      </c>
      <c r="F71" s="13">
        <v>534.24300000000005</v>
      </c>
      <c r="G71" s="13">
        <v>140.82499999999999</v>
      </c>
      <c r="H71" s="12"/>
      <c r="I71" s="12">
        <v>1227.6090000000002</v>
      </c>
    </row>
    <row r="72" spans="1:9" ht="22.05" customHeight="1">
      <c r="A72" s="79"/>
      <c r="B72" s="79"/>
      <c r="C72" s="79"/>
      <c r="D72" s="79"/>
      <c r="E72" s="79"/>
      <c r="F72" s="79"/>
      <c r="G72" s="79"/>
      <c r="H72" s="79"/>
      <c r="I72" s="79"/>
    </row>
    <row r="73" spans="1:9" ht="22.05" customHeight="1">
      <c r="A73" s="144" t="s">
        <v>219</v>
      </c>
      <c r="B73" s="29" t="s">
        <v>209</v>
      </c>
      <c r="C73" s="79"/>
      <c r="D73" s="79"/>
      <c r="E73" s="29">
        <v>535.32299999999998</v>
      </c>
      <c r="F73" s="29">
        <v>539.02</v>
      </c>
      <c r="G73" s="29">
        <v>112.13800000000001</v>
      </c>
      <c r="H73" s="29"/>
      <c r="I73" s="12">
        <v>1186.4809999999998</v>
      </c>
    </row>
    <row r="74" spans="1:9" ht="22.05" customHeight="1">
      <c r="A74" s="79"/>
      <c r="B74" s="29" t="s">
        <v>210</v>
      </c>
      <c r="C74" s="79"/>
      <c r="D74" s="79"/>
      <c r="E74" s="29">
        <v>543.77099999999996</v>
      </c>
      <c r="F74" s="29">
        <v>538.68299999999999</v>
      </c>
      <c r="G74" s="29">
        <v>114.601</v>
      </c>
      <c r="H74" s="29"/>
      <c r="I74" s="12">
        <v>1197.0549999999998</v>
      </c>
    </row>
    <row r="75" spans="1:9" ht="22.05" customHeight="1">
      <c r="A75" s="79"/>
      <c r="B75" s="29" t="s">
        <v>206</v>
      </c>
      <c r="C75" s="79"/>
      <c r="D75" s="79"/>
      <c r="E75" s="29">
        <v>477.07100000000003</v>
      </c>
      <c r="F75" s="29">
        <v>581.63099999999997</v>
      </c>
      <c r="G75" s="29">
        <v>106.429</v>
      </c>
      <c r="H75" s="29"/>
      <c r="I75" s="12">
        <v>1165.1310000000001</v>
      </c>
    </row>
    <row r="76" spans="1:9" ht="22.05" customHeight="1">
      <c r="A76" s="79"/>
      <c r="B76" s="29" t="s">
        <v>211</v>
      </c>
      <c r="C76" s="79"/>
      <c r="D76" s="79"/>
      <c r="E76" s="29">
        <v>455.27699999999999</v>
      </c>
      <c r="F76" s="29">
        <v>564.91899999999998</v>
      </c>
      <c r="G76" s="29">
        <v>124.309</v>
      </c>
      <c r="H76" s="31"/>
      <c r="I76" s="12">
        <v>1144.5049999999999</v>
      </c>
    </row>
    <row r="77" spans="1:9" ht="22.05" customHeight="1">
      <c r="A77" s="79"/>
      <c r="B77" s="29" t="s">
        <v>212</v>
      </c>
      <c r="C77" s="79"/>
      <c r="D77" s="79"/>
      <c r="E77" s="29">
        <v>462.62799999999999</v>
      </c>
      <c r="F77" s="29">
        <v>585.90599999999995</v>
      </c>
      <c r="G77" s="29">
        <v>94.715000000000003</v>
      </c>
      <c r="H77" s="29"/>
      <c r="I77" s="12">
        <v>1143.2489999999998</v>
      </c>
    </row>
    <row r="78" spans="1:9" ht="22.05" customHeight="1">
      <c r="A78" s="79"/>
      <c r="B78" s="29" t="s">
        <v>207</v>
      </c>
      <c r="C78" s="79"/>
      <c r="D78" s="79"/>
      <c r="E78" s="29">
        <v>466.59300000000002</v>
      </c>
      <c r="F78" s="29">
        <v>600.54300000000001</v>
      </c>
      <c r="G78" s="29">
        <v>53.332000000000001</v>
      </c>
      <c r="H78" s="29"/>
      <c r="I78" s="12">
        <v>1120.4680000000001</v>
      </c>
    </row>
    <row r="79" spans="1:9" ht="22.05" customHeight="1">
      <c r="A79" s="79"/>
      <c r="B79" s="29" t="s">
        <v>213</v>
      </c>
      <c r="C79" s="79"/>
      <c r="D79" s="79"/>
      <c r="E79" s="29">
        <v>467.87400000000002</v>
      </c>
      <c r="F79" s="29">
        <v>596.96799999999996</v>
      </c>
      <c r="G79" s="29">
        <v>43.988999999999997</v>
      </c>
      <c r="H79" s="29"/>
      <c r="I79" s="12">
        <v>1108.8310000000001</v>
      </c>
    </row>
    <row r="80" spans="1:9" ht="22.05" customHeight="1">
      <c r="A80" s="79"/>
      <c r="B80" s="29" t="s">
        <v>214</v>
      </c>
      <c r="C80" s="79"/>
      <c r="D80" s="79"/>
      <c r="E80" s="29">
        <v>456.779</v>
      </c>
      <c r="F80" s="29">
        <v>557.43799999999999</v>
      </c>
      <c r="G80" s="29">
        <v>59.917000000000002</v>
      </c>
      <c r="H80" s="29"/>
      <c r="I80" s="12">
        <v>1074.134</v>
      </c>
    </row>
    <row r="81" spans="1:9" ht="22.05" customHeight="1">
      <c r="A81" s="79"/>
      <c r="B81" s="29" t="s">
        <v>208</v>
      </c>
      <c r="C81" s="79"/>
      <c r="D81" s="79"/>
      <c r="E81" s="29">
        <v>469.24799999999999</v>
      </c>
      <c r="F81" s="29">
        <v>551.47900000000004</v>
      </c>
      <c r="G81" s="29">
        <v>58.103000000000002</v>
      </c>
      <c r="H81" s="29"/>
      <c r="I81" s="12">
        <v>1078.8300000000002</v>
      </c>
    </row>
    <row r="82" spans="1:9" ht="22.05" customHeight="1">
      <c r="A82" s="79"/>
      <c r="B82" s="29" t="s">
        <v>215</v>
      </c>
      <c r="C82" s="79"/>
      <c r="D82" s="79"/>
      <c r="E82" s="29">
        <v>469.96300000000002</v>
      </c>
      <c r="F82" s="29">
        <v>578.28499999999997</v>
      </c>
      <c r="G82" s="29">
        <v>71.543999999999997</v>
      </c>
      <c r="H82" s="29"/>
      <c r="I82" s="12">
        <v>1119.7920000000001</v>
      </c>
    </row>
    <row r="83" spans="1:9" ht="22.05" customHeight="1">
      <c r="A83" s="79"/>
      <c r="B83" s="29" t="s">
        <v>216</v>
      </c>
      <c r="C83" s="79"/>
      <c r="D83" s="79"/>
      <c r="E83" s="29">
        <v>471.78300000000002</v>
      </c>
      <c r="F83" s="29">
        <v>763.41200000000003</v>
      </c>
      <c r="G83" s="29">
        <v>67.900999999999996</v>
      </c>
      <c r="H83" s="29"/>
      <c r="I83" s="12">
        <v>1303.0960000000002</v>
      </c>
    </row>
    <row r="84" spans="1:9" ht="22.05" customHeight="1">
      <c r="A84" s="79"/>
      <c r="B84" s="29" t="s">
        <v>200</v>
      </c>
      <c r="C84" s="79"/>
      <c r="D84" s="79"/>
      <c r="E84" s="16">
        <v>471.99599999999998</v>
      </c>
      <c r="F84" s="16">
        <v>762.93600000000004</v>
      </c>
      <c r="G84" s="16">
        <v>71.777000000000001</v>
      </c>
      <c r="H84" s="16"/>
      <c r="I84" s="12">
        <v>1306.7090000000001</v>
      </c>
    </row>
    <row r="85" spans="1:9" ht="22.05" customHeight="1">
      <c r="A85" s="79"/>
      <c r="B85" s="79"/>
      <c r="C85" s="79"/>
      <c r="D85" s="79"/>
      <c r="E85" s="79"/>
      <c r="F85" s="79"/>
      <c r="G85" s="79"/>
      <c r="H85" s="79"/>
      <c r="I85" s="90"/>
    </row>
    <row r="86" spans="1:9" ht="22.05" customHeight="1">
      <c r="A86" s="144" t="s">
        <v>220</v>
      </c>
      <c r="B86" s="29" t="s">
        <v>209</v>
      </c>
      <c r="C86" s="79"/>
      <c r="D86" s="79"/>
      <c r="E86" s="29">
        <v>473.00900000000001</v>
      </c>
      <c r="F86" s="29">
        <v>763.95299999999997</v>
      </c>
      <c r="G86" s="29">
        <v>70.572999999999993</v>
      </c>
      <c r="H86" s="29"/>
      <c r="I86" s="12">
        <v>1307.5350000000001</v>
      </c>
    </row>
    <row r="87" spans="1:9" ht="22.05" customHeight="1">
      <c r="A87" s="79"/>
      <c r="B87" s="29" t="s">
        <v>210</v>
      </c>
      <c r="C87" s="79"/>
      <c r="D87" s="79"/>
      <c r="E87" s="29">
        <v>479.52800000000002</v>
      </c>
      <c r="F87" s="29">
        <v>786.63499999999999</v>
      </c>
      <c r="G87" s="29">
        <v>65.980999999999995</v>
      </c>
      <c r="H87" s="29"/>
      <c r="I87" s="12">
        <v>1332.144</v>
      </c>
    </row>
    <row r="88" spans="1:9" ht="22.05" customHeight="1">
      <c r="A88" s="79"/>
      <c r="B88" s="29" t="s">
        <v>206</v>
      </c>
      <c r="C88" s="79"/>
      <c r="D88" s="79"/>
      <c r="E88" s="29">
        <v>418.47</v>
      </c>
      <c r="F88" s="29">
        <v>815.27300000000002</v>
      </c>
      <c r="G88" s="29">
        <v>64.823999999999998</v>
      </c>
      <c r="H88" s="29"/>
      <c r="I88" s="12">
        <v>1298.567</v>
      </c>
    </row>
    <row r="89" spans="1:9" ht="22.05" customHeight="1">
      <c r="A89" s="79"/>
      <c r="B89" s="29" t="s">
        <v>211</v>
      </c>
      <c r="C89" s="79"/>
      <c r="D89" s="79"/>
      <c r="E89" s="29">
        <v>419.714</v>
      </c>
      <c r="F89" s="29">
        <v>800.61500000000001</v>
      </c>
      <c r="G89" s="29">
        <v>86.99</v>
      </c>
      <c r="H89" s="31"/>
      <c r="I89" s="12">
        <v>1307.319</v>
      </c>
    </row>
    <row r="90" spans="1:9" ht="22.05" customHeight="1">
      <c r="A90" s="79"/>
      <c r="B90" s="29" t="s">
        <v>212</v>
      </c>
      <c r="C90" s="29"/>
      <c r="D90" s="29"/>
      <c r="E90" s="29">
        <v>405.85</v>
      </c>
      <c r="F90" s="29">
        <v>856.13</v>
      </c>
      <c r="G90" s="29">
        <v>71.706000000000003</v>
      </c>
      <c r="H90" s="29"/>
      <c r="I90" s="12">
        <v>1333.6859999999999</v>
      </c>
    </row>
    <row r="91" spans="1:9" ht="22.05" customHeight="1">
      <c r="A91" s="79"/>
      <c r="B91" s="29" t="s">
        <v>207</v>
      </c>
      <c r="C91" s="79"/>
      <c r="D91" s="79"/>
      <c r="E91" s="29">
        <v>361.53899999999999</v>
      </c>
      <c r="F91" s="29">
        <v>920.779</v>
      </c>
      <c r="G91" s="29">
        <v>46.555999999999997</v>
      </c>
      <c r="H91" s="29"/>
      <c r="I91" s="12">
        <v>1328.874</v>
      </c>
    </row>
    <row r="92" spans="1:9" ht="22.05" customHeight="1">
      <c r="A92" s="79"/>
      <c r="B92" s="29" t="s">
        <v>213</v>
      </c>
      <c r="C92" s="79"/>
      <c r="D92" s="79"/>
      <c r="E92" s="29">
        <v>362.96</v>
      </c>
      <c r="F92" s="29">
        <v>936.61599999999999</v>
      </c>
      <c r="G92" s="29">
        <v>46.014000000000003</v>
      </c>
      <c r="H92" s="29"/>
      <c r="I92" s="12">
        <v>1345.59</v>
      </c>
    </row>
    <row r="93" spans="1:9" ht="22.05" customHeight="1">
      <c r="A93" s="79"/>
      <c r="B93" s="29" t="s">
        <v>214</v>
      </c>
      <c r="C93" s="79"/>
      <c r="D93" s="79"/>
      <c r="E93" s="29">
        <v>364.40499999999997</v>
      </c>
      <c r="F93" s="29">
        <v>992.86699999999996</v>
      </c>
      <c r="G93" s="29">
        <v>43.820999999999998</v>
      </c>
      <c r="H93" s="29"/>
      <c r="I93" s="12">
        <v>1401.0929999999998</v>
      </c>
    </row>
    <row r="94" spans="1:9" ht="22.05" customHeight="1">
      <c r="A94" s="79"/>
      <c r="B94" s="29" t="s">
        <v>208</v>
      </c>
      <c r="C94" s="79"/>
      <c r="D94" s="79"/>
      <c r="E94" s="29">
        <v>358.11099999999999</v>
      </c>
      <c r="F94" s="13">
        <v>1006.563</v>
      </c>
      <c r="G94" s="29">
        <v>45.734999999999999</v>
      </c>
      <c r="H94" s="29"/>
      <c r="I94" s="12">
        <v>1410.4089999999999</v>
      </c>
    </row>
    <row r="95" spans="1:9" ht="22.05" customHeight="1">
      <c r="A95" s="79"/>
      <c r="B95" s="29" t="s">
        <v>215</v>
      </c>
      <c r="C95" s="79"/>
      <c r="D95" s="79"/>
      <c r="E95" s="29">
        <v>359.56</v>
      </c>
      <c r="F95" s="13">
        <v>961.06399999999996</v>
      </c>
      <c r="G95" s="29">
        <v>47.555999999999997</v>
      </c>
      <c r="H95" s="29"/>
      <c r="I95" s="12">
        <v>1368.18</v>
      </c>
    </row>
    <row r="96" spans="1:9" ht="22.05" customHeight="1">
      <c r="A96" s="79"/>
      <c r="B96" s="29" t="s">
        <v>216</v>
      </c>
      <c r="C96" s="79"/>
      <c r="D96" s="79"/>
      <c r="E96" s="29">
        <v>353.01600000000002</v>
      </c>
      <c r="F96" s="13">
        <v>990.26599999999996</v>
      </c>
      <c r="G96" s="29">
        <v>59.087000000000003</v>
      </c>
      <c r="H96" s="29"/>
      <c r="I96" s="12">
        <v>1402.3689999999999</v>
      </c>
    </row>
    <row r="97" spans="1:9" ht="22.05" customHeight="1">
      <c r="A97" s="79"/>
      <c r="B97" s="29" t="s">
        <v>200</v>
      </c>
      <c r="C97" s="79"/>
      <c r="D97" s="79"/>
      <c r="E97" s="29">
        <v>354.02100000000002</v>
      </c>
      <c r="F97" s="13">
        <v>1022.369</v>
      </c>
      <c r="G97" s="29">
        <v>55.597000000000001</v>
      </c>
      <c r="H97" s="29"/>
      <c r="I97" s="12">
        <v>1431.9870000000001</v>
      </c>
    </row>
    <row r="98" spans="1:9" ht="22.05" customHeight="1">
      <c r="A98" s="79"/>
      <c r="B98" s="79"/>
      <c r="C98" s="79"/>
      <c r="D98" s="79"/>
      <c r="E98" s="29"/>
      <c r="F98" s="29"/>
      <c r="G98" s="29"/>
      <c r="H98" s="29"/>
      <c r="I98" s="31"/>
    </row>
    <row r="99" spans="1:9" ht="22.05" customHeight="1">
      <c r="A99" s="144" t="s">
        <v>221</v>
      </c>
      <c r="B99" s="29" t="s">
        <v>209</v>
      </c>
      <c r="C99" s="79"/>
      <c r="D99" s="79"/>
      <c r="E99" s="29">
        <v>355.46199999999999</v>
      </c>
      <c r="F99" s="13">
        <v>1005.949</v>
      </c>
      <c r="G99" s="29">
        <v>96.147999999999996</v>
      </c>
      <c r="H99" s="29"/>
      <c r="I99" s="12">
        <v>1457.559</v>
      </c>
    </row>
    <row r="100" spans="1:9" ht="22.05" customHeight="1">
      <c r="A100" s="79"/>
      <c r="B100" s="29" t="s">
        <v>210</v>
      </c>
      <c r="C100" s="79"/>
      <c r="D100" s="79"/>
      <c r="E100" s="29">
        <v>356.892</v>
      </c>
      <c r="F100" s="13">
        <v>976.51700000000005</v>
      </c>
      <c r="G100" s="29">
        <v>95.972999999999999</v>
      </c>
      <c r="H100" s="29"/>
      <c r="I100" s="12">
        <v>1429.3820000000001</v>
      </c>
    </row>
    <row r="101" spans="1:9" ht="22.05" customHeight="1">
      <c r="A101" s="79"/>
      <c r="B101" s="29" t="s">
        <v>206</v>
      </c>
      <c r="C101" s="79"/>
      <c r="D101" s="79"/>
      <c r="E101" s="29">
        <v>350.536</v>
      </c>
      <c r="F101" s="13">
        <v>964.84900000000005</v>
      </c>
      <c r="G101" s="29">
        <v>91.093000000000004</v>
      </c>
      <c r="H101" s="29"/>
      <c r="I101" s="12">
        <v>1406.4780000000001</v>
      </c>
    </row>
    <row r="102" spans="1:9" ht="22.05" customHeight="1">
      <c r="A102" s="79"/>
      <c r="B102" s="29" t="s">
        <v>211</v>
      </c>
      <c r="C102" s="79"/>
      <c r="D102" s="79"/>
      <c r="E102" s="29">
        <v>350.44200000000001</v>
      </c>
      <c r="F102" s="13">
        <v>1033.441</v>
      </c>
      <c r="G102" s="29">
        <v>82.995000000000005</v>
      </c>
      <c r="H102" s="29"/>
      <c r="I102" s="12">
        <v>1466.8780000000002</v>
      </c>
    </row>
    <row r="103" spans="1:9" ht="22.05" customHeight="1">
      <c r="A103" s="79"/>
      <c r="B103" s="29" t="s">
        <v>212</v>
      </c>
      <c r="C103" s="79"/>
      <c r="D103" s="79"/>
      <c r="E103" s="29">
        <v>341.98700000000002</v>
      </c>
      <c r="F103" s="13">
        <v>1042.327</v>
      </c>
      <c r="G103" s="29">
        <v>93.203999999999994</v>
      </c>
      <c r="H103" s="29"/>
      <c r="I103" s="12">
        <v>1477.518</v>
      </c>
    </row>
    <row r="104" spans="1:9" ht="22.05" customHeight="1">
      <c r="A104" s="79"/>
      <c r="B104" s="29" t="s">
        <v>207</v>
      </c>
      <c r="C104" s="79"/>
      <c r="D104" s="79"/>
      <c r="E104" s="29">
        <v>342.08</v>
      </c>
      <c r="F104" s="13">
        <v>1029.018</v>
      </c>
      <c r="G104" s="29">
        <v>91.230999999999995</v>
      </c>
      <c r="H104" s="29"/>
      <c r="I104" s="12">
        <v>1462.329</v>
      </c>
    </row>
    <row r="105" spans="1:9" ht="18">
      <c r="A105" s="79"/>
      <c r="B105" s="29" t="s">
        <v>213</v>
      </c>
      <c r="C105" s="79"/>
      <c r="D105" s="79"/>
      <c r="E105" s="652">
        <v>341.988</v>
      </c>
      <c r="F105" s="652">
        <v>1090.2929999999999</v>
      </c>
      <c r="G105" s="652">
        <v>40.106999999999999</v>
      </c>
      <c r="H105" s="652"/>
      <c r="I105" s="31">
        <v>1472.3879999999999</v>
      </c>
    </row>
    <row r="106" spans="1:9" ht="18">
      <c r="A106" s="669" t="s">
        <v>417</v>
      </c>
      <c r="B106" s="665" t="s">
        <v>1591</v>
      </c>
      <c r="C106" s="665"/>
      <c r="D106" s="665"/>
      <c r="E106" s="665"/>
      <c r="F106" s="279"/>
      <c r="G106" s="279"/>
      <c r="H106" s="279"/>
      <c r="I106" s="279"/>
    </row>
    <row r="107" spans="1:9" ht="18">
      <c r="A107" s="145" t="s">
        <v>277</v>
      </c>
      <c r="B107" s="16" t="s">
        <v>1138</v>
      </c>
      <c r="C107" s="16"/>
      <c r="D107" s="75"/>
      <c r="E107" s="75"/>
      <c r="F107" s="77"/>
      <c r="G107" s="77"/>
      <c r="H107" s="77"/>
      <c r="I107" s="77"/>
    </row>
    <row r="108" spans="1:9" ht="18">
      <c r="A108" s="79"/>
      <c r="B108" s="29"/>
      <c r="C108" s="79"/>
      <c r="D108" s="79"/>
      <c r="E108" s="29"/>
      <c r="F108" s="29"/>
      <c r="G108" s="29"/>
      <c r="H108" s="29"/>
      <c r="I108" s="12"/>
    </row>
    <row r="109" spans="1:9" ht="18">
      <c r="A109" s="79"/>
      <c r="B109" s="29"/>
      <c r="C109" s="79"/>
      <c r="D109" s="79"/>
      <c r="E109" s="29"/>
      <c r="F109" s="29"/>
      <c r="G109" s="29"/>
      <c r="H109" s="29"/>
      <c r="I109" s="12"/>
    </row>
    <row r="110" spans="1:9" ht="18">
      <c r="A110" s="79"/>
      <c r="B110" s="29"/>
      <c r="C110" s="79"/>
      <c r="D110" s="79"/>
      <c r="E110" s="29"/>
      <c r="F110" s="29"/>
      <c r="G110" s="29"/>
      <c r="H110" s="29"/>
      <c r="I110" s="12"/>
    </row>
    <row r="111" spans="1:9" ht="18">
      <c r="A111" s="79"/>
      <c r="B111" s="29"/>
      <c r="C111" s="79"/>
      <c r="D111" s="79"/>
      <c r="E111" s="29"/>
      <c r="F111" s="13"/>
      <c r="G111" s="29"/>
      <c r="H111" s="29"/>
      <c r="I111" s="12"/>
    </row>
    <row r="112" spans="1:9" ht="18">
      <c r="A112" s="79"/>
      <c r="B112" s="29"/>
      <c r="C112" s="79"/>
      <c r="D112" s="79"/>
      <c r="E112" s="29"/>
      <c r="F112" s="13"/>
      <c r="G112" s="29"/>
      <c r="H112" s="29"/>
      <c r="I112" s="12"/>
    </row>
    <row r="113" spans="1:9" ht="18">
      <c r="A113" s="79"/>
      <c r="B113" s="29"/>
      <c r="C113" s="79"/>
      <c r="D113" s="79"/>
      <c r="E113" s="29"/>
      <c r="F113" s="13"/>
      <c r="G113" s="29"/>
      <c r="H113" s="29"/>
      <c r="I113" s="12"/>
    </row>
    <row r="114" spans="1:9" ht="18">
      <c r="A114" s="79"/>
      <c r="B114" s="29"/>
      <c r="C114" s="79"/>
      <c r="D114" s="79"/>
      <c r="E114" s="29"/>
      <c r="F114" s="13"/>
      <c r="G114" s="29"/>
      <c r="H114" s="29"/>
      <c r="I114" s="12"/>
    </row>
    <row r="115" spans="1:9" ht="18">
      <c r="A115" s="145"/>
      <c r="B115" s="16"/>
      <c r="C115" s="16"/>
      <c r="D115" s="16"/>
      <c r="E115" s="16"/>
      <c r="F115" s="75"/>
      <c r="G115" s="75"/>
      <c r="H115" s="75"/>
      <c r="I115" s="75"/>
    </row>
    <row r="116" spans="1:9" ht="18">
      <c r="A116" s="145"/>
      <c r="B116" s="16"/>
      <c r="C116" s="16"/>
      <c r="D116" s="75"/>
      <c r="E116" s="75"/>
      <c r="F116" s="77"/>
      <c r="G116" s="77"/>
      <c r="H116" s="77"/>
      <c r="I116" s="77"/>
    </row>
  </sheetData>
  <hyperlinks>
    <hyperlink ref="J1" location="'Contents Page'!A1" display="BACK TO CONTENTS" xr:uid="{18FF58FE-A0CF-4ACA-8390-FF6694D4998A}"/>
  </hyperlinks>
  <pageMargins left="0.7" right="0.7" top="0.75" bottom="0.75" header="0.3" footer="0.3"/>
  <pageSetup paperSize="9" scale="2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1AB4-DE73-46DC-8AB5-7F19DD7B5B7F}">
  <dimension ref="A1:J96"/>
  <sheetViews>
    <sheetView zoomScaleNormal="100" workbookViewId="0">
      <selection activeCell="J1" sqref="J1"/>
    </sheetView>
  </sheetViews>
  <sheetFormatPr defaultColWidth="8.77734375" defaultRowHeight="14.4"/>
  <cols>
    <col min="1" max="1" width="12.77734375" customWidth="1"/>
    <col min="2" max="2" width="12.44140625" customWidth="1"/>
    <col min="3" max="3" width="18.6640625" customWidth="1"/>
    <col min="4" max="4" width="23" customWidth="1"/>
    <col min="5" max="5" width="24.44140625" customWidth="1"/>
    <col min="6" max="6" width="24.109375" customWidth="1"/>
    <col min="7" max="9" width="18.6640625" customWidth="1"/>
  </cols>
  <sheetData>
    <row r="1" spans="1:10" ht="22.05" customHeight="1">
      <c r="A1" s="76" t="s">
        <v>1139</v>
      </c>
      <c r="B1" s="76"/>
      <c r="C1" s="76"/>
      <c r="D1" s="76"/>
      <c r="E1" s="76"/>
      <c r="F1" s="76"/>
      <c r="G1" s="76"/>
      <c r="H1" s="76"/>
      <c r="I1" s="11"/>
      <c r="J1" s="10" t="s">
        <v>85</v>
      </c>
    </row>
    <row r="2" spans="1:10" ht="22.05" customHeight="1">
      <c r="A2" s="76"/>
      <c r="B2" s="76"/>
      <c r="C2" s="76"/>
      <c r="D2" s="76"/>
      <c r="E2" s="76"/>
      <c r="F2" s="76"/>
      <c r="G2" s="76"/>
      <c r="H2" s="76"/>
      <c r="I2" s="11"/>
    </row>
    <row r="3" spans="1:10" ht="22.05" customHeight="1">
      <c r="A3" s="76" t="s">
        <v>1140</v>
      </c>
      <c r="B3" s="76"/>
      <c r="C3" s="76"/>
      <c r="D3" s="76"/>
      <c r="E3" s="76"/>
      <c r="F3" s="76"/>
      <c r="G3" s="76"/>
      <c r="H3" s="76"/>
      <c r="I3" s="11"/>
    </row>
    <row r="4" spans="1:10" ht="22.05" customHeight="1">
      <c r="A4" s="76" t="s">
        <v>90</v>
      </c>
      <c r="B4" s="76"/>
      <c r="C4" s="76"/>
      <c r="D4" s="76"/>
      <c r="E4" s="76"/>
      <c r="F4" s="76"/>
      <c r="G4" s="76"/>
      <c r="H4" s="76"/>
      <c r="I4" s="11"/>
    </row>
    <row r="5" spans="1:10" ht="22.05" customHeight="1">
      <c r="A5" s="670"/>
      <c r="B5" s="670"/>
      <c r="C5" s="670"/>
      <c r="D5" s="670"/>
      <c r="E5" s="670" t="s">
        <v>496</v>
      </c>
      <c r="F5" s="670"/>
      <c r="G5" s="670"/>
      <c r="H5" s="670"/>
      <c r="I5" s="670"/>
    </row>
    <row r="6" spans="1:10" ht="22.05" customHeight="1">
      <c r="A6" s="263"/>
      <c r="B6" s="263"/>
      <c r="C6" s="263"/>
      <c r="D6" s="263" t="s">
        <v>1141</v>
      </c>
      <c r="E6" s="263"/>
      <c r="F6" s="263" t="s">
        <v>1142</v>
      </c>
      <c r="G6" s="263"/>
      <c r="H6" s="263"/>
      <c r="I6" s="263"/>
    </row>
    <row r="7" spans="1:10" ht="22.05" customHeight="1">
      <c r="A7" s="263" t="s">
        <v>101</v>
      </c>
      <c r="B7" s="263"/>
      <c r="C7" s="263"/>
      <c r="D7" s="263" t="s">
        <v>716</v>
      </c>
      <c r="E7" s="263" t="s">
        <v>101</v>
      </c>
      <c r="F7" s="263" t="s">
        <v>1143</v>
      </c>
      <c r="G7" s="263" t="s">
        <v>482</v>
      </c>
      <c r="H7" s="263" t="s">
        <v>364</v>
      </c>
      <c r="I7" s="263" t="s">
        <v>405</v>
      </c>
    </row>
    <row r="8" spans="1:10" ht="22.05" customHeight="1">
      <c r="A8" s="338" t="s">
        <v>408</v>
      </c>
      <c r="B8" s="334"/>
      <c r="C8" s="334" t="s">
        <v>1144</v>
      </c>
      <c r="D8" s="334" t="s">
        <v>1145</v>
      </c>
      <c r="E8" s="334" t="s">
        <v>965</v>
      </c>
      <c r="F8" s="334" t="s">
        <v>1146</v>
      </c>
      <c r="G8" s="334" t="s">
        <v>416</v>
      </c>
      <c r="H8" s="334" t="s">
        <v>416</v>
      </c>
      <c r="I8" s="334" t="s">
        <v>400</v>
      </c>
    </row>
    <row r="9" spans="1:10" ht="22.05" customHeight="1">
      <c r="A9" s="207">
        <v>2014</v>
      </c>
      <c r="B9" s="11"/>
      <c r="C9" s="13">
        <v>-29.896999999999998</v>
      </c>
      <c r="D9" s="13">
        <v>211.745</v>
      </c>
      <c r="E9" s="14" t="s">
        <v>119</v>
      </c>
      <c r="F9" s="13">
        <v>1837.9740000000002</v>
      </c>
      <c r="G9" s="13">
        <v>3.8290000000000002</v>
      </c>
      <c r="H9" s="13">
        <v>36.676000000000002</v>
      </c>
      <c r="I9" s="12">
        <v>2060.3270000000002</v>
      </c>
    </row>
    <row r="10" spans="1:10" ht="22.05" customHeight="1">
      <c r="A10" s="207">
        <v>2015</v>
      </c>
      <c r="B10" s="11"/>
      <c r="C10" s="14" t="s">
        <v>119</v>
      </c>
      <c r="D10" s="13">
        <v>194.95500000000001</v>
      </c>
      <c r="E10" s="14" t="s">
        <v>119</v>
      </c>
      <c r="F10" s="13">
        <v>2041.9879999999998</v>
      </c>
      <c r="G10" s="13">
        <v>4.5599999999999996</v>
      </c>
      <c r="H10" s="13">
        <v>39.841000000000001</v>
      </c>
      <c r="I10" s="12">
        <v>2281.3439999999996</v>
      </c>
    </row>
    <row r="11" spans="1:10" ht="22.05" customHeight="1">
      <c r="A11" s="207">
        <v>2016</v>
      </c>
      <c r="B11" s="11"/>
      <c r="C11" s="13">
        <v>282.79899999999998</v>
      </c>
      <c r="D11" s="13">
        <v>282.43700000000001</v>
      </c>
      <c r="E11" s="14" t="s">
        <v>119</v>
      </c>
      <c r="F11" s="13">
        <v>1962.163</v>
      </c>
      <c r="G11" s="13">
        <v>7.8940000000000001</v>
      </c>
      <c r="H11" s="13">
        <v>15.145</v>
      </c>
      <c r="I11" s="12">
        <v>2550.4379999999996</v>
      </c>
    </row>
    <row r="12" spans="1:10" ht="22.05" customHeight="1">
      <c r="A12" s="207">
        <v>2017</v>
      </c>
      <c r="B12" s="11"/>
      <c r="C12" s="13">
        <v>405.25600000000122</v>
      </c>
      <c r="D12" s="13">
        <v>285.53800000000001</v>
      </c>
      <c r="E12" s="14" t="s">
        <v>119</v>
      </c>
      <c r="F12" s="13">
        <v>1549.1089999999999</v>
      </c>
      <c r="G12" s="13">
        <v>6.4909999999999997</v>
      </c>
      <c r="H12" s="13">
        <v>95.311000000000007</v>
      </c>
      <c r="I12" s="12">
        <v>2341.7050000000013</v>
      </c>
    </row>
    <row r="13" spans="1:10" ht="22.05" customHeight="1">
      <c r="A13" s="11"/>
      <c r="B13" s="11"/>
      <c r="C13" s="11"/>
      <c r="D13" s="11"/>
      <c r="E13" s="14"/>
      <c r="F13" s="11"/>
      <c r="G13" s="11"/>
      <c r="H13" s="11"/>
      <c r="I13" s="11"/>
    </row>
    <row r="14" spans="1:10" ht="22.05" customHeight="1">
      <c r="A14" s="207">
        <v>2018</v>
      </c>
      <c r="B14" s="11" t="s">
        <v>206</v>
      </c>
      <c r="C14" s="13">
        <v>381.88400000000001</v>
      </c>
      <c r="D14" s="13">
        <v>304.56700000000001</v>
      </c>
      <c r="E14" s="14" t="s">
        <v>119</v>
      </c>
      <c r="F14" s="13">
        <v>1553.797</v>
      </c>
      <c r="G14" s="13">
        <v>5.8879999999999999</v>
      </c>
      <c r="H14" s="13">
        <v>112.98699999999999</v>
      </c>
      <c r="I14" s="12">
        <v>2359.123</v>
      </c>
    </row>
    <row r="15" spans="1:10" ht="22.05" customHeight="1">
      <c r="A15" s="11"/>
      <c r="B15" s="11" t="s">
        <v>207</v>
      </c>
      <c r="C15" s="13">
        <v>287.10599999999999</v>
      </c>
      <c r="D15" s="13">
        <v>441.58800000000002</v>
      </c>
      <c r="E15" s="14" t="s">
        <v>119</v>
      </c>
      <c r="F15" s="13">
        <v>1573.8380000000002</v>
      </c>
      <c r="G15" s="13">
        <v>8.6229999999999993</v>
      </c>
      <c r="H15" s="13">
        <v>115.21799999999999</v>
      </c>
      <c r="I15" s="12">
        <v>2426.373</v>
      </c>
    </row>
    <row r="16" spans="1:10" ht="22.05" customHeight="1">
      <c r="A16" s="11"/>
      <c r="B16" s="11" t="s">
        <v>208</v>
      </c>
      <c r="C16" s="13">
        <v>278.25900000000001</v>
      </c>
      <c r="D16" s="13">
        <v>631.31600000000003</v>
      </c>
      <c r="E16" s="14" t="s">
        <v>119</v>
      </c>
      <c r="F16" s="13">
        <v>1570.395</v>
      </c>
      <c r="G16" s="13">
        <v>8.1219999999999999</v>
      </c>
      <c r="H16" s="13">
        <v>90.801000000000002</v>
      </c>
      <c r="I16" s="12">
        <v>2578.893</v>
      </c>
    </row>
    <row r="17" spans="1:9" ht="22.05" customHeight="1">
      <c r="A17" s="11"/>
      <c r="B17" s="11" t="s">
        <v>200</v>
      </c>
      <c r="C17" s="13">
        <v>237.62100000000001</v>
      </c>
      <c r="D17" s="13">
        <v>759.38699999999994</v>
      </c>
      <c r="E17" s="14" t="s">
        <v>119</v>
      </c>
      <c r="F17" s="13">
        <v>1543.338</v>
      </c>
      <c r="G17" s="13">
        <v>181.083</v>
      </c>
      <c r="H17" s="13">
        <v>90.65</v>
      </c>
      <c r="I17" s="12">
        <v>2812.0790000000002</v>
      </c>
    </row>
    <row r="18" spans="1:9" ht="22.05" customHeight="1">
      <c r="A18" s="11"/>
      <c r="B18" s="11"/>
      <c r="C18" s="11"/>
      <c r="D18" s="11"/>
      <c r="E18" s="14"/>
      <c r="F18" s="11"/>
      <c r="G18" s="11"/>
      <c r="H18" s="11"/>
      <c r="I18" s="11"/>
    </row>
    <row r="19" spans="1:9" ht="22.05" customHeight="1">
      <c r="A19" s="207">
        <v>2019</v>
      </c>
      <c r="B19" s="11" t="s">
        <v>206</v>
      </c>
      <c r="C19" s="13">
        <v>213.155</v>
      </c>
      <c r="D19" s="13">
        <v>774.58500000000004</v>
      </c>
      <c r="E19" s="14" t="s">
        <v>119</v>
      </c>
      <c r="F19" s="13">
        <v>1604.7370000000001</v>
      </c>
      <c r="G19" s="13">
        <v>176.45599999999999</v>
      </c>
      <c r="H19" s="13">
        <v>119.19099999999999</v>
      </c>
      <c r="I19" s="12">
        <v>2888.1239999999998</v>
      </c>
    </row>
    <row r="20" spans="1:9" ht="22.05" customHeight="1">
      <c r="A20" s="11"/>
      <c r="B20" s="11" t="s">
        <v>207</v>
      </c>
      <c r="C20" s="13">
        <v>155.08499999999998</v>
      </c>
      <c r="D20" s="13">
        <v>1024.877</v>
      </c>
      <c r="E20" s="14" t="s">
        <v>119</v>
      </c>
      <c r="F20" s="13">
        <v>1946.2779999999998</v>
      </c>
      <c r="G20" s="13">
        <v>172.42500000000001</v>
      </c>
      <c r="H20" s="13">
        <v>114.68799999999999</v>
      </c>
      <c r="I20" s="12">
        <v>3413.3530000000001</v>
      </c>
    </row>
    <row r="21" spans="1:9" ht="22.05" customHeight="1">
      <c r="A21" s="11"/>
      <c r="B21" s="11" t="s">
        <v>208</v>
      </c>
      <c r="C21" s="13">
        <v>213.96</v>
      </c>
      <c r="D21" s="13">
        <v>1078.136</v>
      </c>
      <c r="E21" s="14" t="s">
        <v>119</v>
      </c>
      <c r="F21" s="13">
        <v>1943.498</v>
      </c>
      <c r="G21" s="13">
        <v>167.59</v>
      </c>
      <c r="H21" s="13">
        <v>87.094999999999999</v>
      </c>
      <c r="I21" s="12">
        <v>3490.279</v>
      </c>
    </row>
    <row r="22" spans="1:9" ht="22.05" customHeight="1">
      <c r="A22" s="11"/>
      <c r="B22" s="11" t="s">
        <v>200</v>
      </c>
      <c r="C22" s="29">
        <v>153.21299999999999</v>
      </c>
      <c r="D22" s="13">
        <v>1165.203</v>
      </c>
      <c r="E22" s="14" t="s">
        <v>119</v>
      </c>
      <c r="F22" s="13">
        <v>2030.8319999999999</v>
      </c>
      <c r="G22" s="13">
        <v>162.96100000000001</v>
      </c>
      <c r="H22" s="13">
        <v>90.533000000000001</v>
      </c>
      <c r="I22" s="12">
        <v>3602.7419999999997</v>
      </c>
    </row>
    <row r="23" spans="1:9" ht="22.05" customHeight="1">
      <c r="A23" s="11"/>
      <c r="B23" s="11"/>
      <c r="C23" s="11"/>
      <c r="D23" s="11"/>
      <c r="E23" s="14"/>
      <c r="F23" s="11"/>
      <c r="G23" s="11"/>
      <c r="H23" s="11"/>
      <c r="I23" s="11"/>
    </row>
    <row r="24" spans="1:9" ht="22.05" customHeight="1">
      <c r="A24" s="207">
        <v>2020</v>
      </c>
      <c r="B24" s="11" t="s">
        <v>206</v>
      </c>
      <c r="C24" s="13">
        <v>138.47999999999999</v>
      </c>
      <c r="D24" s="13">
        <v>1287.252</v>
      </c>
      <c r="E24" s="14" t="s">
        <v>119</v>
      </c>
      <c r="F24" s="13">
        <v>2252.5329999999999</v>
      </c>
      <c r="G24" s="13">
        <v>130.494</v>
      </c>
      <c r="H24" s="13">
        <v>142.00399999999999</v>
      </c>
      <c r="I24" s="12">
        <v>3950.7629999999999</v>
      </c>
    </row>
    <row r="25" spans="1:9" ht="22.05" customHeight="1">
      <c r="A25" s="11"/>
      <c r="B25" s="11" t="s">
        <v>207</v>
      </c>
      <c r="C25" s="13">
        <v>556.85</v>
      </c>
      <c r="D25" s="13">
        <v>1223.7360000000001</v>
      </c>
      <c r="E25" s="14" t="s">
        <v>119</v>
      </c>
      <c r="F25" s="13">
        <v>2266.5680000000002</v>
      </c>
      <c r="G25" s="13">
        <v>126.089</v>
      </c>
      <c r="H25" s="13">
        <v>124.93799999999999</v>
      </c>
      <c r="I25" s="12">
        <v>4298.1810000000005</v>
      </c>
    </row>
    <row r="26" spans="1:9" ht="22.05" customHeight="1">
      <c r="A26" s="11"/>
      <c r="B26" s="11" t="s">
        <v>208</v>
      </c>
      <c r="C26" s="13">
        <v>363.572</v>
      </c>
      <c r="D26" s="13">
        <v>1323.587</v>
      </c>
      <c r="E26" s="14" t="s">
        <v>119</v>
      </c>
      <c r="F26" s="13">
        <v>2249.2359999999999</v>
      </c>
      <c r="G26" s="13">
        <v>124.878</v>
      </c>
      <c r="H26" s="13">
        <v>114.51</v>
      </c>
      <c r="I26" s="12">
        <v>4175.7830000000004</v>
      </c>
    </row>
    <row r="27" spans="1:9" ht="22.05" customHeight="1">
      <c r="A27" s="11"/>
      <c r="B27" s="11" t="s">
        <v>200</v>
      </c>
      <c r="C27" s="13">
        <v>390.096</v>
      </c>
      <c r="D27" s="13">
        <v>1361.3979999999999</v>
      </c>
      <c r="E27" s="14" t="s">
        <v>119</v>
      </c>
      <c r="F27" s="13">
        <v>2230.5820000000003</v>
      </c>
      <c r="G27" s="13">
        <v>122.05</v>
      </c>
      <c r="H27" s="13">
        <v>120.413</v>
      </c>
      <c r="I27" s="12">
        <v>4224.5389999999998</v>
      </c>
    </row>
    <row r="28" spans="1:9" ht="22.05" customHeight="1">
      <c r="A28" s="11"/>
      <c r="B28" s="11"/>
      <c r="C28" s="11"/>
      <c r="D28" s="11"/>
      <c r="E28" s="14"/>
      <c r="F28" s="11"/>
      <c r="G28" s="11"/>
      <c r="H28" s="11"/>
      <c r="I28" s="11"/>
    </row>
    <row r="29" spans="1:9" ht="22.05" customHeight="1">
      <c r="A29" s="207">
        <v>2021</v>
      </c>
      <c r="B29" s="11" t="s">
        <v>206</v>
      </c>
      <c r="C29" s="13">
        <v>379.84299999999996</v>
      </c>
      <c r="D29" s="13">
        <v>1436.0050000000001</v>
      </c>
      <c r="E29" s="14" t="s">
        <v>119</v>
      </c>
      <c r="F29" s="13">
        <v>2142.7420000000002</v>
      </c>
      <c r="G29" s="13">
        <v>119.565</v>
      </c>
      <c r="H29" s="13">
        <v>152.36599999999999</v>
      </c>
      <c r="I29" s="12">
        <v>4230.5210000000006</v>
      </c>
    </row>
    <row r="30" spans="1:9" ht="22.05" customHeight="1">
      <c r="A30" s="11"/>
      <c r="B30" s="11" t="s">
        <v>207</v>
      </c>
      <c r="C30" s="13">
        <v>186.77599999999998</v>
      </c>
      <c r="D30" s="13">
        <v>1694.5509999999999</v>
      </c>
      <c r="E30" s="14" t="s">
        <v>119</v>
      </c>
      <c r="F30" s="13">
        <v>2176.6530000000002</v>
      </c>
      <c r="G30" s="13">
        <v>121.88500000000001</v>
      </c>
      <c r="H30" s="13">
        <v>108.13999999999999</v>
      </c>
      <c r="I30" s="12">
        <v>4288.005000000001</v>
      </c>
    </row>
    <row r="31" spans="1:9" ht="22.05" customHeight="1">
      <c r="A31" s="11"/>
      <c r="B31" s="11" t="s">
        <v>208</v>
      </c>
      <c r="C31" s="13">
        <v>492.66499999999996</v>
      </c>
      <c r="D31" s="13">
        <v>1741.538</v>
      </c>
      <c r="E31" s="14" t="s">
        <v>119</v>
      </c>
      <c r="F31" s="13">
        <v>2174.681</v>
      </c>
      <c r="G31" s="13">
        <v>118.223</v>
      </c>
      <c r="H31" s="13">
        <v>102.223</v>
      </c>
      <c r="I31" s="12">
        <v>4629.33</v>
      </c>
    </row>
    <row r="32" spans="1:9" ht="22.05" customHeight="1">
      <c r="A32" s="11"/>
      <c r="B32" s="11" t="s">
        <v>200</v>
      </c>
      <c r="C32" s="13">
        <v>693.60500000000002</v>
      </c>
      <c r="D32" s="13">
        <v>1871.172</v>
      </c>
      <c r="E32" s="14" t="s">
        <v>119</v>
      </c>
      <c r="F32" s="13">
        <v>2261.09</v>
      </c>
      <c r="G32" s="13">
        <v>114.56699999999999</v>
      </c>
      <c r="H32" s="13">
        <v>96.424999999999997</v>
      </c>
      <c r="I32" s="12">
        <v>5036.8590000000004</v>
      </c>
    </row>
    <row r="33" spans="1:9" ht="22.05" customHeight="1">
      <c r="A33" s="11"/>
      <c r="B33" s="11"/>
      <c r="C33" s="29"/>
      <c r="D33" s="29"/>
      <c r="E33" s="14"/>
      <c r="F33" s="29"/>
      <c r="G33" s="29"/>
      <c r="H33" s="29"/>
      <c r="I33" s="29"/>
    </row>
    <row r="34" spans="1:9" ht="22.05" customHeight="1">
      <c r="A34" s="207">
        <v>2022</v>
      </c>
      <c r="B34" s="11" t="s">
        <v>206</v>
      </c>
      <c r="C34" s="29">
        <v>695.68799999999999</v>
      </c>
      <c r="D34" s="13">
        <v>1910.7929999999999</v>
      </c>
      <c r="E34" s="14" t="s">
        <v>119</v>
      </c>
      <c r="F34" s="13">
        <v>2419.0950000000003</v>
      </c>
      <c r="G34" s="13">
        <v>110.907</v>
      </c>
      <c r="H34" s="13">
        <v>99.152999999999992</v>
      </c>
      <c r="I34" s="12">
        <v>5235.6360000000004</v>
      </c>
    </row>
    <row r="35" spans="1:9" ht="22.05" customHeight="1">
      <c r="A35" s="11"/>
      <c r="B35" s="11" t="s">
        <v>207</v>
      </c>
      <c r="C35" s="393">
        <v>639.25599999999997</v>
      </c>
      <c r="D35" s="13">
        <v>1951.9090000000001</v>
      </c>
      <c r="E35" s="14" t="s">
        <v>119</v>
      </c>
      <c r="F35" s="13">
        <v>2485.3700000000003</v>
      </c>
      <c r="G35" s="13">
        <v>106.652</v>
      </c>
      <c r="H35" s="13">
        <v>79.398999999999987</v>
      </c>
      <c r="I35" s="12">
        <v>5262.5860000000002</v>
      </c>
    </row>
    <row r="36" spans="1:9" ht="22.05" customHeight="1">
      <c r="A36" s="11"/>
      <c r="B36" s="11" t="s">
        <v>208</v>
      </c>
      <c r="C36" s="13">
        <v>578.04</v>
      </c>
      <c r="D36" s="13">
        <v>1926.4659999999999</v>
      </c>
      <c r="E36" s="14" t="s">
        <v>119</v>
      </c>
      <c r="F36" s="13">
        <v>2479.2260000000001</v>
      </c>
      <c r="G36" s="13">
        <v>103.05200000000001</v>
      </c>
      <c r="H36" s="13">
        <v>48.63</v>
      </c>
      <c r="I36" s="12">
        <v>5135.4139999999998</v>
      </c>
    </row>
    <row r="37" spans="1:9" ht="22.05" customHeight="1">
      <c r="A37" s="11"/>
      <c r="B37" s="11" t="s">
        <v>200</v>
      </c>
      <c r="C37" s="13">
        <v>345.38300000000004</v>
      </c>
      <c r="D37" s="13">
        <v>2101.627</v>
      </c>
      <c r="E37" s="14" t="s">
        <v>119</v>
      </c>
      <c r="F37" s="13">
        <v>2379.3139999999999</v>
      </c>
      <c r="G37" s="13">
        <v>100.74299999999999</v>
      </c>
      <c r="H37" s="13">
        <v>90.103999999999999</v>
      </c>
      <c r="I37" s="12">
        <v>5017.1710000000012</v>
      </c>
    </row>
    <row r="38" spans="1:9" ht="22.05" customHeight="1">
      <c r="A38" s="11"/>
      <c r="B38" s="11"/>
      <c r="C38" s="11"/>
      <c r="D38" s="11"/>
      <c r="E38" s="14"/>
      <c r="F38" s="11"/>
      <c r="G38" s="11"/>
      <c r="H38" s="11"/>
      <c r="I38" s="11"/>
    </row>
    <row r="39" spans="1:9" ht="22.05" customHeight="1">
      <c r="A39" s="207">
        <v>2023</v>
      </c>
      <c r="B39" s="11" t="s">
        <v>206</v>
      </c>
      <c r="C39" s="29">
        <v>255.62700000000001</v>
      </c>
      <c r="D39" s="29">
        <v>2131.9580000000001</v>
      </c>
      <c r="E39" s="14" t="s">
        <v>119</v>
      </c>
      <c r="F39" s="29">
        <v>2433.7370000000001</v>
      </c>
      <c r="G39" s="29">
        <v>97.236000000000004</v>
      </c>
      <c r="H39" s="29">
        <v>91.952000000000012</v>
      </c>
      <c r="I39" s="31">
        <v>5010.51</v>
      </c>
    </row>
    <row r="40" spans="1:9" ht="22.05" customHeight="1">
      <c r="A40" s="11"/>
      <c r="B40" s="11" t="s">
        <v>207</v>
      </c>
      <c r="C40" s="29">
        <v>206.59899999999999</v>
      </c>
      <c r="D40" s="29">
        <v>2153.0250000000001</v>
      </c>
      <c r="E40" s="14" t="s">
        <v>119</v>
      </c>
      <c r="F40" s="29">
        <v>2465.3550000000005</v>
      </c>
      <c r="G40" s="29">
        <v>95.08</v>
      </c>
      <c r="H40" s="29">
        <v>110.35499999999999</v>
      </c>
      <c r="I40" s="31">
        <v>5030.4140000000007</v>
      </c>
    </row>
    <row r="41" spans="1:9" ht="22.05" customHeight="1">
      <c r="A41" s="11"/>
      <c r="B41" s="11" t="s">
        <v>208</v>
      </c>
      <c r="C41" s="29">
        <v>246.80900000000003</v>
      </c>
      <c r="D41" s="29">
        <v>2237.2890000000002</v>
      </c>
      <c r="E41" s="14" t="s">
        <v>119</v>
      </c>
      <c r="F41" s="29">
        <v>2458.924</v>
      </c>
      <c r="G41" s="29">
        <v>91.400999999999996</v>
      </c>
      <c r="H41" s="29">
        <v>125.02800000000001</v>
      </c>
      <c r="I41" s="31">
        <v>5159.4510000000009</v>
      </c>
    </row>
    <row r="42" spans="1:9" ht="22.05" customHeight="1">
      <c r="A42" s="11"/>
      <c r="B42" s="11" t="s">
        <v>200</v>
      </c>
      <c r="C42" s="29">
        <v>278.27300000000002</v>
      </c>
      <c r="D42" s="29">
        <v>2300.6089999999999</v>
      </c>
      <c r="E42" s="14" t="s">
        <v>119</v>
      </c>
      <c r="F42" s="29">
        <v>2421.6579999999999</v>
      </c>
      <c r="G42" s="29">
        <v>87.707999999999998</v>
      </c>
      <c r="H42" s="29">
        <v>106.479</v>
      </c>
      <c r="I42" s="31">
        <v>5194.7269999999999</v>
      </c>
    </row>
    <row r="43" spans="1:9" ht="22.05" customHeight="1">
      <c r="A43" s="11"/>
      <c r="B43" s="11"/>
      <c r="C43" s="11"/>
      <c r="D43" s="11"/>
      <c r="E43" s="14"/>
      <c r="F43" s="11"/>
      <c r="G43" s="11"/>
      <c r="H43" s="11"/>
      <c r="I43" s="11"/>
    </row>
    <row r="44" spans="1:9" ht="22.05" customHeight="1">
      <c r="A44" s="207">
        <v>2024</v>
      </c>
      <c r="B44" s="11" t="s">
        <v>206</v>
      </c>
      <c r="C44" s="29">
        <v>220.69499999999999</v>
      </c>
      <c r="D44" s="29">
        <v>2326.2429999999999</v>
      </c>
      <c r="E44" s="14" t="s">
        <v>119</v>
      </c>
      <c r="F44" s="29">
        <v>2330.4139999999998</v>
      </c>
      <c r="G44" s="29">
        <v>84.322000000000003</v>
      </c>
      <c r="H44" s="29">
        <v>165.43899999999999</v>
      </c>
      <c r="I44" s="31">
        <v>5127.1130000000003</v>
      </c>
    </row>
    <row r="45" spans="1:9" ht="22.05" customHeight="1">
      <c r="A45" s="207"/>
      <c r="B45" s="11" t="s">
        <v>207</v>
      </c>
      <c r="C45" s="29">
        <v>203.422</v>
      </c>
      <c r="D45" s="29">
        <v>2244.5419999999999</v>
      </c>
      <c r="E45" s="14" t="s">
        <v>119</v>
      </c>
      <c r="F45" s="29">
        <v>2305.326</v>
      </c>
      <c r="G45" s="29">
        <v>81.215000000000003</v>
      </c>
      <c r="H45" s="29">
        <v>93.548999999999992</v>
      </c>
      <c r="I45" s="31">
        <v>4928.0540000000001</v>
      </c>
    </row>
    <row r="46" spans="1:9" ht="22.05" customHeight="1">
      <c r="A46" s="11"/>
      <c r="B46" s="11" t="s">
        <v>208</v>
      </c>
      <c r="C46" s="29">
        <v>61.644000000000005</v>
      </c>
      <c r="D46" s="29">
        <v>2284.3040000000001</v>
      </c>
      <c r="E46" s="14" t="s">
        <v>119</v>
      </c>
      <c r="F46" s="29">
        <v>2425.9769999999999</v>
      </c>
      <c r="G46" s="29">
        <v>78.676000000000002</v>
      </c>
      <c r="H46" s="29">
        <v>79.426000000000002</v>
      </c>
      <c r="I46" s="31">
        <v>4930.027000000001</v>
      </c>
    </row>
    <row r="47" spans="1:9" ht="22.05" customHeight="1">
      <c r="A47" s="11"/>
      <c r="B47" s="11" t="s">
        <v>200</v>
      </c>
      <c r="C47" s="29">
        <v>78.635999999999996</v>
      </c>
      <c r="D47" s="29">
        <v>2312.0419999999999</v>
      </c>
      <c r="E47" s="14" t="s">
        <v>119</v>
      </c>
      <c r="F47" s="29">
        <v>2056.9279999999999</v>
      </c>
      <c r="G47" s="29">
        <v>74.936000000000007</v>
      </c>
      <c r="H47" s="29">
        <v>87.164000000000001</v>
      </c>
      <c r="I47" s="31">
        <v>4609.7059999999992</v>
      </c>
    </row>
    <row r="48" spans="1:9" ht="22.05" customHeight="1">
      <c r="A48" s="11"/>
      <c r="B48" s="11"/>
      <c r="C48" s="11"/>
      <c r="D48" s="11"/>
      <c r="E48" s="11"/>
      <c r="F48" s="11"/>
      <c r="G48" s="11"/>
      <c r="H48" s="11"/>
      <c r="I48" s="11"/>
    </row>
    <row r="49" spans="1:9" ht="22.05" customHeight="1">
      <c r="A49" s="207">
        <v>2025</v>
      </c>
      <c r="B49" s="11" t="s">
        <v>206</v>
      </c>
      <c r="C49" s="29">
        <v>155.739</v>
      </c>
      <c r="D49" s="29">
        <v>2409.3989999999999</v>
      </c>
      <c r="E49" s="14" t="s">
        <v>119</v>
      </c>
      <c r="F49" s="29">
        <v>2155.107</v>
      </c>
      <c r="G49" s="29">
        <v>71.367999999999995</v>
      </c>
      <c r="H49" s="29">
        <v>109.777</v>
      </c>
      <c r="I49" s="31">
        <v>4901.3900000000003</v>
      </c>
    </row>
    <row r="50" spans="1:9" ht="22.05" customHeight="1">
      <c r="A50" s="767"/>
      <c r="B50" s="767"/>
      <c r="C50" s="768"/>
      <c r="D50" s="768"/>
      <c r="E50" s="768"/>
      <c r="F50" s="768"/>
      <c r="G50" s="769"/>
      <c r="H50" s="768"/>
      <c r="I50" s="768"/>
    </row>
    <row r="51" spans="1:9" ht="22.05" customHeight="1">
      <c r="A51" s="325"/>
      <c r="B51" s="325"/>
      <c r="C51" s="770"/>
      <c r="D51" s="770"/>
      <c r="E51" s="770" t="s">
        <v>863</v>
      </c>
      <c r="F51" s="770"/>
      <c r="G51" s="770"/>
      <c r="H51" s="770"/>
      <c r="I51" s="770"/>
    </row>
    <row r="52" spans="1:9" ht="22.05" customHeight="1">
      <c r="A52" s="258" t="s">
        <v>101</v>
      </c>
      <c r="B52" s="258"/>
      <c r="C52" s="398" t="s">
        <v>101</v>
      </c>
      <c r="D52" s="398" t="s">
        <v>1147</v>
      </c>
      <c r="E52" s="398" t="s">
        <v>101</v>
      </c>
      <c r="F52" s="398" t="s">
        <v>364</v>
      </c>
      <c r="G52" s="398"/>
      <c r="H52" s="398"/>
      <c r="I52" s="398" t="s">
        <v>405</v>
      </c>
    </row>
    <row r="53" spans="1:9" ht="22.05" customHeight="1">
      <c r="A53" s="309" t="s">
        <v>408</v>
      </c>
      <c r="B53" s="309"/>
      <c r="C53" s="675" t="s">
        <v>1148</v>
      </c>
      <c r="D53" s="675" t="s">
        <v>1149</v>
      </c>
      <c r="E53" s="675" t="s">
        <v>412</v>
      </c>
      <c r="F53" s="675" t="s">
        <v>871</v>
      </c>
      <c r="G53" s="675" t="s">
        <v>101</v>
      </c>
      <c r="H53" s="675"/>
      <c r="I53" s="675" t="s">
        <v>442</v>
      </c>
    </row>
    <row r="54" spans="1:9" ht="22.05" customHeight="1">
      <c r="A54" s="207">
        <v>2014</v>
      </c>
      <c r="B54" s="11"/>
      <c r="C54" s="13">
        <v>489.75099999999998</v>
      </c>
      <c r="D54" s="13">
        <v>864.19899999999996</v>
      </c>
      <c r="E54" s="13">
        <v>525.11000000000013</v>
      </c>
      <c r="F54" s="13">
        <v>181.267</v>
      </c>
      <c r="G54" s="13"/>
      <c r="H54" s="11"/>
      <c r="I54" s="12">
        <v>2060.3269999999998</v>
      </c>
    </row>
    <row r="55" spans="1:9" ht="22.05" customHeight="1">
      <c r="A55" s="207">
        <v>2015</v>
      </c>
      <c r="B55" s="11"/>
      <c r="C55" s="13">
        <v>314.10700000000003</v>
      </c>
      <c r="D55" s="13">
        <v>864.19899999999996</v>
      </c>
      <c r="E55" s="13">
        <v>979.66800000000001</v>
      </c>
      <c r="F55" s="13">
        <v>123.37</v>
      </c>
      <c r="G55" s="13"/>
      <c r="H55" s="13"/>
      <c r="I55" s="12">
        <v>2281.3440000000001</v>
      </c>
    </row>
    <row r="56" spans="1:9" ht="22.05" customHeight="1">
      <c r="A56" s="207">
        <v>2016</v>
      </c>
      <c r="B56" s="11"/>
      <c r="C56" s="13">
        <v>360.55499999999995</v>
      </c>
      <c r="D56" s="13">
        <v>888.26900000000001</v>
      </c>
      <c r="E56" s="13">
        <v>1105.384</v>
      </c>
      <c r="F56" s="13">
        <v>196.23000000000002</v>
      </c>
      <c r="G56" s="13"/>
      <c r="H56" s="11"/>
      <c r="I56" s="12">
        <v>2550.4380000000001</v>
      </c>
    </row>
    <row r="57" spans="1:9" ht="22.05" customHeight="1">
      <c r="A57" s="207">
        <v>2017</v>
      </c>
      <c r="B57" s="11"/>
      <c r="C57" s="13">
        <v>533.51400000000001</v>
      </c>
      <c r="D57" s="13">
        <v>888.26900000000001</v>
      </c>
      <c r="E57" s="13">
        <v>899.97299999999996</v>
      </c>
      <c r="F57" s="13">
        <v>19.948999999999991</v>
      </c>
      <c r="G57" s="13"/>
      <c r="H57" s="11"/>
      <c r="I57" s="12">
        <v>2341.7049999999999</v>
      </c>
    </row>
    <row r="58" spans="1:9" ht="22.05" customHeight="1">
      <c r="A58" s="11"/>
      <c r="B58" s="11"/>
      <c r="C58" s="11"/>
      <c r="D58" s="11"/>
      <c r="E58" s="11"/>
      <c r="F58" s="11"/>
      <c r="G58" s="11"/>
      <c r="H58" s="11"/>
      <c r="I58" s="11"/>
    </row>
    <row r="59" spans="1:9" ht="22.05" customHeight="1">
      <c r="A59" s="207">
        <v>2018</v>
      </c>
      <c r="B59" s="11" t="s">
        <v>206</v>
      </c>
      <c r="C59" s="13">
        <v>531.92600000000004</v>
      </c>
      <c r="D59" s="13">
        <v>888.26900000000001</v>
      </c>
      <c r="E59" s="13">
        <v>921.56299999999999</v>
      </c>
      <c r="F59" s="13">
        <v>17.364999999999988</v>
      </c>
      <c r="G59" s="13"/>
      <c r="H59" s="11"/>
      <c r="I59" s="12">
        <v>2359.123</v>
      </c>
    </row>
    <row r="60" spans="1:9" ht="22.05" customHeight="1">
      <c r="A60" s="11"/>
      <c r="B60" s="11" t="s">
        <v>207</v>
      </c>
      <c r="C60" s="13">
        <v>536.81600000000014</v>
      </c>
      <c r="D60" s="13">
        <v>888.26900000000001</v>
      </c>
      <c r="E60" s="13">
        <v>985.024</v>
      </c>
      <c r="F60" s="13">
        <v>16.263999999999996</v>
      </c>
      <c r="G60" s="13"/>
      <c r="H60" s="11"/>
      <c r="I60" s="12">
        <v>2426.373</v>
      </c>
    </row>
    <row r="61" spans="1:9" ht="22.05" customHeight="1">
      <c r="A61" s="11"/>
      <c r="B61" s="11" t="s">
        <v>208</v>
      </c>
      <c r="C61" s="13">
        <v>701.37700000000007</v>
      </c>
      <c r="D61" s="13">
        <v>888.26900000000001</v>
      </c>
      <c r="E61" s="13">
        <v>975.53499999999997</v>
      </c>
      <c r="F61" s="13">
        <v>13.74199999999999</v>
      </c>
      <c r="G61" s="13"/>
      <c r="H61" s="11"/>
      <c r="I61" s="12">
        <v>2578.9230000000002</v>
      </c>
    </row>
    <row r="62" spans="1:9" ht="22.05" customHeight="1">
      <c r="A62" s="11"/>
      <c r="B62" s="11" t="s">
        <v>200</v>
      </c>
      <c r="C62" s="13">
        <v>702.52199999999982</v>
      </c>
      <c r="D62" s="13">
        <v>888.26900000000001</v>
      </c>
      <c r="E62" s="13">
        <v>995.94299999999998</v>
      </c>
      <c r="F62" s="13">
        <v>225.34999999999997</v>
      </c>
      <c r="G62" s="13"/>
      <c r="H62" s="11"/>
      <c r="I62" s="12">
        <v>2812.0839999999994</v>
      </c>
    </row>
    <row r="63" spans="1:9" ht="22.05" customHeight="1">
      <c r="A63" s="11"/>
      <c r="B63" s="11"/>
      <c r="C63" s="11"/>
      <c r="D63" s="11"/>
      <c r="E63" s="11"/>
      <c r="F63" s="11"/>
      <c r="G63" s="11"/>
      <c r="H63" s="11"/>
      <c r="I63" s="11"/>
    </row>
    <row r="64" spans="1:9" ht="22.05" customHeight="1">
      <c r="A64" s="207">
        <v>2019</v>
      </c>
      <c r="B64" s="11" t="s">
        <v>206</v>
      </c>
      <c r="C64" s="13">
        <v>703.14499999999998</v>
      </c>
      <c r="D64" s="13">
        <v>888.26900000000001</v>
      </c>
      <c r="E64" s="13">
        <v>1072.1000000000001</v>
      </c>
      <c r="F64" s="13">
        <v>224.607</v>
      </c>
      <c r="G64" s="13"/>
      <c r="H64" s="11"/>
      <c r="I64" s="12">
        <v>2888.1210000000001</v>
      </c>
    </row>
    <row r="65" spans="1:9" ht="22.05" customHeight="1">
      <c r="A65" s="11"/>
      <c r="B65" s="11" t="s">
        <v>207</v>
      </c>
      <c r="C65" s="13">
        <v>903.89099999999996</v>
      </c>
      <c r="D65" s="13">
        <v>888.26900000000001</v>
      </c>
      <c r="E65" s="13">
        <v>1241.386</v>
      </c>
      <c r="F65" s="13">
        <v>379.80599999999998</v>
      </c>
      <c r="G65" s="13"/>
      <c r="H65" s="11"/>
      <c r="I65" s="12">
        <v>3413.3519999999999</v>
      </c>
    </row>
    <row r="66" spans="1:9" ht="22.05" customHeight="1">
      <c r="A66" s="11"/>
      <c r="B66" s="11" t="s">
        <v>208</v>
      </c>
      <c r="C66" s="13">
        <v>1006.5780000000002</v>
      </c>
      <c r="D66" s="13">
        <v>888.26900000000001</v>
      </c>
      <c r="E66" s="13">
        <v>1244.8960000000002</v>
      </c>
      <c r="F66" s="13">
        <v>350.53500000000003</v>
      </c>
      <c r="G66" s="13"/>
      <c r="H66" s="11"/>
      <c r="I66" s="12">
        <v>3490.2780000000002</v>
      </c>
    </row>
    <row r="67" spans="1:9" ht="22.05" customHeight="1">
      <c r="A67" s="11"/>
      <c r="B67" s="11" t="s">
        <v>200</v>
      </c>
      <c r="C67" s="13">
        <v>1039.684</v>
      </c>
      <c r="D67" s="13">
        <v>888.26900000000001</v>
      </c>
      <c r="E67" s="13">
        <v>1391.404</v>
      </c>
      <c r="F67" s="13">
        <v>283.38400000000001</v>
      </c>
      <c r="G67" s="13"/>
      <c r="H67" s="13"/>
      <c r="I67" s="12">
        <v>3602.741</v>
      </c>
    </row>
    <row r="68" spans="1:9" ht="22.05" customHeight="1">
      <c r="A68" s="11"/>
      <c r="B68" s="11"/>
      <c r="C68" s="13"/>
      <c r="D68" s="13"/>
      <c r="E68" s="13"/>
      <c r="F68" s="13"/>
      <c r="G68" s="13"/>
      <c r="H68" s="13"/>
      <c r="I68" s="13"/>
    </row>
    <row r="69" spans="1:9" ht="22.05" customHeight="1">
      <c r="A69" s="207">
        <v>2020</v>
      </c>
      <c r="B69" s="11" t="s">
        <v>206</v>
      </c>
      <c r="C69" s="13">
        <v>1277.3869999999999</v>
      </c>
      <c r="D69" s="13">
        <v>888.26900000000001</v>
      </c>
      <c r="E69" s="13">
        <v>1413.8869999999999</v>
      </c>
      <c r="F69" s="13">
        <v>371.21900000000005</v>
      </c>
      <c r="G69" s="13"/>
      <c r="H69" s="11"/>
      <c r="I69" s="12">
        <v>3950.7619999999997</v>
      </c>
    </row>
    <row r="70" spans="1:9" ht="22.05" customHeight="1">
      <c r="A70" s="11"/>
      <c r="B70" s="11" t="s">
        <v>207</v>
      </c>
      <c r="C70" s="13">
        <v>1754.9750000000001</v>
      </c>
      <c r="D70" s="13">
        <v>888.26900000000001</v>
      </c>
      <c r="E70" s="13">
        <v>1347.4549999999999</v>
      </c>
      <c r="F70" s="13">
        <v>307.48099999999999</v>
      </c>
      <c r="G70" s="13"/>
      <c r="H70" s="11"/>
      <c r="I70" s="12">
        <v>4298.18</v>
      </c>
    </row>
    <row r="71" spans="1:9" ht="22.05" customHeight="1">
      <c r="A71" s="11"/>
      <c r="B71" s="11" t="s">
        <v>208</v>
      </c>
      <c r="C71" s="13">
        <v>1580.5930000000001</v>
      </c>
      <c r="D71" s="13">
        <v>888.26900000000001</v>
      </c>
      <c r="E71" s="13">
        <v>1334.779</v>
      </c>
      <c r="F71" s="13">
        <v>372.142</v>
      </c>
      <c r="G71" s="13"/>
      <c r="H71" s="13"/>
      <c r="I71" s="12">
        <v>4175.7830000000004</v>
      </c>
    </row>
    <row r="72" spans="1:9" ht="22.05" customHeight="1">
      <c r="A72" s="11"/>
      <c r="B72" s="11" t="s">
        <v>200</v>
      </c>
      <c r="C72" s="13">
        <v>1656.0680000000002</v>
      </c>
      <c r="D72" s="13">
        <v>888.26900000000001</v>
      </c>
      <c r="E72" s="13">
        <v>1295.173</v>
      </c>
      <c r="F72" s="13">
        <v>385.029</v>
      </c>
      <c r="G72" s="13"/>
      <c r="H72" s="11"/>
      <c r="I72" s="12">
        <v>4224.5390000000007</v>
      </c>
    </row>
    <row r="73" spans="1:9" ht="22.05" customHeight="1">
      <c r="A73" s="11"/>
      <c r="B73" s="11"/>
      <c r="C73" s="11"/>
      <c r="D73" s="11"/>
      <c r="E73" s="11"/>
      <c r="F73" s="11"/>
      <c r="G73" s="11"/>
      <c r="H73" s="11"/>
      <c r="I73" s="11"/>
    </row>
    <row r="74" spans="1:9" ht="22.05" customHeight="1">
      <c r="A74" s="207">
        <v>2021</v>
      </c>
      <c r="B74" s="11" t="s">
        <v>206</v>
      </c>
      <c r="C74" s="13">
        <v>1781.318</v>
      </c>
      <c r="D74" s="13">
        <v>888.26900000000001</v>
      </c>
      <c r="E74" s="13">
        <v>1206.6959999999999</v>
      </c>
      <c r="F74" s="13">
        <v>354.24</v>
      </c>
      <c r="G74" s="13"/>
      <c r="H74" s="11"/>
      <c r="I74" s="12">
        <v>4230.5230000000001</v>
      </c>
    </row>
    <row r="75" spans="1:9" ht="22.05" customHeight="1">
      <c r="A75" s="11"/>
      <c r="B75" s="11" t="s">
        <v>207</v>
      </c>
      <c r="C75" s="13">
        <v>1848.7819999999997</v>
      </c>
      <c r="D75" s="13">
        <v>888.26900000000001</v>
      </c>
      <c r="E75" s="13">
        <v>1252.51</v>
      </c>
      <c r="F75" s="13">
        <v>298.44499999999999</v>
      </c>
      <c r="G75" s="13"/>
      <c r="H75" s="11"/>
      <c r="I75" s="12">
        <v>4288.0059999999994</v>
      </c>
    </row>
    <row r="76" spans="1:9" ht="22.05" customHeight="1">
      <c r="A76" s="11"/>
      <c r="B76" s="11" t="s">
        <v>208</v>
      </c>
      <c r="C76" s="13">
        <v>2222.3639999999996</v>
      </c>
      <c r="D76" s="13">
        <v>888.26900000000001</v>
      </c>
      <c r="E76" s="13">
        <v>1241.73</v>
      </c>
      <c r="F76" s="13">
        <v>276.96999999999997</v>
      </c>
      <c r="G76" s="13"/>
      <c r="H76" s="11"/>
      <c r="I76" s="12">
        <v>4629.3329999999996</v>
      </c>
    </row>
    <row r="77" spans="1:9" ht="22.05" customHeight="1">
      <c r="A77" s="11"/>
      <c r="B77" s="11" t="s">
        <v>200</v>
      </c>
      <c r="C77" s="13">
        <v>2601.6179999999999</v>
      </c>
      <c r="D77" s="13">
        <v>888.26900000000001</v>
      </c>
      <c r="E77" s="13">
        <v>1265.9560000000001</v>
      </c>
      <c r="F77" s="13">
        <v>281.01600000000002</v>
      </c>
      <c r="G77" s="13"/>
      <c r="H77" s="13"/>
      <c r="I77" s="12">
        <v>5036.8589999999995</v>
      </c>
    </row>
    <row r="78" spans="1:9" ht="22.05" customHeight="1">
      <c r="A78" s="11"/>
      <c r="B78" s="11"/>
      <c r="C78" s="29"/>
      <c r="D78" s="29"/>
      <c r="E78" s="29"/>
      <c r="F78" s="29"/>
      <c r="G78" s="29"/>
      <c r="H78" s="29"/>
      <c r="I78" s="29"/>
    </row>
    <row r="79" spans="1:9" ht="22.05" customHeight="1">
      <c r="A79" s="207">
        <v>2022</v>
      </c>
      <c r="B79" s="11" t="s">
        <v>206</v>
      </c>
      <c r="C79" s="13">
        <v>2771.2649999999999</v>
      </c>
      <c r="D79" s="13">
        <v>888.26900000000001</v>
      </c>
      <c r="E79" s="13">
        <v>1284.7809999999999</v>
      </c>
      <c r="F79" s="13">
        <v>291.32100000000003</v>
      </c>
      <c r="G79" s="13"/>
      <c r="H79" s="13"/>
      <c r="I79" s="12">
        <v>5235.6359999999995</v>
      </c>
    </row>
    <row r="80" spans="1:9" ht="22.05" customHeight="1">
      <c r="A80" s="11"/>
      <c r="B80" s="11" t="s">
        <v>207</v>
      </c>
      <c r="C80" s="13">
        <v>2468.2460000000001</v>
      </c>
      <c r="D80" s="13">
        <v>888.26900000000001</v>
      </c>
      <c r="E80" s="13">
        <v>1297.3679999999999</v>
      </c>
      <c r="F80" s="13">
        <v>608.70399999999995</v>
      </c>
      <c r="G80" s="13"/>
      <c r="H80" s="11"/>
      <c r="I80" s="12">
        <v>5262.5869999999995</v>
      </c>
    </row>
    <row r="81" spans="1:9" ht="22.05" customHeight="1">
      <c r="A81" s="11"/>
      <c r="B81" s="11" t="s">
        <v>208</v>
      </c>
      <c r="C81" s="13">
        <v>2540.538</v>
      </c>
      <c r="D81" s="13">
        <v>888.26900000000001</v>
      </c>
      <c r="E81" s="13">
        <v>1232.617</v>
      </c>
      <c r="F81" s="13">
        <v>473.99</v>
      </c>
      <c r="G81" s="13"/>
      <c r="H81" s="13"/>
      <c r="I81" s="12">
        <v>5135.4139999999998</v>
      </c>
    </row>
    <row r="82" spans="1:9" ht="22.05" customHeight="1">
      <c r="A82" s="11"/>
      <c r="B82" s="11" t="s">
        <v>200</v>
      </c>
      <c r="C82" s="13">
        <v>2467.9670000000001</v>
      </c>
      <c r="D82" s="13">
        <v>888.26900000000001</v>
      </c>
      <c r="E82" s="13">
        <v>1255.835</v>
      </c>
      <c r="F82" s="13">
        <v>405.09899999999999</v>
      </c>
      <c r="G82" s="13"/>
      <c r="H82" s="13"/>
      <c r="I82" s="12">
        <v>5017.17</v>
      </c>
    </row>
    <row r="83" spans="1:9" ht="22.05" customHeight="1">
      <c r="A83" s="11"/>
      <c r="B83" s="11"/>
      <c r="C83" s="11"/>
      <c r="D83" s="11"/>
      <c r="E83" s="11"/>
      <c r="F83" s="11"/>
      <c r="G83" s="11"/>
      <c r="H83" s="11"/>
      <c r="I83" s="11"/>
    </row>
    <row r="84" spans="1:9" ht="22.05" customHeight="1">
      <c r="A84" s="207">
        <v>2023</v>
      </c>
      <c r="B84" s="11" t="s">
        <v>206</v>
      </c>
      <c r="C84" s="13">
        <v>2490.3160000000003</v>
      </c>
      <c r="D84" s="13">
        <v>888.26900000000001</v>
      </c>
      <c r="E84" s="13">
        <v>1291.5889999999999</v>
      </c>
      <c r="F84" s="13">
        <v>340.33600000000001</v>
      </c>
      <c r="G84" s="13"/>
      <c r="H84" s="13"/>
      <c r="I84" s="12">
        <v>5010.51</v>
      </c>
    </row>
    <row r="85" spans="1:9" ht="22.05" customHeight="1">
      <c r="A85" s="11"/>
      <c r="B85" s="11" t="s">
        <v>207</v>
      </c>
      <c r="C85" s="13">
        <v>2236.2690000000002</v>
      </c>
      <c r="D85" s="13">
        <v>888.26900000000001</v>
      </c>
      <c r="E85" s="13">
        <v>1370.7860000000001</v>
      </c>
      <c r="F85" s="13">
        <v>535.09100000000001</v>
      </c>
      <c r="G85" s="13"/>
      <c r="H85" s="13"/>
      <c r="I85" s="12">
        <v>5030.4150000000009</v>
      </c>
    </row>
    <row r="86" spans="1:9" ht="22.05" customHeight="1">
      <c r="A86" s="11"/>
      <c r="B86" s="11" t="s">
        <v>208</v>
      </c>
      <c r="C86" s="13">
        <v>2337.9690000000001</v>
      </c>
      <c r="D86" s="13">
        <v>888.26900000000001</v>
      </c>
      <c r="E86" s="13">
        <v>1431.3020000000001</v>
      </c>
      <c r="F86" s="13">
        <v>501.90999999999997</v>
      </c>
      <c r="G86" s="13"/>
      <c r="H86" s="13"/>
      <c r="I86" s="12">
        <v>5159.4500000000007</v>
      </c>
    </row>
    <row r="87" spans="1:9" ht="22.05" customHeight="1">
      <c r="A87" s="11"/>
      <c r="B87" s="11" t="s">
        <v>200</v>
      </c>
      <c r="C87" s="13">
        <v>2465.6290000000004</v>
      </c>
      <c r="D87" s="13">
        <v>888.26900000000001</v>
      </c>
      <c r="E87" s="13">
        <v>1382.1559999999999</v>
      </c>
      <c r="F87" s="13">
        <v>458.67399999999998</v>
      </c>
      <c r="G87" s="13"/>
      <c r="H87" s="13"/>
      <c r="I87" s="12">
        <v>5194.7280000000001</v>
      </c>
    </row>
    <row r="88" spans="1:9" ht="22.05" customHeight="1">
      <c r="A88" s="11"/>
      <c r="B88" s="11"/>
      <c r="C88" s="13"/>
      <c r="D88" s="13"/>
      <c r="E88" s="13"/>
      <c r="F88" s="13"/>
      <c r="G88" s="13"/>
      <c r="H88" s="13"/>
      <c r="I88" s="13"/>
    </row>
    <row r="89" spans="1:9" ht="22.05" customHeight="1">
      <c r="A89" s="207">
        <v>2024</v>
      </c>
      <c r="B89" s="11" t="s">
        <v>206</v>
      </c>
      <c r="C89" s="13">
        <v>2474.3890000000001</v>
      </c>
      <c r="D89" s="13">
        <v>888.26900000000001</v>
      </c>
      <c r="E89" s="13">
        <v>1339.885</v>
      </c>
      <c r="F89" s="13">
        <v>424.57299999999998</v>
      </c>
      <c r="G89" s="13"/>
      <c r="H89" s="13"/>
      <c r="I89" s="12">
        <v>5127.1160000000009</v>
      </c>
    </row>
    <row r="90" spans="1:9" ht="22.05" customHeight="1">
      <c r="A90" s="207"/>
      <c r="B90" s="11" t="s">
        <v>207</v>
      </c>
      <c r="C90" s="13">
        <v>2189.4650000000001</v>
      </c>
      <c r="D90" s="13">
        <v>888.26900000000001</v>
      </c>
      <c r="E90" s="13">
        <v>1257.8239999999998</v>
      </c>
      <c r="F90" s="13">
        <v>592.49700000000007</v>
      </c>
      <c r="G90" s="13"/>
      <c r="H90" s="13"/>
      <c r="I90" s="12">
        <v>4928.0550000000003</v>
      </c>
    </row>
    <row r="91" spans="1:9" ht="18">
      <c r="A91" s="11"/>
      <c r="B91" s="11" t="s">
        <v>208</v>
      </c>
      <c r="C91" s="13">
        <v>2112.96</v>
      </c>
      <c r="D91" s="13">
        <v>888.26900000000001</v>
      </c>
      <c r="E91" s="13">
        <v>1364.6120000000001</v>
      </c>
      <c r="F91" s="13">
        <v>564.18499999999995</v>
      </c>
      <c r="G91" s="13"/>
      <c r="H91" s="13"/>
      <c r="I91" s="12">
        <v>4930.0259999999998</v>
      </c>
    </row>
    <row r="92" spans="1:9" ht="18">
      <c r="A92" s="11"/>
      <c r="B92" s="11" t="s">
        <v>200</v>
      </c>
      <c r="C92" s="29">
        <v>2116.6210000000001</v>
      </c>
      <c r="D92" s="29">
        <v>984.77499999999998</v>
      </c>
      <c r="E92" s="29">
        <v>1071.0889999999999</v>
      </c>
      <c r="F92" s="29">
        <v>437.22099999999995</v>
      </c>
      <c r="G92" s="29"/>
      <c r="H92" s="11"/>
      <c r="I92" s="31">
        <v>4609.7060000000001</v>
      </c>
    </row>
    <row r="93" spans="1:9" ht="18">
      <c r="A93" s="11"/>
      <c r="B93" s="11"/>
      <c r="C93" s="11"/>
      <c r="D93" s="11"/>
      <c r="E93" s="11"/>
      <c r="F93" s="11"/>
      <c r="G93" s="11"/>
      <c r="H93" s="11"/>
      <c r="I93" s="11"/>
    </row>
    <row r="94" spans="1:9" ht="18">
      <c r="A94" s="207">
        <v>2025</v>
      </c>
      <c r="B94" s="11" t="s">
        <v>206</v>
      </c>
      <c r="C94" s="29">
        <v>2111.6459999999997</v>
      </c>
      <c r="D94" s="29">
        <v>1184.7750000000001</v>
      </c>
      <c r="E94" s="29">
        <v>1263.71</v>
      </c>
      <c r="F94" s="29">
        <v>341.25799999999998</v>
      </c>
      <c r="G94" s="29"/>
      <c r="H94" s="11"/>
      <c r="I94" s="31">
        <v>4901.3889999999992</v>
      </c>
    </row>
    <row r="95" spans="1:9" ht="18">
      <c r="A95" s="676" t="s">
        <v>1590</v>
      </c>
      <c r="B95" s="290"/>
      <c r="C95" s="666"/>
      <c r="D95" s="698"/>
      <c r="E95" s="698"/>
      <c r="F95" s="698"/>
      <c r="G95" s="698"/>
      <c r="H95" s="698"/>
      <c r="I95" s="649"/>
    </row>
    <row r="96" spans="1:9" ht="18">
      <c r="A96" s="11" t="s">
        <v>277</v>
      </c>
      <c r="B96" s="11" t="s">
        <v>1150</v>
      </c>
      <c r="C96" s="29"/>
      <c r="D96" s="29"/>
      <c r="E96" s="29"/>
      <c r="F96" s="11"/>
      <c r="G96" s="11"/>
      <c r="H96" s="11"/>
      <c r="I96" s="11"/>
    </row>
  </sheetData>
  <hyperlinks>
    <hyperlink ref="J1" location="'Contents Page'!A1" display="BACK TO CONTENTS" xr:uid="{4EBF045D-DCF1-40C0-9D65-BF42B672931C}"/>
  </hyperlinks>
  <pageMargins left="0.7" right="0.7" top="0.75" bottom="0.75" header="0.3" footer="0.3"/>
  <pageSetup paperSize="9" scale="34"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EA47-B50E-441B-9277-69B8468962B8}">
  <dimension ref="A1:J105"/>
  <sheetViews>
    <sheetView zoomScaleNormal="100" workbookViewId="0">
      <selection activeCell="J1" sqref="J1"/>
    </sheetView>
  </sheetViews>
  <sheetFormatPr defaultColWidth="8.77734375" defaultRowHeight="14.4"/>
  <cols>
    <col min="1" max="1" width="18.6640625" customWidth="1"/>
    <col min="2" max="2" width="10.44140625" customWidth="1"/>
    <col min="3" max="3" width="26" customWidth="1"/>
    <col min="4" max="4" width="20.77734375" customWidth="1"/>
    <col min="5" max="5" width="23.109375" customWidth="1"/>
    <col min="6" max="9" width="18.6640625" customWidth="1"/>
  </cols>
  <sheetData>
    <row r="1" spans="1:10" ht="22.05" customHeight="1">
      <c r="A1" s="75" t="s">
        <v>1151</v>
      </c>
      <c r="B1" s="75"/>
      <c r="C1" s="75"/>
      <c r="D1" s="75"/>
      <c r="E1" s="75"/>
      <c r="F1" s="75"/>
      <c r="G1" s="75"/>
      <c r="H1" s="75"/>
      <c r="I1" s="75"/>
      <c r="J1" s="10" t="s">
        <v>85</v>
      </c>
    </row>
    <row r="2" spans="1:10" ht="22.05" customHeight="1">
      <c r="A2" s="75"/>
      <c r="B2" s="75"/>
      <c r="C2" s="75"/>
      <c r="D2" s="75"/>
      <c r="E2" s="75"/>
      <c r="F2" s="75"/>
      <c r="G2" s="75"/>
      <c r="H2" s="75"/>
      <c r="I2" s="75"/>
      <c r="J2" s="79"/>
    </row>
    <row r="3" spans="1:10" ht="22.05" customHeight="1">
      <c r="A3" s="76" t="s">
        <v>1152</v>
      </c>
      <c r="B3" s="76"/>
      <c r="C3" s="76"/>
      <c r="D3" s="76"/>
      <c r="E3" s="76"/>
      <c r="F3" s="76"/>
      <c r="G3" s="76"/>
      <c r="H3" s="76"/>
      <c r="I3" s="11"/>
      <c r="J3" s="79"/>
    </row>
    <row r="4" spans="1:10" ht="22.05" customHeight="1">
      <c r="A4" s="76" t="s">
        <v>90</v>
      </c>
      <c r="B4" s="76"/>
      <c r="C4" s="76"/>
      <c r="D4" s="76"/>
      <c r="E4" s="76"/>
      <c r="F4" s="76"/>
      <c r="G4" s="76"/>
      <c r="H4" s="76"/>
      <c r="I4" s="11"/>
      <c r="J4" s="79"/>
    </row>
    <row r="5" spans="1:10" ht="22.05" customHeight="1">
      <c r="A5" s="670"/>
      <c r="B5" s="670"/>
      <c r="C5" s="670"/>
      <c r="D5" s="670"/>
      <c r="E5" s="670" t="s">
        <v>496</v>
      </c>
      <c r="F5" s="670"/>
      <c r="G5" s="670"/>
      <c r="H5" s="670"/>
      <c r="I5" s="670"/>
      <c r="J5" s="79"/>
    </row>
    <row r="6" spans="1:10" ht="22.05" customHeight="1">
      <c r="A6" s="263"/>
      <c r="B6" s="263"/>
      <c r="C6" s="263"/>
      <c r="D6" s="263"/>
      <c r="E6" s="263" t="s">
        <v>1142</v>
      </c>
      <c r="F6" s="76"/>
      <c r="G6" s="263"/>
      <c r="H6" s="263"/>
      <c r="I6" s="263"/>
      <c r="J6" s="79"/>
    </row>
    <row r="7" spans="1:10" ht="22.05" customHeight="1">
      <c r="A7" s="263" t="s">
        <v>101</v>
      </c>
      <c r="B7" s="263"/>
      <c r="C7" s="263" t="s">
        <v>1153</v>
      </c>
      <c r="D7" s="263" t="s">
        <v>480</v>
      </c>
      <c r="E7" s="263" t="s">
        <v>1143</v>
      </c>
      <c r="F7" s="263" t="s">
        <v>1154</v>
      </c>
      <c r="G7" s="263" t="s">
        <v>868</v>
      </c>
      <c r="H7" s="263" t="s">
        <v>482</v>
      </c>
      <c r="I7" s="263" t="s">
        <v>405</v>
      </c>
      <c r="J7" s="79"/>
    </row>
    <row r="8" spans="1:10" ht="22.05" customHeight="1">
      <c r="A8" s="338" t="s">
        <v>408</v>
      </c>
      <c r="B8" s="334"/>
      <c r="C8" s="334" t="s">
        <v>1155</v>
      </c>
      <c r="D8" s="334" t="s">
        <v>1156</v>
      </c>
      <c r="E8" s="334" t="s">
        <v>1146</v>
      </c>
      <c r="F8" s="334" t="s">
        <v>416</v>
      </c>
      <c r="G8" s="334" t="s">
        <v>416</v>
      </c>
      <c r="H8" s="334" t="s">
        <v>416</v>
      </c>
      <c r="I8" s="334" t="s">
        <v>400</v>
      </c>
      <c r="J8" s="79"/>
    </row>
    <row r="9" spans="1:10" ht="22.05" customHeight="1">
      <c r="A9" s="207">
        <v>2006</v>
      </c>
      <c r="B9" s="263"/>
      <c r="C9" s="205">
        <v>233</v>
      </c>
      <c r="D9" s="205">
        <v>368</v>
      </c>
      <c r="E9" s="205">
        <v>200</v>
      </c>
      <c r="F9" s="356" t="s">
        <v>166</v>
      </c>
      <c r="G9" s="205">
        <v>23.4</v>
      </c>
      <c r="H9" s="205">
        <v>11.5</v>
      </c>
      <c r="I9" s="75">
        <v>835.9</v>
      </c>
      <c r="J9" s="79"/>
    </row>
    <row r="10" spans="1:10" ht="22.05" customHeight="1">
      <c r="A10" s="207">
        <v>2007</v>
      </c>
      <c r="B10" s="263"/>
      <c r="C10" s="205">
        <v>142.1</v>
      </c>
      <c r="D10" s="205">
        <v>406.7</v>
      </c>
      <c r="E10" s="205">
        <v>200</v>
      </c>
      <c r="F10" s="356" t="s">
        <v>166</v>
      </c>
      <c r="G10" s="205">
        <v>22.7</v>
      </c>
      <c r="H10" s="205">
        <v>11.2</v>
      </c>
      <c r="I10" s="75">
        <v>782.7</v>
      </c>
      <c r="J10" s="79"/>
    </row>
    <row r="11" spans="1:10" ht="22.05" customHeight="1">
      <c r="A11" s="207">
        <v>2008</v>
      </c>
      <c r="B11" s="263"/>
      <c r="C11" s="205">
        <v>51.4</v>
      </c>
      <c r="D11" s="205">
        <v>461.9</v>
      </c>
      <c r="E11" s="205">
        <v>200</v>
      </c>
      <c r="F11" s="205">
        <v>48.4</v>
      </c>
      <c r="G11" s="205">
        <v>44.5</v>
      </c>
      <c r="H11" s="205">
        <v>15.3</v>
      </c>
      <c r="I11" s="75">
        <v>821.49999999999989</v>
      </c>
      <c r="J11" s="79"/>
    </row>
    <row r="12" spans="1:10" ht="22.05" customHeight="1">
      <c r="A12" s="207">
        <v>2009</v>
      </c>
      <c r="B12" s="11"/>
      <c r="C12" s="205">
        <v>86.7</v>
      </c>
      <c r="D12" s="205">
        <v>546.4</v>
      </c>
      <c r="E12" s="205">
        <v>200</v>
      </c>
      <c r="F12" s="14" t="s">
        <v>119</v>
      </c>
      <c r="G12" s="205">
        <v>58.2</v>
      </c>
      <c r="H12" s="205">
        <v>11.1</v>
      </c>
      <c r="I12" s="75">
        <v>902.40000000000009</v>
      </c>
      <c r="J12" s="79"/>
    </row>
    <row r="13" spans="1:10" ht="22.05" customHeight="1">
      <c r="A13" s="207">
        <v>2010</v>
      </c>
      <c r="B13" s="11"/>
      <c r="C13" s="205">
        <v>85.8</v>
      </c>
      <c r="D13" s="29">
        <v>625.20000000000005</v>
      </c>
      <c r="E13" s="29">
        <v>185.6</v>
      </c>
      <c r="F13" s="14" t="s">
        <v>119</v>
      </c>
      <c r="G13" s="13">
        <v>70.099999999999994</v>
      </c>
      <c r="H13" s="13">
        <v>9.4</v>
      </c>
      <c r="I13" s="75">
        <v>976.1</v>
      </c>
      <c r="J13" s="79"/>
    </row>
    <row r="14" spans="1:10" ht="22.05" customHeight="1">
      <c r="A14" s="207">
        <v>2011</v>
      </c>
      <c r="B14" s="11"/>
      <c r="C14" s="13">
        <v>113.6</v>
      </c>
      <c r="D14" s="13">
        <v>678.5</v>
      </c>
      <c r="E14" s="13">
        <v>140.4</v>
      </c>
      <c r="F14" s="14" t="s">
        <v>119</v>
      </c>
      <c r="G14" s="13">
        <v>80.099999999999994</v>
      </c>
      <c r="H14" s="13">
        <v>15.8</v>
      </c>
      <c r="I14" s="12">
        <v>1028.4000000000001</v>
      </c>
      <c r="J14" s="79"/>
    </row>
    <row r="15" spans="1:10" ht="22.05" customHeight="1">
      <c r="A15" s="207">
        <v>2012</v>
      </c>
      <c r="B15" s="11" t="s">
        <v>101</v>
      </c>
      <c r="C15" s="13">
        <v>57.6</v>
      </c>
      <c r="D15" s="13">
        <v>727.1</v>
      </c>
      <c r="E15" s="13">
        <v>150.6</v>
      </c>
      <c r="F15" s="14" t="s">
        <v>119</v>
      </c>
      <c r="G15" s="13">
        <v>93.9</v>
      </c>
      <c r="H15" s="13">
        <v>16.399999999999999</v>
      </c>
      <c r="I15" s="12">
        <v>1045.6000000000001</v>
      </c>
      <c r="J15" s="79"/>
    </row>
    <row r="16" spans="1:10" ht="22.05" customHeight="1">
      <c r="A16" s="207">
        <v>2013</v>
      </c>
      <c r="B16" s="11"/>
      <c r="C16" s="13">
        <v>26.6</v>
      </c>
      <c r="D16" s="13">
        <v>808.50852599999996</v>
      </c>
      <c r="E16" s="13">
        <v>118.4</v>
      </c>
      <c r="F16" s="14" t="s">
        <v>119</v>
      </c>
      <c r="G16" s="13">
        <v>101.2</v>
      </c>
      <c r="H16" s="13">
        <v>16.399999999999999</v>
      </c>
      <c r="I16" s="12">
        <v>1071.108526</v>
      </c>
      <c r="J16" s="79"/>
    </row>
    <row r="17" spans="1:10" ht="22.05" customHeight="1">
      <c r="A17" s="207">
        <v>2014</v>
      </c>
      <c r="B17" s="11"/>
      <c r="C17" s="13">
        <v>182.10308800000001</v>
      </c>
      <c r="D17" s="13">
        <v>797.71499400000005</v>
      </c>
      <c r="E17" s="13">
        <v>115.685073</v>
      </c>
      <c r="F17" s="14" t="s">
        <v>119</v>
      </c>
      <c r="G17" s="13">
        <v>89.375366</v>
      </c>
      <c r="H17" s="13">
        <v>13.075390000000001</v>
      </c>
      <c r="I17" s="12">
        <v>1197.9539110000001</v>
      </c>
      <c r="J17" s="79"/>
    </row>
    <row r="18" spans="1:10" ht="22.05" customHeight="1">
      <c r="A18" s="207">
        <v>2015</v>
      </c>
      <c r="B18" s="11"/>
      <c r="C18" s="13">
        <v>300.05103300000002</v>
      </c>
      <c r="D18" s="13">
        <v>979.74465799999996</v>
      </c>
      <c r="E18" s="13">
        <v>100.617232</v>
      </c>
      <c r="F18" s="14" t="s">
        <v>119</v>
      </c>
      <c r="G18" s="13">
        <v>113.398365</v>
      </c>
      <c r="H18" s="13">
        <v>16.697464</v>
      </c>
      <c r="I18" s="12">
        <v>1510.5087520000002</v>
      </c>
      <c r="J18" s="79"/>
    </row>
    <row r="19" spans="1:10" ht="22.05" customHeight="1">
      <c r="A19" s="207">
        <v>2016</v>
      </c>
      <c r="B19" s="11"/>
      <c r="C19" s="13">
        <v>319.30706400000003</v>
      </c>
      <c r="D19" s="13">
        <v>1188.120349</v>
      </c>
      <c r="E19" s="13">
        <v>98.366997999999995</v>
      </c>
      <c r="F19" s="13">
        <v>27.190123</v>
      </c>
      <c r="G19" s="13">
        <v>147.80000000000001</v>
      </c>
      <c r="H19" s="13">
        <v>17.770578</v>
      </c>
      <c r="I19" s="12">
        <v>1798.555112</v>
      </c>
      <c r="J19" s="79"/>
    </row>
    <row r="20" spans="1:10" ht="22.05" customHeight="1">
      <c r="A20" s="207">
        <v>2017</v>
      </c>
      <c r="B20" s="11"/>
      <c r="C20" s="13">
        <v>332.382115</v>
      </c>
      <c r="D20" s="13">
        <v>1352.168964</v>
      </c>
      <c r="E20" s="13">
        <v>111.776028</v>
      </c>
      <c r="F20" s="13">
        <v>26.025178</v>
      </c>
      <c r="G20" s="13">
        <v>163.65938800000001</v>
      </c>
      <c r="H20" s="13">
        <v>28.069205</v>
      </c>
      <c r="I20" s="12">
        <v>2014.080878</v>
      </c>
      <c r="J20" s="79"/>
    </row>
    <row r="21" spans="1:10" ht="22.05" customHeight="1">
      <c r="A21" s="207">
        <v>2018</v>
      </c>
      <c r="B21" s="11"/>
      <c r="C21" s="13">
        <v>227.4</v>
      </c>
      <c r="D21" s="13">
        <v>1524</v>
      </c>
      <c r="E21" s="13">
        <v>108.45</v>
      </c>
      <c r="F21" s="13">
        <v>16</v>
      </c>
      <c r="G21" s="13">
        <v>187.5</v>
      </c>
      <c r="H21" s="13">
        <v>43</v>
      </c>
      <c r="I21" s="12">
        <v>2106.3500000000004</v>
      </c>
      <c r="J21" s="79"/>
    </row>
    <row r="22" spans="1:10" ht="22.05" customHeight="1">
      <c r="A22" s="75"/>
      <c r="B22" s="75"/>
      <c r="C22" s="75"/>
      <c r="D22" s="75"/>
      <c r="E22" s="75"/>
      <c r="F22" s="75"/>
      <c r="G22" s="75"/>
      <c r="H22" s="75"/>
      <c r="I22" s="75"/>
      <c r="J22" s="79"/>
    </row>
    <row r="23" spans="1:10" ht="22.05" customHeight="1">
      <c r="A23" s="207">
        <v>2019</v>
      </c>
      <c r="B23" s="11" t="s">
        <v>206</v>
      </c>
      <c r="C23" s="13">
        <v>284.32400000000001</v>
      </c>
      <c r="D23" s="13">
        <v>1504.576</v>
      </c>
      <c r="E23" s="13">
        <v>146.161</v>
      </c>
      <c r="F23" s="14" t="s">
        <v>119</v>
      </c>
      <c r="G23" s="13">
        <v>371.38400000000001</v>
      </c>
      <c r="H23" s="13">
        <v>41.966999999999999</v>
      </c>
      <c r="I23" s="12">
        <v>2348.4120000000003</v>
      </c>
      <c r="J23" s="217"/>
    </row>
    <row r="24" spans="1:10" ht="22.05" customHeight="1">
      <c r="A24" s="207" t="s">
        <v>1157</v>
      </c>
      <c r="B24" s="11" t="s">
        <v>207</v>
      </c>
      <c r="C24" s="13">
        <v>276.92599999999999</v>
      </c>
      <c r="D24" s="13">
        <v>1512.202</v>
      </c>
      <c r="E24" s="13">
        <v>146.32</v>
      </c>
      <c r="F24" s="14" t="s">
        <v>119</v>
      </c>
      <c r="G24" s="13">
        <v>387.399</v>
      </c>
      <c r="H24" s="13">
        <v>41.481999999999999</v>
      </c>
      <c r="I24" s="12">
        <v>2364.3289999999997</v>
      </c>
      <c r="J24" s="217"/>
    </row>
    <row r="25" spans="1:10" ht="22.05" customHeight="1">
      <c r="A25" s="75"/>
      <c r="B25" s="11" t="s">
        <v>208</v>
      </c>
      <c r="C25" s="13">
        <v>404.77700000000004</v>
      </c>
      <c r="D25" s="13">
        <v>1412.3230000000001</v>
      </c>
      <c r="E25" s="13">
        <v>123.95</v>
      </c>
      <c r="F25" s="14" t="s">
        <v>119</v>
      </c>
      <c r="G25" s="13">
        <v>395.53800000000001</v>
      </c>
      <c r="H25" s="13">
        <v>43.37</v>
      </c>
      <c r="I25" s="12">
        <v>2379.9580000000001</v>
      </c>
      <c r="J25" s="79"/>
    </row>
    <row r="26" spans="1:10" ht="22.05" customHeight="1">
      <c r="A26" s="75"/>
      <c r="B26" s="11" t="s">
        <v>200</v>
      </c>
      <c r="C26" s="13">
        <v>332.68700000000001</v>
      </c>
      <c r="D26" s="13">
        <v>1397.9929999999999</v>
      </c>
      <c r="E26" s="13">
        <v>114.372</v>
      </c>
      <c r="F26" s="14" t="s">
        <v>119</v>
      </c>
      <c r="G26" s="13">
        <v>406.58100000000002</v>
      </c>
      <c r="H26" s="13">
        <v>43.054000000000002</v>
      </c>
      <c r="I26" s="12">
        <v>2294.6869999999999</v>
      </c>
      <c r="J26" s="79"/>
    </row>
    <row r="27" spans="1:10" ht="22.05" customHeight="1">
      <c r="A27" s="75"/>
      <c r="B27" s="75"/>
      <c r="C27" s="75"/>
      <c r="D27" s="75"/>
      <c r="E27" s="75"/>
      <c r="F27" s="14"/>
      <c r="G27" s="75"/>
      <c r="H27" s="75"/>
      <c r="I27" s="75"/>
      <c r="J27" s="79"/>
    </row>
    <row r="28" spans="1:10" ht="22.05" customHeight="1">
      <c r="A28" s="207">
        <v>2020</v>
      </c>
      <c r="B28" s="11" t="s">
        <v>206</v>
      </c>
      <c r="C28" s="13">
        <v>367.34100000000001</v>
      </c>
      <c r="D28" s="13">
        <v>1209.451</v>
      </c>
      <c r="E28" s="13">
        <v>113.21899999999999</v>
      </c>
      <c r="F28" s="14" t="s">
        <v>119</v>
      </c>
      <c r="G28" s="13">
        <v>609.96400000000006</v>
      </c>
      <c r="H28" s="13">
        <v>43.618000000000002</v>
      </c>
      <c r="I28" s="12">
        <v>2343.5929999999998</v>
      </c>
      <c r="J28" s="79"/>
    </row>
    <row r="29" spans="1:10" ht="22.05" customHeight="1">
      <c r="A29" s="75"/>
      <c r="B29" s="11" t="s">
        <v>207</v>
      </c>
      <c r="C29" s="13">
        <v>356.04899999999998</v>
      </c>
      <c r="D29" s="13">
        <v>1473.796</v>
      </c>
      <c r="E29" s="13">
        <v>91.897999999999996</v>
      </c>
      <c r="F29" s="14" t="s">
        <v>119</v>
      </c>
      <c r="G29" s="13">
        <v>631.36099999999999</v>
      </c>
      <c r="H29" s="13">
        <v>46.69</v>
      </c>
      <c r="I29" s="12">
        <v>2599.7939999999999</v>
      </c>
      <c r="J29" s="79"/>
    </row>
    <row r="30" spans="1:10" ht="22.05" customHeight="1">
      <c r="A30" s="75"/>
      <c r="B30" s="11" t="s">
        <v>208</v>
      </c>
      <c r="C30" s="13">
        <v>290.63799999999998</v>
      </c>
      <c r="D30" s="13">
        <v>1427.7670000000001</v>
      </c>
      <c r="E30" s="13">
        <v>126.67100000000001</v>
      </c>
      <c r="F30" s="14" t="s">
        <v>119</v>
      </c>
      <c r="G30" s="13">
        <v>197.53399999999999</v>
      </c>
      <c r="H30" s="13">
        <v>46.271000000000001</v>
      </c>
      <c r="I30" s="12">
        <v>2088.8810000000003</v>
      </c>
      <c r="J30" s="79"/>
    </row>
    <row r="31" spans="1:10" ht="22.05" customHeight="1">
      <c r="A31" s="75"/>
      <c r="B31" s="11" t="s">
        <v>200</v>
      </c>
      <c r="C31" s="29">
        <v>368.09899999999999</v>
      </c>
      <c r="D31" s="13">
        <v>1054.548</v>
      </c>
      <c r="E31" s="13">
        <v>123.654</v>
      </c>
      <c r="F31" s="14" t="s">
        <v>119</v>
      </c>
      <c r="G31" s="13">
        <v>217.32300000000001</v>
      </c>
      <c r="H31" s="13">
        <v>44.473999999999997</v>
      </c>
      <c r="I31" s="12">
        <v>1808.098</v>
      </c>
      <c r="J31" s="79"/>
    </row>
    <row r="32" spans="1:10" ht="22.05" customHeight="1">
      <c r="A32" s="75"/>
      <c r="B32" s="75"/>
      <c r="C32" s="13"/>
      <c r="D32" s="13"/>
      <c r="E32" s="13"/>
      <c r="F32" s="14"/>
      <c r="G32" s="13"/>
      <c r="H32" s="13"/>
      <c r="I32" s="12"/>
      <c r="J32" s="79"/>
    </row>
    <row r="33" spans="1:10" ht="22.05" customHeight="1">
      <c r="A33" s="207">
        <v>2021</v>
      </c>
      <c r="B33" s="11" t="s">
        <v>206</v>
      </c>
      <c r="C33" s="13">
        <v>321.05200000000002</v>
      </c>
      <c r="D33" s="13">
        <v>1049.3130000000001</v>
      </c>
      <c r="E33" s="13">
        <v>123.654</v>
      </c>
      <c r="F33" s="14" t="s">
        <v>119</v>
      </c>
      <c r="G33" s="13">
        <v>215.42400000000001</v>
      </c>
      <c r="H33" s="13">
        <v>97.896000000000001</v>
      </c>
      <c r="I33" s="12">
        <v>1807.3390000000002</v>
      </c>
      <c r="J33" s="79"/>
    </row>
    <row r="34" spans="1:10" ht="22.05" customHeight="1">
      <c r="A34" s="75"/>
      <c r="B34" s="11" t="s">
        <v>207</v>
      </c>
      <c r="C34" s="13">
        <v>227.35099999999997</v>
      </c>
      <c r="D34" s="13">
        <v>1105.229</v>
      </c>
      <c r="E34" s="13">
        <v>117.819</v>
      </c>
      <c r="F34" s="14" t="s">
        <v>119</v>
      </c>
      <c r="G34" s="13">
        <v>248.24</v>
      </c>
      <c r="H34" s="13">
        <v>96.578999999999994</v>
      </c>
      <c r="I34" s="12">
        <v>1795.2179999999998</v>
      </c>
      <c r="J34" s="79"/>
    </row>
    <row r="35" spans="1:10" ht="22.05" customHeight="1">
      <c r="A35" s="75"/>
      <c r="B35" s="11" t="s">
        <v>208</v>
      </c>
      <c r="C35" s="13">
        <v>207.51900000000001</v>
      </c>
      <c r="D35" s="13">
        <v>1043.9680000000001</v>
      </c>
      <c r="E35" s="13">
        <v>121.973</v>
      </c>
      <c r="F35" s="14" t="s">
        <v>119</v>
      </c>
      <c r="G35" s="13">
        <v>268.96499999999997</v>
      </c>
      <c r="H35" s="13">
        <v>96.063000000000002</v>
      </c>
      <c r="I35" s="12">
        <v>1738.4880000000001</v>
      </c>
      <c r="J35" s="79"/>
    </row>
    <row r="36" spans="1:10" ht="22.05" customHeight="1">
      <c r="A36" s="75"/>
      <c r="B36" s="11" t="s">
        <v>200</v>
      </c>
      <c r="C36" s="13">
        <v>148.98399999999998</v>
      </c>
      <c r="D36" s="13">
        <v>968.12800000000004</v>
      </c>
      <c r="E36" s="13">
        <v>117.202</v>
      </c>
      <c r="F36" s="14" t="s">
        <v>119</v>
      </c>
      <c r="G36" s="13">
        <v>257.15300000000002</v>
      </c>
      <c r="H36" s="13">
        <v>95.191000000000003</v>
      </c>
      <c r="I36" s="12">
        <v>1586.6580000000001</v>
      </c>
      <c r="J36" s="79"/>
    </row>
    <row r="37" spans="1:10" ht="22.05" customHeight="1">
      <c r="A37" s="75"/>
      <c r="B37" s="75"/>
      <c r="C37" s="75"/>
      <c r="D37" s="75"/>
      <c r="E37" s="75"/>
      <c r="F37" s="14"/>
      <c r="G37" s="75"/>
      <c r="H37" s="75"/>
      <c r="I37" s="75"/>
      <c r="J37" s="79"/>
    </row>
    <row r="38" spans="1:10" ht="22.05" customHeight="1">
      <c r="A38" s="207">
        <v>2022</v>
      </c>
      <c r="B38" s="11" t="s">
        <v>206</v>
      </c>
      <c r="C38" s="29">
        <v>133.08399999999997</v>
      </c>
      <c r="D38" s="29">
        <v>941.97500000000002</v>
      </c>
      <c r="E38" s="29">
        <v>117.224</v>
      </c>
      <c r="F38" s="14" t="s">
        <v>119</v>
      </c>
      <c r="G38" s="29">
        <v>252.87100000000001</v>
      </c>
      <c r="H38" s="29">
        <v>93.180999999999997</v>
      </c>
      <c r="I38" s="12">
        <v>1538.335</v>
      </c>
      <c r="J38" s="79"/>
    </row>
    <row r="39" spans="1:10" ht="22.05" customHeight="1">
      <c r="A39" s="75"/>
      <c r="B39" s="11" t="s">
        <v>207</v>
      </c>
      <c r="C39" s="13">
        <v>118.932</v>
      </c>
      <c r="D39" s="13">
        <v>918.87900000000002</v>
      </c>
      <c r="E39" s="13">
        <v>106.15900000000001</v>
      </c>
      <c r="F39" s="14" t="s">
        <v>119</v>
      </c>
      <c r="G39" s="13">
        <v>248.11699999999999</v>
      </c>
      <c r="H39" s="13">
        <v>96.325000000000003</v>
      </c>
      <c r="I39" s="12">
        <v>1488.412</v>
      </c>
      <c r="J39" s="79"/>
    </row>
    <row r="40" spans="1:10" ht="22.05" customHeight="1">
      <c r="A40" s="75"/>
      <c r="B40" s="11" t="s">
        <v>208</v>
      </c>
      <c r="C40" s="29">
        <v>115.01300000000001</v>
      </c>
      <c r="D40" s="29">
        <v>878.03899999999999</v>
      </c>
      <c r="E40" s="29">
        <v>106.57</v>
      </c>
      <c r="F40" s="14" t="s">
        <v>119</v>
      </c>
      <c r="G40" s="29">
        <v>251.05699999999999</v>
      </c>
      <c r="H40" s="29">
        <v>96.519000000000005</v>
      </c>
      <c r="I40" s="12">
        <v>1447.1980000000001</v>
      </c>
      <c r="J40" s="79"/>
    </row>
    <row r="41" spans="1:10" ht="22.05" customHeight="1">
      <c r="A41" s="75"/>
      <c r="B41" s="11" t="s">
        <v>200</v>
      </c>
      <c r="C41" s="13">
        <v>117.46599999999999</v>
      </c>
      <c r="D41" s="13">
        <v>849.62800000000004</v>
      </c>
      <c r="E41" s="13">
        <v>107.31100000000001</v>
      </c>
      <c r="F41" s="14" t="s">
        <v>119</v>
      </c>
      <c r="G41" s="13">
        <v>246.709</v>
      </c>
      <c r="H41" s="13">
        <v>93.472999999999999</v>
      </c>
      <c r="I41" s="12">
        <v>1414.587</v>
      </c>
      <c r="J41" s="79"/>
    </row>
    <row r="42" spans="1:10" ht="22.05" customHeight="1">
      <c r="A42" s="75"/>
      <c r="B42" s="75"/>
      <c r="C42" s="13"/>
      <c r="D42" s="13"/>
      <c r="E42" s="13"/>
      <c r="F42" s="14"/>
      <c r="G42" s="13"/>
      <c r="H42" s="13"/>
      <c r="I42" s="13"/>
      <c r="J42" s="79"/>
    </row>
    <row r="43" spans="1:10" ht="22.05" customHeight="1">
      <c r="A43" s="207">
        <v>2023</v>
      </c>
      <c r="B43" s="11" t="s">
        <v>206</v>
      </c>
      <c r="C43" s="13">
        <v>144.57599999999999</v>
      </c>
      <c r="D43" s="13">
        <v>989.97900000000004</v>
      </c>
      <c r="E43" s="13">
        <v>108.09</v>
      </c>
      <c r="F43" s="14" t="s">
        <v>119</v>
      </c>
      <c r="G43" s="13">
        <v>245.471</v>
      </c>
      <c r="H43" s="13">
        <v>125.098</v>
      </c>
      <c r="I43" s="12">
        <v>1613.2139999999999</v>
      </c>
      <c r="J43" s="79"/>
    </row>
    <row r="44" spans="1:10" ht="22.05" customHeight="1">
      <c r="A44" s="75"/>
      <c r="B44" s="11" t="s">
        <v>207</v>
      </c>
      <c r="C44" s="13">
        <v>220.88499999999999</v>
      </c>
      <c r="D44" s="13">
        <v>793.39300000000003</v>
      </c>
      <c r="E44" s="13">
        <v>116.565</v>
      </c>
      <c r="F44" s="14" t="s">
        <v>119</v>
      </c>
      <c r="G44" s="13">
        <v>246.80500000000001</v>
      </c>
      <c r="H44" s="13">
        <v>129.25200000000001</v>
      </c>
      <c r="I44" s="12">
        <v>1506.9</v>
      </c>
      <c r="J44" s="79"/>
    </row>
    <row r="45" spans="1:10" ht="22.05" customHeight="1">
      <c r="A45" s="75"/>
      <c r="B45" s="11" t="s">
        <v>208</v>
      </c>
      <c r="C45" s="13">
        <v>273.012</v>
      </c>
      <c r="D45" s="13">
        <v>1031.674</v>
      </c>
      <c r="E45" s="13">
        <v>118.898</v>
      </c>
      <c r="F45" s="14" t="s">
        <v>119</v>
      </c>
      <c r="G45" s="13">
        <v>243.107</v>
      </c>
      <c r="H45" s="13">
        <v>127.56699999999999</v>
      </c>
      <c r="I45" s="12">
        <v>1794.2579999999998</v>
      </c>
      <c r="J45" s="79"/>
    </row>
    <row r="46" spans="1:10" ht="22.05" customHeight="1">
      <c r="A46" s="75"/>
      <c r="B46" s="11" t="s">
        <v>200</v>
      </c>
      <c r="C46" s="13">
        <v>315.35400000000004</v>
      </c>
      <c r="D46" s="13">
        <v>966.10400000000004</v>
      </c>
      <c r="E46" s="13">
        <v>118.898</v>
      </c>
      <c r="F46" s="14" t="s">
        <v>119</v>
      </c>
      <c r="G46" s="13">
        <v>239.822</v>
      </c>
      <c r="H46" s="13">
        <v>128.381</v>
      </c>
      <c r="I46" s="12">
        <v>1768.559</v>
      </c>
      <c r="J46" s="79"/>
    </row>
    <row r="47" spans="1:10" ht="22.05" customHeight="1">
      <c r="A47" s="75"/>
      <c r="B47" s="75"/>
      <c r="C47" s="13"/>
      <c r="D47" s="13"/>
      <c r="E47" s="13"/>
      <c r="F47" s="13"/>
      <c r="G47" s="13"/>
      <c r="H47" s="13"/>
      <c r="I47" s="13"/>
      <c r="J47" s="79"/>
    </row>
    <row r="48" spans="1:10" ht="22.05" customHeight="1">
      <c r="A48" s="207">
        <v>2024</v>
      </c>
      <c r="B48" s="11" t="s">
        <v>206</v>
      </c>
      <c r="C48" s="13">
        <v>368.60199999999998</v>
      </c>
      <c r="D48" s="13">
        <v>935.43899999999996</v>
      </c>
      <c r="E48" s="13">
        <v>120.67400000000001</v>
      </c>
      <c r="F48" s="14" t="s">
        <v>119</v>
      </c>
      <c r="G48" s="13">
        <v>237.434</v>
      </c>
      <c r="H48" s="13">
        <v>135.47999999999999</v>
      </c>
      <c r="I48" s="12">
        <v>1797.6289999999999</v>
      </c>
      <c r="J48" s="79"/>
    </row>
    <row r="49" spans="1:10" ht="22.05" customHeight="1">
      <c r="A49" s="75"/>
      <c r="B49" s="11" t="s">
        <v>207</v>
      </c>
      <c r="C49" s="13">
        <v>499.78499999999997</v>
      </c>
      <c r="D49" s="13">
        <v>870.44500000000005</v>
      </c>
      <c r="E49" s="13">
        <v>120.67400000000001</v>
      </c>
      <c r="F49" s="14" t="s">
        <v>119</v>
      </c>
      <c r="G49" s="13">
        <v>239.85</v>
      </c>
      <c r="H49" s="13">
        <v>134.29599999999999</v>
      </c>
      <c r="I49" s="12">
        <v>1865.05</v>
      </c>
      <c r="J49" s="79"/>
    </row>
    <row r="50" spans="1:10" ht="22.05" customHeight="1">
      <c r="A50" s="75"/>
      <c r="B50" s="11" t="s">
        <v>208</v>
      </c>
      <c r="C50" s="13">
        <v>341.54500000000002</v>
      </c>
      <c r="D50" s="13">
        <v>900.01900000000001</v>
      </c>
      <c r="E50" s="13">
        <v>120.67400000000001</v>
      </c>
      <c r="F50" s="14" t="s">
        <v>119</v>
      </c>
      <c r="G50" s="13">
        <v>251.01</v>
      </c>
      <c r="H50" s="13">
        <v>129.792</v>
      </c>
      <c r="I50" s="12">
        <v>1743.04</v>
      </c>
      <c r="J50" s="79"/>
    </row>
    <row r="51" spans="1:10" ht="22.05" customHeight="1">
      <c r="A51" s="75"/>
      <c r="B51" s="11" t="s">
        <v>200</v>
      </c>
      <c r="C51" s="13">
        <v>503.66654599999998</v>
      </c>
      <c r="D51" s="13">
        <v>966.75907800000004</v>
      </c>
      <c r="E51" s="13">
        <v>113.63165899999998</v>
      </c>
      <c r="F51" s="14" t="s">
        <v>119</v>
      </c>
      <c r="G51" s="13">
        <v>238.11072100000001</v>
      </c>
      <c r="H51" s="13">
        <v>128.48688799999999</v>
      </c>
      <c r="I51" s="12">
        <v>1950.6548919999998</v>
      </c>
      <c r="J51" s="79"/>
    </row>
    <row r="52" spans="1:10" ht="22.05" customHeight="1">
      <c r="A52" s="75"/>
      <c r="B52" s="75"/>
      <c r="C52" s="13"/>
      <c r="D52" s="13"/>
      <c r="E52" s="13"/>
      <c r="F52" s="14"/>
      <c r="G52" s="13"/>
      <c r="H52" s="13"/>
      <c r="I52" s="12"/>
      <c r="J52" s="79"/>
    </row>
    <row r="53" spans="1:10" ht="22.05" customHeight="1">
      <c r="A53" s="207">
        <v>2025</v>
      </c>
      <c r="B53" s="11" t="s">
        <v>206</v>
      </c>
      <c r="C53" s="13">
        <v>538.94299999999998</v>
      </c>
      <c r="D53" s="13">
        <v>993.54899999999998</v>
      </c>
      <c r="E53" s="13">
        <v>220.899</v>
      </c>
      <c r="F53" s="14" t="s">
        <v>119</v>
      </c>
      <c r="G53" s="13">
        <v>235.16399999999999</v>
      </c>
      <c r="H53" s="13">
        <v>141.483</v>
      </c>
      <c r="I53" s="12">
        <v>2130.038</v>
      </c>
      <c r="J53" s="79"/>
    </row>
    <row r="54" spans="1:10" ht="22.05" customHeight="1">
      <c r="A54" s="75"/>
      <c r="B54" s="11" t="s">
        <v>207</v>
      </c>
      <c r="C54" s="287">
        <v>498.28999999999996</v>
      </c>
      <c r="D54" s="287">
        <v>1031.173</v>
      </c>
      <c r="E54" s="287">
        <v>220.899</v>
      </c>
      <c r="F54" s="300" t="s">
        <v>119</v>
      </c>
      <c r="G54" s="287">
        <v>250.43</v>
      </c>
      <c r="H54" s="287">
        <v>143.203</v>
      </c>
      <c r="I54" s="662">
        <v>2143.9950000000003</v>
      </c>
      <c r="J54" s="79"/>
    </row>
    <row r="55" spans="1:10" ht="22.05" customHeight="1">
      <c r="A55" s="767"/>
      <c r="B55" s="767"/>
      <c r="C55" s="768"/>
      <c r="D55" s="768"/>
      <c r="E55" s="768"/>
      <c r="F55" s="768"/>
      <c r="G55" s="769"/>
      <c r="H55" s="768"/>
      <c r="I55" s="768"/>
      <c r="J55" s="79"/>
    </row>
    <row r="56" spans="1:10" ht="22.05" customHeight="1">
      <c r="A56" s="325"/>
      <c r="B56" s="325"/>
      <c r="C56" s="770"/>
      <c r="D56" s="770"/>
      <c r="E56" s="770" t="s">
        <v>863</v>
      </c>
      <c r="F56" s="770"/>
      <c r="G56" s="770"/>
      <c r="H56" s="770"/>
      <c r="I56" s="770"/>
      <c r="J56" s="79"/>
    </row>
    <row r="57" spans="1:10" ht="22.05" customHeight="1">
      <c r="A57" s="258" t="s">
        <v>101</v>
      </c>
      <c r="B57" s="258"/>
      <c r="C57" s="398" t="s">
        <v>101</v>
      </c>
      <c r="D57" s="398"/>
      <c r="E57" s="398" t="s">
        <v>1137</v>
      </c>
      <c r="F57" s="398" t="s">
        <v>364</v>
      </c>
      <c r="G57" s="398"/>
      <c r="H57" s="398"/>
      <c r="I57" s="398" t="s">
        <v>405</v>
      </c>
      <c r="J57" s="79"/>
    </row>
    <row r="58" spans="1:10" ht="22.05" customHeight="1">
      <c r="A58" s="309" t="s">
        <v>408</v>
      </c>
      <c r="B58" s="309"/>
      <c r="C58" s="283"/>
      <c r="D58" s="675" t="s">
        <v>1148</v>
      </c>
      <c r="E58" s="675" t="s">
        <v>412</v>
      </c>
      <c r="F58" s="675" t="s">
        <v>871</v>
      </c>
      <c r="G58" s="675" t="s">
        <v>101</v>
      </c>
      <c r="H58" s="675"/>
      <c r="I58" s="675" t="s">
        <v>442</v>
      </c>
      <c r="J58" s="79"/>
    </row>
    <row r="59" spans="1:10" ht="22.05" customHeight="1">
      <c r="A59" s="207">
        <v>2006</v>
      </c>
      <c r="B59" s="503"/>
      <c r="C59" s="504"/>
      <c r="D59" s="356" t="s">
        <v>166</v>
      </c>
      <c r="E59" s="13">
        <v>813.8</v>
      </c>
      <c r="F59" s="13">
        <v>22.1</v>
      </c>
      <c r="G59" s="504"/>
      <c r="H59" s="12"/>
      <c r="I59" s="12">
        <v>835.9</v>
      </c>
      <c r="J59" s="79"/>
    </row>
    <row r="60" spans="1:10" ht="22.05" customHeight="1">
      <c r="A60" s="207">
        <v>2007</v>
      </c>
      <c r="B60" s="503"/>
      <c r="C60" s="504"/>
      <c r="D60" s="356" t="s">
        <v>166</v>
      </c>
      <c r="E60" s="13">
        <v>766.1</v>
      </c>
      <c r="F60" s="13">
        <v>16.600000000000001</v>
      </c>
      <c r="G60" s="504"/>
      <c r="H60" s="12"/>
      <c r="I60" s="12">
        <v>782.7</v>
      </c>
      <c r="J60" s="79"/>
    </row>
    <row r="61" spans="1:10" ht="22.05" customHeight="1">
      <c r="A61" s="207">
        <v>2008</v>
      </c>
      <c r="B61" s="13"/>
      <c r="C61" s="13"/>
      <c r="D61" s="356" t="s">
        <v>166</v>
      </c>
      <c r="E61" s="13">
        <v>790.9</v>
      </c>
      <c r="F61" s="13">
        <v>30.6</v>
      </c>
      <c r="G61" s="12"/>
      <c r="H61" s="12"/>
      <c r="I61" s="12">
        <v>821.5</v>
      </c>
      <c r="J61" s="79"/>
    </row>
    <row r="62" spans="1:10" ht="22.05" customHeight="1">
      <c r="A62" s="207">
        <v>2009</v>
      </c>
      <c r="B62" s="12"/>
      <c r="C62" s="13"/>
      <c r="D62" s="356" t="s">
        <v>166</v>
      </c>
      <c r="E62" s="13">
        <v>876</v>
      </c>
      <c r="F62" s="13">
        <v>26.4</v>
      </c>
      <c r="G62" s="12"/>
      <c r="H62" s="12"/>
      <c r="I62" s="12">
        <v>902.4</v>
      </c>
      <c r="J62" s="79"/>
    </row>
    <row r="63" spans="1:10" ht="22.05" customHeight="1">
      <c r="A63" s="207">
        <v>2010</v>
      </c>
      <c r="B63" s="12"/>
      <c r="C63" s="13"/>
      <c r="D63" s="356" t="s">
        <v>166</v>
      </c>
      <c r="E63" s="13">
        <v>943.8</v>
      </c>
      <c r="F63" s="13">
        <v>32.299999999999997</v>
      </c>
      <c r="G63" s="12"/>
      <c r="H63" s="12"/>
      <c r="I63" s="12">
        <v>976.09999999999991</v>
      </c>
      <c r="J63" s="79"/>
    </row>
    <row r="64" spans="1:10" ht="22.05" customHeight="1">
      <c r="A64" s="207">
        <v>2011</v>
      </c>
      <c r="B64" s="12"/>
      <c r="C64" s="13"/>
      <c r="D64" s="356" t="s">
        <v>166</v>
      </c>
      <c r="E64" s="13">
        <v>981.2</v>
      </c>
      <c r="F64" s="13">
        <v>47.2</v>
      </c>
      <c r="G64" s="12"/>
      <c r="H64" s="12"/>
      <c r="I64" s="12">
        <v>1028.4000000000001</v>
      </c>
      <c r="J64" s="79"/>
    </row>
    <row r="65" spans="1:10" ht="22.05" customHeight="1">
      <c r="A65" s="207">
        <v>2012</v>
      </c>
      <c r="B65" s="12"/>
      <c r="C65" s="13"/>
      <c r="D65" s="356" t="s">
        <v>166</v>
      </c>
      <c r="E65" s="13">
        <v>992.6</v>
      </c>
      <c r="F65" s="13">
        <v>53</v>
      </c>
      <c r="G65" s="12"/>
      <c r="H65" s="12"/>
      <c r="I65" s="12">
        <v>1045.5999999999999</v>
      </c>
      <c r="J65" s="79"/>
    </row>
    <row r="66" spans="1:10" ht="22.05" customHeight="1">
      <c r="A66" s="207">
        <v>2013</v>
      </c>
      <c r="B66" s="12"/>
      <c r="C66" s="13"/>
      <c r="D66" s="13">
        <v>1.5</v>
      </c>
      <c r="E66" s="13">
        <v>942.7</v>
      </c>
      <c r="F66" s="13">
        <v>126.9</v>
      </c>
      <c r="G66" s="12"/>
      <c r="H66" s="12"/>
      <c r="I66" s="12">
        <v>1071.1000000000001</v>
      </c>
      <c r="J66" s="79"/>
    </row>
    <row r="67" spans="1:10" ht="22.05" customHeight="1">
      <c r="A67" s="207">
        <v>2014</v>
      </c>
      <c r="B67" s="12"/>
      <c r="C67" s="13"/>
      <c r="D67" s="13">
        <v>2.2464390000000001</v>
      </c>
      <c r="E67" s="13">
        <v>1059.3569130000001</v>
      </c>
      <c r="F67" s="13">
        <v>136.350559</v>
      </c>
      <c r="G67" s="12"/>
      <c r="H67" s="12"/>
      <c r="I67" s="12">
        <v>1197.9539110000001</v>
      </c>
      <c r="J67" s="79"/>
    </row>
    <row r="68" spans="1:10" ht="22.05" customHeight="1">
      <c r="A68" s="207">
        <v>2015</v>
      </c>
      <c r="B68" s="12"/>
      <c r="C68" s="13"/>
      <c r="D68" s="13">
        <v>1.8103279999999999</v>
      </c>
      <c r="E68" s="13">
        <v>1400.170854</v>
      </c>
      <c r="F68" s="13">
        <v>108.52757</v>
      </c>
      <c r="G68" s="12"/>
      <c r="H68" s="12"/>
      <c r="I68" s="12">
        <v>1510.508752</v>
      </c>
      <c r="J68" s="79"/>
    </row>
    <row r="69" spans="1:10" ht="22.05" customHeight="1">
      <c r="A69" s="207">
        <v>2016</v>
      </c>
      <c r="B69" s="12"/>
      <c r="C69" s="13"/>
      <c r="D69" s="13">
        <v>5.2880349999999998</v>
      </c>
      <c r="E69" s="13">
        <v>1674.856808</v>
      </c>
      <c r="F69" s="13">
        <v>118.4</v>
      </c>
      <c r="G69" s="12"/>
      <c r="H69" s="12"/>
      <c r="I69" s="12">
        <v>1798.5448430000001</v>
      </c>
      <c r="J69" s="79"/>
    </row>
    <row r="70" spans="1:10" ht="22.05" customHeight="1">
      <c r="A70" s="207">
        <v>2017</v>
      </c>
      <c r="B70" s="12"/>
      <c r="C70" s="13"/>
      <c r="D70" s="13">
        <v>4.9955100000000003</v>
      </c>
      <c r="E70" s="13">
        <v>1892.421171</v>
      </c>
      <c r="F70" s="13">
        <v>116.664197</v>
      </c>
      <c r="G70" s="12"/>
      <c r="H70" s="12"/>
      <c r="I70" s="12">
        <v>2014.080878</v>
      </c>
      <c r="J70" s="79"/>
    </row>
    <row r="71" spans="1:10" ht="22.05" customHeight="1">
      <c r="A71" s="207">
        <v>2018</v>
      </c>
      <c r="B71" s="12"/>
      <c r="C71" s="13"/>
      <c r="D71" s="13">
        <v>3</v>
      </c>
      <c r="E71" s="13">
        <v>1985</v>
      </c>
      <c r="F71" s="13">
        <v>118.39999999999999</v>
      </c>
      <c r="G71" s="12"/>
      <c r="H71" s="12"/>
      <c r="I71" s="12">
        <v>2106.4</v>
      </c>
      <c r="J71" s="79"/>
    </row>
    <row r="72" spans="1:10" ht="22.05" customHeight="1">
      <c r="A72" s="75"/>
      <c r="B72" s="75"/>
      <c r="C72" s="75"/>
      <c r="D72" s="75"/>
      <c r="E72" s="75"/>
      <c r="F72" s="75"/>
      <c r="G72" s="75"/>
      <c r="H72" s="75"/>
      <c r="I72" s="75"/>
      <c r="J72" s="79"/>
    </row>
    <row r="73" spans="1:10" ht="22.05" customHeight="1">
      <c r="A73" s="207">
        <v>2019</v>
      </c>
      <c r="B73" s="11" t="s">
        <v>206</v>
      </c>
      <c r="C73" s="13"/>
      <c r="D73" s="14" t="s">
        <v>119</v>
      </c>
      <c r="E73" s="13">
        <v>2023.1189999999999</v>
      </c>
      <c r="F73" s="13">
        <v>325.29300000000001</v>
      </c>
      <c r="G73" s="12"/>
      <c r="H73" s="12"/>
      <c r="I73" s="12">
        <v>2348.4119999999998</v>
      </c>
      <c r="J73" s="79"/>
    </row>
    <row r="74" spans="1:10" ht="22.05" customHeight="1">
      <c r="A74" s="207" t="s">
        <v>281</v>
      </c>
      <c r="B74" s="11" t="s">
        <v>207</v>
      </c>
      <c r="C74" s="75"/>
      <c r="D74" s="14" t="s">
        <v>119</v>
      </c>
      <c r="E74" s="13">
        <v>2041.327</v>
      </c>
      <c r="F74" s="13">
        <v>323.00200000000001</v>
      </c>
      <c r="G74" s="13"/>
      <c r="H74" s="13"/>
      <c r="I74" s="12">
        <v>2364.3290000000002</v>
      </c>
      <c r="J74" s="79"/>
    </row>
    <row r="75" spans="1:10" ht="22.05" customHeight="1">
      <c r="A75" s="75"/>
      <c r="B75" s="11" t="s">
        <v>208</v>
      </c>
      <c r="C75" s="75"/>
      <c r="D75" s="14" t="s">
        <v>119</v>
      </c>
      <c r="E75" s="13">
        <v>2057.5239999999999</v>
      </c>
      <c r="F75" s="13">
        <v>322.43200000000002</v>
      </c>
      <c r="G75" s="13"/>
      <c r="H75" s="13"/>
      <c r="I75" s="12">
        <v>2379.9560000000001</v>
      </c>
      <c r="J75" s="79"/>
    </row>
    <row r="76" spans="1:10" ht="22.05" customHeight="1">
      <c r="A76" s="75"/>
      <c r="B76" s="11" t="s">
        <v>200</v>
      </c>
      <c r="C76" s="75"/>
      <c r="D76" s="14" t="s">
        <v>119</v>
      </c>
      <c r="E76" s="13">
        <v>1959.376</v>
      </c>
      <c r="F76" s="13">
        <v>335.31200000000001</v>
      </c>
      <c r="G76" s="13"/>
      <c r="H76" s="13"/>
      <c r="I76" s="12">
        <v>2294.6880000000001</v>
      </c>
      <c r="J76" s="79"/>
    </row>
    <row r="77" spans="1:10" ht="22.05" customHeight="1">
      <c r="A77" s="75"/>
      <c r="B77" s="75"/>
      <c r="C77" s="75"/>
      <c r="D77" s="14"/>
      <c r="E77" s="75"/>
      <c r="F77" s="75"/>
      <c r="G77" s="75"/>
      <c r="H77" s="75"/>
      <c r="I77" s="75"/>
      <c r="J77" s="79"/>
    </row>
    <row r="78" spans="1:10" ht="22.05" customHeight="1">
      <c r="A78" s="207">
        <v>2020</v>
      </c>
      <c r="B78" s="11" t="s">
        <v>206</v>
      </c>
      <c r="C78" s="75"/>
      <c r="D78" s="14" t="s">
        <v>119</v>
      </c>
      <c r="E78" s="13">
        <v>1807.1379999999999</v>
      </c>
      <c r="F78" s="13">
        <v>536.45699999999999</v>
      </c>
      <c r="G78" s="13"/>
      <c r="H78" s="13"/>
      <c r="I78" s="12">
        <v>2343.5949999999998</v>
      </c>
      <c r="J78" s="79"/>
    </row>
    <row r="79" spans="1:10" ht="22.05" customHeight="1">
      <c r="A79" s="75"/>
      <c r="B79" s="11" t="s">
        <v>207</v>
      </c>
      <c r="C79" s="75"/>
      <c r="D79" s="14" t="s">
        <v>119</v>
      </c>
      <c r="E79" s="13">
        <v>2081.9189999999999</v>
      </c>
      <c r="F79" s="13">
        <v>517.87400000000002</v>
      </c>
      <c r="G79" s="13"/>
      <c r="H79" s="13"/>
      <c r="I79" s="12">
        <v>2599.7929999999997</v>
      </c>
      <c r="J79" s="79"/>
    </row>
    <row r="80" spans="1:10" ht="22.05" customHeight="1">
      <c r="A80" s="75"/>
      <c r="B80" s="11" t="s">
        <v>208</v>
      </c>
      <c r="C80" s="75"/>
      <c r="D80" s="14" t="s">
        <v>119</v>
      </c>
      <c r="E80" s="13">
        <v>2021.4870000000001</v>
      </c>
      <c r="F80" s="13">
        <v>67.393000000000001</v>
      </c>
      <c r="G80" s="13"/>
      <c r="H80" s="13"/>
      <c r="I80" s="12">
        <v>2088.88</v>
      </c>
      <c r="J80" s="79"/>
    </row>
    <row r="81" spans="1:10" ht="22.05" customHeight="1">
      <c r="A81" s="75"/>
      <c r="B81" s="11" t="s">
        <v>200</v>
      </c>
      <c r="C81" s="75"/>
      <c r="D81" s="14" t="s">
        <v>119</v>
      </c>
      <c r="E81" s="13">
        <v>1622.9290000000001</v>
      </c>
      <c r="F81" s="13">
        <v>185.17000000000002</v>
      </c>
      <c r="G81" s="13"/>
      <c r="H81" s="13"/>
      <c r="I81" s="12">
        <v>1808.0990000000002</v>
      </c>
      <c r="J81" s="79"/>
    </row>
    <row r="82" spans="1:10" ht="22.05" customHeight="1">
      <c r="A82" s="75"/>
      <c r="B82" s="75"/>
      <c r="C82" s="75"/>
      <c r="D82" s="14"/>
      <c r="E82" s="13"/>
      <c r="F82" s="13"/>
      <c r="G82" s="13"/>
      <c r="H82" s="13"/>
      <c r="I82" s="12"/>
      <c r="J82" s="79"/>
    </row>
    <row r="83" spans="1:10" ht="22.05" customHeight="1">
      <c r="A83" s="207">
        <v>2021</v>
      </c>
      <c r="B83" s="11" t="s">
        <v>206</v>
      </c>
      <c r="C83" s="75"/>
      <c r="D83" s="14" t="s">
        <v>119</v>
      </c>
      <c r="E83" s="13">
        <v>1569.5920000000001</v>
      </c>
      <c r="F83" s="13">
        <v>237.74799999999999</v>
      </c>
      <c r="G83" s="13"/>
      <c r="H83" s="13"/>
      <c r="I83" s="12">
        <v>1807.3400000000001</v>
      </c>
      <c r="J83" s="79"/>
    </row>
    <row r="84" spans="1:10" ht="22.05" customHeight="1">
      <c r="A84" s="75"/>
      <c r="B84" s="11" t="s">
        <v>207</v>
      </c>
      <c r="C84" s="75"/>
      <c r="D84" s="14" t="s">
        <v>119</v>
      </c>
      <c r="E84" s="13">
        <v>1564.51</v>
      </c>
      <c r="F84" s="13">
        <v>230.709</v>
      </c>
      <c r="G84" s="13"/>
      <c r="H84" s="13"/>
      <c r="I84" s="12">
        <v>1795.2190000000001</v>
      </c>
      <c r="J84" s="79"/>
    </row>
    <row r="85" spans="1:10" ht="22.05" customHeight="1">
      <c r="A85" s="75"/>
      <c r="B85" s="11" t="s">
        <v>208</v>
      </c>
      <c r="C85" s="75"/>
      <c r="D85" s="14" t="s">
        <v>119</v>
      </c>
      <c r="E85" s="13">
        <v>1512.002</v>
      </c>
      <c r="F85" s="13">
        <v>226.48599999999999</v>
      </c>
      <c r="G85" s="13"/>
      <c r="H85" s="13"/>
      <c r="I85" s="12">
        <v>1738.4879999999998</v>
      </c>
      <c r="J85" s="79"/>
    </row>
    <row r="86" spans="1:10" ht="22.05" customHeight="1">
      <c r="A86" s="75"/>
      <c r="B86" s="11" t="s">
        <v>200</v>
      </c>
      <c r="C86" s="75"/>
      <c r="D86" s="14" t="s">
        <v>119</v>
      </c>
      <c r="E86" s="13">
        <v>1366.1969999999999</v>
      </c>
      <c r="F86" s="13">
        <v>220.46199999999999</v>
      </c>
      <c r="G86" s="13"/>
      <c r="H86" s="13"/>
      <c r="I86" s="12">
        <v>1586.6589999999999</v>
      </c>
      <c r="J86" s="79"/>
    </row>
    <row r="87" spans="1:10" ht="22.05" customHeight="1">
      <c r="A87" s="75"/>
      <c r="B87" s="75"/>
      <c r="C87" s="75"/>
      <c r="D87" s="14"/>
      <c r="E87" s="29"/>
      <c r="F87" s="29"/>
      <c r="G87" s="29"/>
      <c r="H87" s="29"/>
      <c r="I87" s="31"/>
      <c r="J87" s="79"/>
    </row>
    <row r="88" spans="1:10" ht="22.05" customHeight="1">
      <c r="A88" s="207">
        <v>2022</v>
      </c>
      <c r="B88" s="11" t="s">
        <v>206</v>
      </c>
      <c r="C88" s="75"/>
      <c r="D88" s="14" t="s">
        <v>119</v>
      </c>
      <c r="E88" s="13">
        <v>1325.721</v>
      </c>
      <c r="F88" s="13">
        <v>212.61500000000001</v>
      </c>
      <c r="G88" s="13"/>
      <c r="H88" s="13"/>
      <c r="I88" s="12">
        <v>1538.336</v>
      </c>
      <c r="J88" s="79"/>
    </row>
    <row r="89" spans="1:10" ht="22.05" customHeight="1">
      <c r="A89" s="75"/>
      <c r="B89" s="11" t="s">
        <v>207</v>
      </c>
      <c r="C89" s="12"/>
      <c r="D89" s="14" t="s">
        <v>119</v>
      </c>
      <c r="E89" s="13">
        <v>1280.7750000000001</v>
      </c>
      <c r="F89" s="13">
        <v>207.63600000000002</v>
      </c>
      <c r="G89" s="13"/>
      <c r="H89" s="13"/>
      <c r="I89" s="12">
        <v>1488.4110000000001</v>
      </c>
      <c r="J89" s="79"/>
    </row>
    <row r="90" spans="1:10" ht="22.05" customHeight="1">
      <c r="A90" s="75"/>
      <c r="B90" s="11" t="s">
        <v>208</v>
      </c>
      <c r="C90" s="75"/>
      <c r="D90" s="14" t="s">
        <v>119</v>
      </c>
      <c r="E90" s="13">
        <v>1241.924</v>
      </c>
      <c r="F90" s="13">
        <v>205.27500000000003</v>
      </c>
      <c r="G90" s="13"/>
      <c r="H90" s="13"/>
      <c r="I90" s="12">
        <v>1447.1990000000001</v>
      </c>
      <c r="J90" s="79"/>
    </row>
    <row r="91" spans="1:10" ht="22.05" customHeight="1">
      <c r="A91" s="75"/>
      <c r="B91" s="11" t="s">
        <v>200</v>
      </c>
      <c r="C91" s="75"/>
      <c r="D91" s="14" t="s">
        <v>119</v>
      </c>
      <c r="E91" s="13">
        <v>1279.0319999999999</v>
      </c>
      <c r="F91" s="13">
        <v>135.55599999999998</v>
      </c>
      <c r="G91" s="13"/>
      <c r="H91" s="13"/>
      <c r="I91" s="12">
        <v>1414.588</v>
      </c>
      <c r="J91" s="79"/>
    </row>
    <row r="92" spans="1:10" ht="22.05" customHeight="1">
      <c r="A92" s="75"/>
      <c r="B92" s="75"/>
      <c r="C92" s="75"/>
      <c r="D92" s="14"/>
      <c r="E92" s="12"/>
      <c r="F92" s="12"/>
      <c r="G92" s="12"/>
      <c r="H92" s="12"/>
      <c r="I92" s="12"/>
      <c r="J92" s="79"/>
    </row>
    <row r="93" spans="1:10" ht="22.05" customHeight="1">
      <c r="A93" s="207">
        <v>2023</v>
      </c>
      <c r="B93" s="11" t="s">
        <v>206</v>
      </c>
      <c r="C93" s="75"/>
      <c r="D93" s="14" t="s">
        <v>119</v>
      </c>
      <c r="E93" s="13">
        <v>1435.116</v>
      </c>
      <c r="F93" s="13">
        <v>178.09899999999999</v>
      </c>
      <c r="G93" s="13"/>
      <c r="H93" s="13"/>
      <c r="I93" s="12">
        <v>1613.2149999999999</v>
      </c>
      <c r="J93" s="79"/>
    </row>
    <row r="94" spans="1:10" ht="18">
      <c r="A94" s="75"/>
      <c r="B94" s="11" t="s">
        <v>207</v>
      </c>
      <c r="C94" s="75"/>
      <c r="D94" s="14" t="s">
        <v>119</v>
      </c>
      <c r="E94" s="13">
        <v>1347.5160000000001</v>
      </c>
      <c r="F94" s="13">
        <v>159.38399999999999</v>
      </c>
      <c r="G94" s="13"/>
      <c r="H94" s="13"/>
      <c r="I94" s="12">
        <v>1506.9</v>
      </c>
      <c r="J94" s="79"/>
    </row>
    <row r="95" spans="1:10" ht="18">
      <c r="A95" s="75"/>
      <c r="B95" s="11" t="s">
        <v>208</v>
      </c>
      <c r="C95" s="29"/>
      <c r="D95" s="14" t="s">
        <v>119</v>
      </c>
      <c r="E95" s="13">
        <v>1624.1189999999999</v>
      </c>
      <c r="F95" s="13">
        <v>170.14099999999999</v>
      </c>
      <c r="G95" s="13"/>
      <c r="H95" s="13"/>
      <c r="I95" s="12">
        <v>1794.26</v>
      </c>
      <c r="J95" s="79"/>
    </row>
    <row r="96" spans="1:10" ht="18">
      <c r="A96" s="75"/>
      <c r="B96" s="11" t="s">
        <v>200</v>
      </c>
      <c r="C96" s="75"/>
      <c r="D96" s="14" t="s">
        <v>119</v>
      </c>
      <c r="E96" s="13">
        <v>1603.002</v>
      </c>
      <c r="F96" s="13">
        <v>165.55700000000002</v>
      </c>
      <c r="G96" s="13"/>
      <c r="H96" s="13"/>
      <c r="I96" s="12">
        <v>1768.559</v>
      </c>
      <c r="J96" s="79"/>
    </row>
    <row r="97" spans="1:10" ht="18">
      <c r="A97" s="75"/>
      <c r="B97" s="75"/>
      <c r="C97" s="75"/>
      <c r="D97" s="75"/>
      <c r="E97" s="13"/>
      <c r="F97" s="13"/>
      <c r="G97" s="13"/>
      <c r="H97" s="13"/>
      <c r="I97" s="13"/>
      <c r="J97" s="79"/>
    </row>
    <row r="98" spans="1:10" ht="18">
      <c r="A98" s="207">
        <v>2024</v>
      </c>
      <c r="B98" s="11" t="s">
        <v>206</v>
      </c>
      <c r="C98" s="75"/>
      <c r="D98" s="14" t="s">
        <v>119</v>
      </c>
      <c r="E98" s="13">
        <v>1597.576</v>
      </c>
      <c r="F98" s="13">
        <v>200.05200000000002</v>
      </c>
      <c r="G98" s="13"/>
      <c r="H98" s="13"/>
      <c r="I98" s="12">
        <v>1797.6280000000002</v>
      </c>
      <c r="J98" s="79"/>
    </row>
    <row r="99" spans="1:10" ht="18">
      <c r="A99" s="75"/>
      <c r="B99" s="11" t="s">
        <v>207</v>
      </c>
      <c r="C99" s="75"/>
      <c r="D99" s="14" t="s">
        <v>119</v>
      </c>
      <c r="E99" s="13">
        <v>1503.3050000000001</v>
      </c>
      <c r="F99" s="13">
        <v>361.745</v>
      </c>
      <c r="G99" s="13"/>
      <c r="H99" s="13"/>
      <c r="I99" s="12">
        <v>1865.0500000000002</v>
      </c>
      <c r="J99" s="79"/>
    </row>
    <row r="100" spans="1:10" ht="18">
      <c r="A100" s="75"/>
      <c r="B100" s="11" t="s">
        <v>208</v>
      </c>
      <c r="C100" s="75"/>
      <c r="D100" s="14" t="s">
        <v>119</v>
      </c>
      <c r="E100" s="13">
        <v>1560.6030000000001</v>
      </c>
      <c r="F100" s="13">
        <v>182.43600000000001</v>
      </c>
      <c r="G100" s="13"/>
      <c r="H100" s="13"/>
      <c r="I100" s="12">
        <v>1743.039</v>
      </c>
    </row>
    <row r="101" spans="1:10" ht="18">
      <c r="A101" s="75"/>
      <c r="B101" s="11" t="s">
        <v>200</v>
      </c>
      <c r="C101" s="75"/>
      <c r="D101" s="14" t="s">
        <v>119</v>
      </c>
      <c r="E101" s="13">
        <v>1712.5162560000001</v>
      </c>
      <c r="F101" s="13">
        <v>238.13863599999999</v>
      </c>
      <c r="G101" s="13"/>
      <c r="H101" s="13"/>
      <c r="I101" s="12">
        <v>1950.654892</v>
      </c>
    </row>
    <row r="102" spans="1:10" ht="18">
      <c r="A102" s="75"/>
      <c r="B102" s="75"/>
      <c r="C102" s="75"/>
      <c r="D102" s="75"/>
      <c r="E102" s="13"/>
      <c r="F102" s="13"/>
      <c r="G102" s="13"/>
      <c r="H102" s="13"/>
      <c r="I102" s="12"/>
    </row>
    <row r="103" spans="1:10" ht="18">
      <c r="A103" s="207">
        <v>2025</v>
      </c>
      <c r="B103" s="11" t="s">
        <v>206</v>
      </c>
      <c r="C103" s="75"/>
      <c r="D103" s="14" t="s">
        <v>119</v>
      </c>
      <c r="E103" s="13">
        <v>1863.711</v>
      </c>
      <c r="F103" s="13">
        <v>266.327</v>
      </c>
      <c r="G103" s="13"/>
      <c r="H103" s="13"/>
      <c r="I103" s="12">
        <v>2130.038</v>
      </c>
    </row>
    <row r="104" spans="1:10" ht="18">
      <c r="A104" s="282"/>
      <c r="B104" s="278" t="s">
        <v>207</v>
      </c>
      <c r="C104" s="282"/>
      <c r="D104" s="300" t="s">
        <v>119</v>
      </c>
      <c r="E104" s="287">
        <v>1897.3889999999999</v>
      </c>
      <c r="F104" s="287">
        <v>246.60699999999997</v>
      </c>
      <c r="G104" s="287"/>
      <c r="H104" s="287"/>
      <c r="I104" s="662">
        <v>2143.9960000000001</v>
      </c>
    </row>
    <row r="105" spans="1:10" ht="18">
      <c r="A105" s="11" t="s">
        <v>277</v>
      </c>
      <c r="B105" s="11" t="s">
        <v>2</v>
      </c>
      <c r="C105" s="29"/>
      <c r="D105" s="29"/>
      <c r="E105" s="31"/>
      <c r="F105" s="13"/>
      <c r="G105" s="16"/>
      <c r="H105" s="75"/>
      <c r="I105" s="75"/>
    </row>
  </sheetData>
  <hyperlinks>
    <hyperlink ref="J1" location="'Contents Page'!A1" display="BACK TO CONTENTS" xr:uid="{FF153D2E-7611-4DC1-985A-D0BA921D16B7}"/>
  </hyperlinks>
  <pageMargins left="0.7" right="0.7" top="0.75" bottom="0.75" header="0.3" footer="0.3"/>
  <pageSetup paperSize="9" scale="32"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5026-2F4C-4D2D-9B63-00B4E13B4C42}">
  <dimension ref="A1:AC53"/>
  <sheetViews>
    <sheetView zoomScaleNormal="100" workbookViewId="0">
      <selection activeCell="H1" sqref="H1"/>
    </sheetView>
  </sheetViews>
  <sheetFormatPr defaultColWidth="8.77734375" defaultRowHeight="14.4"/>
  <cols>
    <col min="1" max="1" width="75.6640625" customWidth="1"/>
    <col min="2" max="5" width="18.6640625" customWidth="1"/>
    <col min="6" max="6" width="17.33203125" customWidth="1"/>
    <col min="7" max="7" width="15.109375" customWidth="1"/>
    <col min="8" max="8" width="20.109375" customWidth="1"/>
    <col min="9" max="9" width="3.109375" customWidth="1"/>
    <col min="10" max="10" width="17.33203125" customWidth="1"/>
    <col min="11" max="11" width="16.77734375" customWidth="1"/>
    <col min="12" max="12" width="14.6640625" customWidth="1"/>
    <col min="13" max="15" width="18.6640625" customWidth="1"/>
    <col min="16" max="16" width="15.33203125" customWidth="1"/>
    <col min="17" max="17" width="1.44140625" customWidth="1"/>
    <col min="18" max="18" width="13.44140625" customWidth="1"/>
    <col min="19" max="19" width="13.21875" customWidth="1"/>
    <col min="20" max="20" width="15.44140625" customWidth="1"/>
    <col min="21" max="21" width="16" customWidth="1"/>
    <col min="22" max="22" width="17.77734375" customWidth="1"/>
    <col min="23" max="23" width="17.6640625" customWidth="1"/>
    <col min="24" max="24" width="15.44140625" customWidth="1"/>
    <col min="25" max="26" width="18.6640625" customWidth="1"/>
    <col min="27" max="27" width="17.33203125" customWidth="1"/>
    <col min="28" max="28" width="0.44140625" customWidth="1"/>
    <col min="29" max="29" width="18.6640625" customWidth="1"/>
  </cols>
  <sheetData>
    <row r="1" spans="1:29" ht="23.25" customHeight="1">
      <c r="A1" s="76" t="s">
        <v>1158</v>
      </c>
      <c r="B1" s="11"/>
      <c r="C1" s="11"/>
      <c r="D1" s="11"/>
      <c r="E1" s="11"/>
      <c r="F1" s="11"/>
      <c r="G1" s="11"/>
      <c r="H1" s="10" t="s">
        <v>85</v>
      </c>
      <c r="I1" s="11"/>
      <c r="J1" s="11"/>
      <c r="K1" s="11"/>
      <c r="L1" s="11"/>
      <c r="M1" s="11"/>
      <c r="N1" s="11"/>
      <c r="O1" s="11"/>
      <c r="P1" s="11"/>
      <c r="Q1" s="11"/>
      <c r="R1" s="1"/>
      <c r="S1" s="1"/>
      <c r="T1" s="1"/>
      <c r="U1" s="1"/>
      <c r="V1" s="1"/>
      <c r="W1" s="1"/>
      <c r="X1" s="1"/>
      <c r="Y1" s="1"/>
      <c r="Z1" s="1"/>
      <c r="AA1" s="1"/>
      <c r="AB1" s="1"/>
      <c r="AC1" s="1"/>
    </row>
    <row r="2" spans="1:29" ht="9" customHeight="1">
      <c r="A2" s="11"/>
      <c r="B2" s="11"/>
      <c r="C2" s="11"/>
      <c r="D2" s="11"/>
      <c r="E2" s="11"/>
      <c r="F2" s="11"/>
      <c r="G2" s="11"/>
      <c r="H2" s="11"/>
      <c r="I2" s="11"/>
      <c r="J2" s="11"/>
      <c r="K2" s="11"/>
      <c r="L2" s="11"/>
      <c r="M2" s="11"/>
      <c r="N2" s="11"/>
      <c r="O2" s="11"/>
      <c r="P2" s="11"/>
      <c r="Q2" s="11"/>
      <c r="R2" s="1"/>
      <c r="S2" s="1"/>
      <c r="T2" s="1"/>
      <c r="U2" s="1"/>
      <c r="V2" s="1"/>
      <c r="W2" s="1"/>
      <c r="X2" s="1"/>
      <c r="Y2" s="1"/>
      <c r="Z2" s="1"/>
      <c r="AA2" s="1"/>
      <c r="AB2" s="1"/>
      <c r="AC2" s="1"/>
    </row>
    <row r="3" spans="1:29" ht="25.5" customHeight="1">
      <c r="A3" s="76" t="s">
        <v>1159</v>
      </c>
      <c r="B3" s="11"/>
      <c r="C3" s="11"/>
      <c r="D3" s="11"/>
      <c r="E3" s="11"/>
      <c r="F3" s="11"/>
      <c r="G3" s="11"/>
      <c r="H3" s="11"/>
      <c r="I3" s="11"/>
      <c r="J3" s="11"/>
      <c r="K3" s="11"/>
      <c r="L3" s="11"/>
      <c r="M3" s="11"/>
      <c r="N3" s="11"/>
      <c r="O3" s="11"/>
      <c r="P3" s="11"/>
      <c r="Q3" s="11"/>
      <c r="R3" s="1"/>
      <c r="S3" s="1"/>
      <c r="T3" s="1"/>
      <c r="U3" s="1"/>
      <c r="V3" s="1"/>
      <c r="W3" s="1"/>
      <c r="X3" s="1"/>
      <c r="Y3" s="1"/>
      <c r="Z3" s="1"/>
      <c r="AA3" s="1"/>
      <c r="AB3" s="1"/>
      <c r="AC3" s="1"/>
    </row>
    <row r="4" spans="1:29" ht="22.05" customHeight="1">
      <c r="A4" s="370" t="s">
        <v>90</v>
      </c>
      <c r="B4" s="278"/>
      <c r="C4" s="278"/>
      <c r="D4" s="278"/>
      <c r="E4" s="278"/>
      <c r="F4" s="278"/>
      <c r="G4" s="278"/>
      <c r="H4" s="278"/>
      <c r="I4" s="278"/>
      <c r="J4" s="278"/>
      <c r="K4" s="278"/>
      <c r="L4" s="278"/>
      <c r="M4" s="278"/>
      <c r="N4" s="278"/>
      <c r="O4" s="278"/>
      <c r="P4" s="278"/>
      <c r="Q4" s="278"/>
      <c r="R4" s="73"/>
      <c r="S4" s="73"/>
      <c r="T4" s="73"/>
      <c r="U4" s="73"/>
      <c r="V4" s="73"/>
      <c r="W4" s="73"/>
      <c r="X4" s="1"/>
      <c r="Y4" s="1"/>
      <c r="Z4" s="1"/>
      <c r="AA4" s="1"/>
      <c r="AB4" s="73"/>
      <c r="AC4" s="1"/>
    </row>
    <row r="5" spans="1:29" ht="22.05" customHeight="1">
      <c r="A5" s="290"/>
      <c r="B5" s="645">
        <v>2017</v>
      </c>
      <c r="C5" s="645">
        <v>2018</v>
      </c>
      <c r="D5" s="645">
        <v>2019</v>
      </c>
      <c r="E5" s="645">
        <v>2020</v>
      </c>
      <c r="F5" s="645">
        <v>2021</v>
      </c>
      <c r="G5" s="645">
        <v>2022</v>
      </c>
      <c r="H5" s="645">
        <v>2023</v>
      </c>
      <c r="I5" s="11"/>
      <c r="J5" s="1"/>
      <c r="K5" s="1"/>
      <c r="L5" s="1"/>
      <c r="M5" s="646">
        <v>2024</v>
      </c>
      <c r="N5" s="1"/>
      <c r="O5" s="1"/>
      <c r="P5" s="1"/>
      <c r="Q5" s="1"/>
      <c r="R5" s="646"/>
      <c r="S5" s="1"/>
      <c r="T5" s="646">
        <v>2025</v>
      </c>
      <c r="U5" s="11"/>
      <c r="V5" s="1"/>
      <c r="W5" s="11"/>
      <c r="X5" s="1"/>
      <c r="Y5" s="1"/>
      <c r="Z5" s="1"/>
      <c r="AA5" s="1"/>
      <c r="AB5" s="1"/>
      <c r="AC5" s="1"/>
    </row>
    <row r="6" spans="1:29" ht="22.05" customHeight="1">
      <c r="A6" s="283" t="s">
        <v>303</v>
      </c>
      <c r="B6" s="647" t="s">
        <v>200</v>
      </c>
      <c r="C6" s="647" t="s">
        <v>200</v>
      </c>
      <c r="D6" s="647" t="s">
        <v>200</v>
      </c>
      <c r="E6" s="647" t="s">
        <v>200</v>
      </c>
      <c r="F6" s="647" t="s">
        <v>200</v>
      </c>
      <c r="G6" s="647" t="s">
        <v>200</v>
      </c>
      <c r="H6" s="647" t="s">
        <v>200</v>
      </c>
      <c r="I6" s="278"/>
      <c r="J6" s="648" t="s">
        <v>207</v>
      </c>
      <c r="K6" s="648" t="s">
        <v>213</v>
      </c>
      <c r="L6" s="648" t="s">
        <v>214</v>
      </c>
      <c r="M6" s="648" t="s">
        <v>208</v>
      </c>
      <c r="N6" s="648" t="s">
        <v>215</v>
      </c>
      <c r="O6" s="648" t="s">
        <v>216</v>
      </c>
      <c r="P6" s="648" t="s">
        <v>200</v>
      </c>
      <c r="Q6" s="73"/>
      <c r="R6" s="648" t="s">
        <v>209</v>
      </c>
      <c r="S6" s="648" t="s">
        <v>210</v>
      </c>
      <c r="T6" s="648" t="s">
        <v>206</v>
      </c>
      <c r="U6" s="648" t="s">
        <v>211</v>
      </c>
      <c r="V6" s="648" t="s">
        <v>212</v>
      </c>
      <c r="W6" s="648" t="s">
        <v>207</v>
      </c>
      <c r="X6" s="58"/>
      <c r="Y6" s="58"/>
      <c r="Z6" s="58"/>
      <c r="AA6" s="58"/>
      <c r="AB6" s="1"/>
      <c r="AC6" s="58"/>
    </row>
    <row r="7" spans="1:29" ht="23.25" customHeight="1">
      <c r="A7" s="76" t="s">
        <v>304</v>
      </c>
      <c r="B7" s="12">
        <v>51642.430815350002</v>
      </c>
      <c r="C7" s="12">
        <v>43592.943579363106</v>
      </c>
      <c r="D7" s="12">
        <v>50108.56341925</v>
      </c>
      <c r="E7" s="12">
        <v>59498.039064620003</v>
      </c>
      <c r="F7" s="12">
        <v>73799.803483314143</v>
      </c>
      <c r="G7" s="12">
        <v>66780.596215724407</v>
      </c>
      <c r="H7" s="12">
        <v>80383.432456631781</v>
      </c>
      <c r="I7" s="12"/>
      <c r="J7" s="649">
        <v>88184.306628697173</v>
      </c>
      <c r="K7" s="649">
        <v>87777.163161872697</v>
      </c>
      <c r="L7" s="649">
        <v>86813.937170212681</v>
      </c>
      <c r="M7" s="649">
        <v>86663.083156824272</v>
      </c>
      <c r="N7" s="649">
        <v>85869.282304324268</v>
      </c>
      <c r="O7" s="649">
        <v>86738.529967024268</v>
      </c>
      <c r="P7" s="649">
        <v>87199.632938272771</v>
      </c>
      <c r="Q7" s="30"/>
      <c r="R7" s="649">
        <v>89201.501898612783</v>
      </c>
      <c r="S7" s="649">
        <v>86643.794118462785</v>
      </c>
      <c r="T7" s="771">
        <v>79898.993131881973</v>
      </c>
      <c r="U7" s="771">
        <v>80986.671731071998</v>
      </c>
      <c r="V7" s="649">
        <v>83198.632282441977</v>
      </c>
      <c r="W7" s="31">
        <v>85301.382380033712</v>
      </c>
      <c r="X7" s="12"/>
      <c r="Y7" s="12"/>
      <c r="Z7" s="12"/>
      <c r="AA7" s="12"/>
      <c r="AB7" s="1"/>
      <c r="AC7" s="31"/>
    </row>
    <row r="8" spans="1:29" ht="22.05" customHeight="1">
      <c r="A8" s="371" t="s">
        <v>305</v>
      </c>
      <c r="B8" s="12">
        <v>51642.430815350002</v>
      </c>
      <c r="C8" s="12">
        <v>43592.943579363106</v>
      </c>
      <c r="D8" s="12">
        <v>50108.56341925</v>
      </c>
      <c r="E8" s="12">
        <v>59498.039064620003</v>
      </c>
      <c r="F8" s="12">
        <v>74351.043273068484</v>
      </c>
      <c r="G8" s="12">
        <v>68594.123734087378</v>
      </c>
      <c r="H8" s="12">
        <v>81550.098619455151</v>
      </c>
      <c r="I8" s="12"/>
      <c r="J8" s="12">
        <v>89694.056061388241</v>
      </c>
      <c r="K8" s="12">
        <v>89286.912594563764</v>
      </c>
      <c r="L8" s="12">
        <v>88323.686602903748</v>
      </c>
      <c r="M8" s="12">
        <v>88192.284462556607</v>
      </c>
      <c r="N8" s="12">
        <v>87398.483610056603</v>
      </c>
      <c r="O8" s="12">
        <v>88267.731272756602</v>
      </c>
      <c r="P8" s="12">
        <v>88585.080778921765</v>
      </c>
      <c r="Q8" s="1"/>
      <c r="R8" s="12">
        <v>90586.949739261778</v>
      </c>
      <c r="S8" s="12">
        <v>88029.24195911178</v>
      </c>
      <c r="T8" s="152">
        <v>81641.11407098842</v>
      </c>
      <c r="U8" s="152">
        <v>82728.792670178445</v>
      </c>
      <c r="V8" s="12">
        <v>84940.753221548424</v>
      </c>
      <c r="W8" s="31">
        <v>87357.863677271685</v>
      </c>
      <c r="X8" s="12"/>
      <c r="Y8" s="12"/>
      <c r="Z8" s="12"/>
      <c r="AA8" s="12"/>
      <c r="AB8" s="1"/>
      <c r="AC8" s="31"/>
    </row>
    <row r="9" spans="1:29" ht="22.05" customHeight="1">
      <c r="A9" s="372" t="s">
        <v>363</v>
      </c>
      <c r="B9" s="14" t="s">
        <v>119</v>
      </c>
      <c r="C9" s="14" t="s">
        <v>119</v>
      </c>
      <c r="D9" s="14" t="s">
        <v>119</v>
      </c>
      <c r="E9" s="14" t="s">
        <v>119</v>
      </c>
      <c r="F9" s="14" t="s">
        <v>119</v>
      </c>
      <c r="G9" s="14" t="s">
        <v>119</v>
      </c>
      <c r="H9" s="14" t="s">
        <v>119</v>
      </c>
      <c r="I9" s="14"/>
      <c r="J9" s="14" t="s">
        <v>119</v>
      </c>
      <c r="K9" s="14" t="s">
        <v>119</v>
      </c>
      <c r="L9" s="14" t="s">
        <v>119</v>
      </c>
      <c r="M9" s="14" t="s">
        <v>119</v>
      </c>
      <c r="N9" s="14" t="s">
        <v>119</v>
      </c>
      <c r="O9" s="14" t="s">
        <v>119</v>
      </c>
      <c r="P9" s="14" t="s">
        <v>119</v>
      </c>
      <c r="Q9" s="14"/>
      <c r="R9" s="14" t="s">
        <v>119</v>
      </c>
      <c r="S9" s="14" t="s">
        <v>119</v>
      </c>
      <c r="T9" s="14" t="s">
        <v>119</v>
      </c>
      <c r="U9" s="14" t="s">
        <v>119</v>
      </c>
      <c r="V9" s="14" t="s">
        <v>119</v>
      </c>
      <c r="W9" s="14" t="s">
        <v>119</v>
      </c>
      <c r="X9" s="14"/>
      <c r="Y9" s="14"/>
      <c r="Z9" s="14"/>
      <c r="AA9" s="14"/>
      <c r="AB9" s="1"/>
      <c r="AC9" s="14"/>
    </row>
    <row r="10" spans="1:29" ht="22.05" customHeight="1">
      <c r="A10" s="372" t="s">
        <v>317</v>
      </c>
      <c r="B10" s="13">
        <v>1874.1413529700001</v>
      </c>
      <c r="C10" s="13">
        <v>1137.1527377100001</v>
      </c>
      <c r="D10" s="13">
        <v>1083.0434944900001</v>
      </c>
      <c r="E10" s="13">
        <v>1058.6011185899999</v>
      </c>
      <c r="F10" s="13">
        <v>1262.5493722971401</v>
      </c>
      <c r="G10" s="13">
        <v>1199.7369683314137</v>
      </c>
      <c r="H10" s="13">
        <v>1258.9808344013513</v>
      </c>
      <c r="I10" s="13"/>
      <c r="J10" s="13">
        <v>1643.7698175002624</v>
      </c>
      <c r="K10" s="13">
        <v>1142.9877787223645</v>
      </c>
      <c r="L10" s="13">
        <v>1057.1336015523643</v>
      </c>
      <c r="M10" s="13">
        <v>979.54867079324492</v>
      </c>
      <c r="N10" s="13">
        <v>1937.581599453245</v>
      </c>
      <c r="O10" s="13">
        <v>711.11720309324494</v>
      </c>
      <c r="P10" s="13">
        <v>618.70399777570037</v>
      </c>
      <c r="Q10" s="1"/>
      <c r="R10" s="13">
        <v>614.25129924570035</v>
      </c>
      <c r="S10" s="13">
        <v>695.23011410419872</v>
      </c>
      <c r="T10" s="13">
        <v>828.88630944824695</v>
      </c>
      <c r="U10" s="13">
        <v>840.79312258824689</v>
      </c>
      <c r="V10" s="13">
        <v>816.3192482082469</v>
      </c>
      <c r="W10" s="29">
        <v>590.70653164830355</v>
      </c>
      <c r="X10" s="13"/>
      <c r="Y10" s="13"/>
      <c r="Z10" s="13"/>
      <c r="AA10" s="13"/>
      <c r="AB10" s="1"/>
      <c r="AC10" s="29"/>
    </row>
    <row r="11" spans="1:29" ht="22.05" customHeight="1">
      <c r="A11" s="372" t="s">
        <v>319</v>
      </c>
      <c r="B11" s="13">
        <v>9933.3661276399998</v>
      </c>
      <c r="C11" s="13">
        <v>5845.7876084199997</v>
      </c>
      <c r="D11" s="13">
        <v>6086.6987676899998</v>
      </c>
      <c r="E11" s="13">
        <v>6398.4778799300002</v>
      </c>
      <c r="F11" s="13">
        <v>6984.6256448697832</v>
      </c>
      <c r="G11" s="13">
        <v>8033.53008480058</v>
      </c>
      <c r="H11" s="13">
        <v>10491.209033623032</v>
      </c>
      <c r="I11" s="13"/>
      <c r="J11" s="13">
        <v>10571.071343225663</v>
      </c>
      <c r="K11" s="13">
        <v>10730.367032981718</v>
      </c>
      <c r="L11" s="13">
        <v>10314.504600641718</v>
      </c>
      <c r="M11" s="13">
        <v>10782.245511482544</v>
      </c>
      <c r="N11" s="13">
        <v>10041.894452002543</v>
      </c>
      <c r="O11" s="13">
        <v>11716.255309212544</v>
      </c>
      <c r="P11" s="13">
        <v>11863.912885597065</v>
      </c>
      <c r="Q11" s="1"/>
      <c r="R11" s="13">
        <v>11858.004269447065</v>
      </c>
      <c r="S11" s="13">
        <v>10615.065415470723</v>
      </c>
      <c r="T11" s="152">
        <v>10552.782058643903</v>
      </c>
      <c r="U11" s="152">
        <v>10639.940220763903</v>
      </c>
      <c r="V11" s="13">
        <v>10581.924696433904</v>
      </c>
      <c r="W11" s="29">
        <v>10631.870994653269</v>
      </c>
      <c r="X11" s="13"/>
      <c r="Y11" s="13"/>
      <c r="Z11" s="13"/>
      <c r="AA11" s="13"/>
      <c r="AB11" s="1"/>
      <c r="AC11" s="29"/>
    </row>
    <row r="12" spans="1:29" ht="22.05" customHeight="1">
      <c r="A12" s="372" t="s">
        <v>318</v>
      </c>
      <c r="B12" s="14" t="s">
        <v>119</v>
      </c>
      <c r="C12" s="14" t="s">
        <v>119</v>
      </c>
      <c r="D12" s="14" t="s">
        <v>119</v>
      </c>
      <c r="E12" s="14" t="s">
        <v>119</v>
      </c>
      <c r="F12" s="14">
        <v>360.39323858999995</v>
      </c>
      <c r="G12" s="14">
        <v>0.72957152000000003</v>
      </c>
      <c r="H12" s="13">
        <v>68.141889160000005</v>
      </c>
      <c r="I12" s="13"/>
      <c r="J12" s="13">
        <v>48.21247365</v>
      </c>
      <c r="K12" s="13">
        <v>48.21247365</v>
      </c>
      <c r="L12" s="13">
        <v>48.21247365</v>
      </c>
      <c r="M12" s="13">
        <v>41.99393731</v>
      </c>
      <c r="N12" s="13">
        <v>41.99393731</v>
      </c>
      <c r="O12" s="13">
        <v>41.99393731</v>
      </c>
      <c r="P12" s="13">
        <v>33.668159230000001</v>
      </c>
      <c r="Q12" s="1"/>
      <c r="R12" s="13">
        <v>33.668159230000001</v>
      </c>
      <c r="S12" s="13">
        <v>33.668159230000001</v>
      </c>
      <c r="T12" s="13">
        <v>1.9801931899999998</v>
      </c>
      <c r="U12" s="13">
        <v>1.9801931899999998</v>
      </c>
      <c r="V12" s="13">
        <v>1.9801931899999998</v>
      </c>
      <c r="W12" s="29">
        <v>2.1306564400000001</v>
      </c>
      <c r="X12" s="13"/>
      <c r="Y12" s="13"/>
      <c r="Z12" s="13"/>
      <c r="AA12" s="13"/>
      <c r="AB12" s="1"/>
      <c r="AC12" s="29"/>
    </row>
    <row r="13" spans="1:29" ht="22.05" customHeight="1">
      <c r="A13" s="372" t="s">
        <v>1160</v>
      </c>
      <c r="B13" s="13">
        <v>39834.92333474</v>
      </c>
      <c r="C13" s="13">
        <v>36610.003233233103</v>
      </c>
      <c r="D13" s="13">
        <v>42938.82115707</v>
      </c>
      <c r="E13" s="13">
        <v>52040.9600661</v>
      </c>
      <c r="F13" s="13">
        <v>65283.644819496585</v>
      </c>
      <c r="G13" s="13">
        <v>57549.686360486012</v>
      </c>
      <c r="H13" s="13">
        <v>67873.157644627863</v>
      </c>
      <c r="I13" s="13"/>
      <c r="J13" s="13">
        <v>75726.61462240477</v>
      </c>
      <c r="K13" s="13">
        <v>75660.957504602135</v>
      </c>
      <c r="L13" s="13">
        <v>75199.44812245213</v>
      </c>
      <c r="M13" s="13">
        <v>74647.613176549377</v>
      </c>
      <c r="N13" s="13">
        <v>73636.130454869373</v>
      </c>
      <c r="O13" s="13">
        <v>74057.481656719377</v>
      </c>
      <c r="P13" s="13">
        <v>74301.6703505607</v>
      </c>
      <c r="Q13" s="1"/>
      <c r="R13" s="13">
        <v>76313.900625580703</v>
      </c>
      <c r="S13" s="13">
        <v>74918.152884548559</v>
      </c>
      <c r="T13" s="13">
        <v>69138.956993437547</v>
      </c>
      <c r="U13" s="13">
        <v>70127.570617367572</v>
      </c>
      <c r="V13" s="13">
        <v>72422.020567447558</v>
      </c>
      <c r="W13" s="29">
        <v>74925.398045964292</v>
      </c>
      <c r="X13" s="13"/>
      <c r="Y13" s="13"/>
      <c r="Z13" s="13"/>
      <c r="AA13" s="13"/>
      <c r="AB13" s="1"/>
      <c r="AC13" s="29"/>
    </row>
    <row r="14" spans="1:29" ht="22.05" customHeight="1">
      <c r="A14" s="372" t="s">
        <v>1161</v>
      </c>
      <c r="B14" s="14" t="s">
        <v>119</v>
      </c>
      <c r="C14" s="14" t="s">
        <v>119</v>
      </c>
      <c r="D14" s="14" t="s">
        <v>119</v>
      </c>
      <c r="E14" s="14" t="s">
        <v>119</v>
      </c>
      <c r="F14" s="14" t="s">
        <v>119</v>
      </c>
      <c r="G14" s="14" t="s">
        <v>119</v>
      </c>
      <c r="H14" s="14" t="s">
        <v>119</v>
      </c>
      <c r="I14" s="14"/>
      <c r="J14" s="14" t="s">
        <v>119</v>
      </c>
      <c r="K14" s="14" t="s">
        <v>119</v>
      </c>
      <c r="L14" s="14" t="s">
        <v>119</v>
      </c>
      <c r="M14" s="14" t="s">
        <v>119</v>
      </c>
      <c r="N14" s="14" t="s">
        <v>119</v>
      </c>
      <c r="O14" s="14" t="s">
        <v>119</v>
      </c>
      <c r="P14" s="14" t="s">
        <v>119</v>
      </c>
      <c r="Q14" s="14"/>
      <c r="R14" s="14" t="s">
        <v>119</v>
      </c>
      <c r="S14" s="14" t="s">
        <v>119</v>
      </c>
      <c r="T14" s="14" t="s">
        <v>119</v>
      </c>
      <c r="U14" s="14" t="s">
        <v>119</v>
      </c>
      <c r="V14" s="14" t="s">
        <v>119</v>
      </c>
      <c r="W14" s="14" t="s">
        <v>119</v>
      </c>
      <c r="X14" s="14"/>
      <c r="Y14" s="14"/>
      <c r="Z14" s="14"/>
      <c r="AA14" s="14"/>
      <c r="AB14" s="1"/>
      <c r="AC14" s="14"/>
    </row>
    <row r="15" spans="1:29" ht="22.05" customHeight="1">
      <c r="A15" s="372" t="s">
        <v>1162</v>
      </c>
      <c r="B15" s="14" t="s">
        <v>119</v>
      </c>
      <c r="C15" s="14" t="s">
        <v>119</v>
      </c>
      <c r="D15" s="14" t="s">
        <v>119</v>
      </c>
      <c r="E15" s="14" t="s">
        <v>119</v>
      </c>
      <c r="F15" s="13">
        <v>155.76495170511322</v>
      </c>
      <c r="G15" s="13">
        <v>74.145121196197522</v>
      </c>
      <c r="H15" s="13">
        <v>52.893857572912452</v>
      </c>
      <c r="I15" s="13"/>
      <c r="J15" s="13">
        <v>63.783583087543612</v>
      </c>
      <c r="K15" s="13">
        <v>63.783583087543612</v>
      </c>
      <c r="L15" s="13">
        <v>63.783583087543612</v>
      </c>
      <c r="M15" s="13">
        <v>89.651717081428487</v>
      </c>
      <c r="N15" s="13">
        <v>89.651717081428487</v>
      </c>
      <c r="O15" s="13">
        <v>89.651717081428487</v>
      </c>
      <c r="P15" s="13">
        <v>115.5864650583095</v>
      </c>
      <c r="Q15" s="1"/>
      <c r="R15" s="13">
        <v>115.5864650583095</v>
      </c>
      <c r="S15" s="13">
        <v>115.5864650583095</v>
      </c>
      <c r="T15" s="13">
        <v>106.89484904872248</v>
      </c>
      <c r="U15" s="13">
        <v>106.89484904872248</v>
      </c>
      <c r="V15" s="13">
        <v>106.89484904872248</v>
      </c>
      <c r="W15" s="29">
        <v>116.73447126601667</v>
      </c>
      <c r="X15" s="13"/>
      <c r="Y15" s="13"/>
      <c r="Z15" s="13"/>
      <c r="AA15" s="13"/>
      <c r="AB15" s="1"/>
      <c r="AC15" s="29"/>
    </row>
    <row r="16" spans="1:29" ht="22.05" customHeight="1">
      <c r="A16" s="372" t="s">
        <v>364</v>
      </c>
      <c r="B16" s="14" t="s">
        <v>119</v>
      </c>
      <c r="C16" s="14" t="s">
        <v>119</v>
      </c>
      <c r="D16" s="14" t="s">
        <v>119</v>
      </c>
      <c r="E16" s="14" t="s">
        <v>119</v>
      </c>
      <c r="F16" s="14">
        <v>304.06524610987009</v>
      </c>
      <c r="G16" s="14">
        <v>1736.2956277531773</v>
      </c>
      <c r="H16" s="13">
        <v>1805.7153600700001</v>
      </c>
      <c r="I16" s="13"/>
      <c r="J16" s="13">
        <v>1640.6042215199998</v>
      </c>
      <c r="K16" s="13">
        <v>1640.6042215199998</v>
      </c>
      <c r="L16" s="13">
        <v>1640.6042215199998</v>
      </c>
      <c r="M16" s="13">
        <v>1651.2314493399999</v>
      </c>
      <c r="N16" s="13">
        <v>1651.2314493399999</v>
      </c>
      <c r="O16" s="13">
        <v>1651.2314493399999</v>
      </c>
      <c r="P16" s="13">
        <v>1651.5389206999996</v>
      </c>
      <c r="Q16" s="1"/>
      <c r="R16" s="13">
        <v>1651.5389206999996</v>
      </c>
      <c r="S16" s="13">
        <v>1651.5389206999996</v>
      </c>
      <c r="T16" s="13">
        <v>1011.61366722</v>
      </c>
      <c r="U16" s="13">
        <v>1011.61366722</v>
      </c>
      <c r="V16" s="13">
        <v>1011.61366722</v>
      </c>
      <c r="W16" s="29">
        <v>1091.0229772998127</v>
      </c>
      <c r="X16" s="13"/>
      <c r="Y16" s="13"/>
      <c r="Z16" s="13"/>
      <c r="AA16" s="13"/>
      <c r="AB16" s="1"/>
      <c r="AC16" s="29"/>
    </row>
    <row r="17" spans="1:29" ht="11.25" customHeight="1">
      <c r="A17" s="11" t="s">
        <v>315</v>
      </c>
      <c r="B17" s="13"/>
      <c r="C17" s="13"/>
      <c r="D17" s="13"/>
      <c r="E17" s="13"/>
      <c r="F17" s="11"/>
      <c r="G17" s="13"/>
      <c r="H17" s="505"/>
      <c r="I17" s="13"/>
      <c r="J17" s="90"/>
      <c r="K17" s="90"/>
      <c r="L17" s="90"/>
      <c r="M17" s="90"/>
      <c r="N17" s="90"/>
      <c r="O17" s="90"/>
      <c r="P17" s="90"/>
      <c r="Q17" s="1"/>
      <c r="R17" s="90"/>
      <c r="S17" s="90"/>
      <c r="T17" s="1"/>
      <c r="U17" s="1"/>
      <c r="V17" s="1"/>
      <c r="W17" s="1"/>
      <c r="X17" s="90"/>
      <c r="Y17" s="90"/>
      <c r="Z17" s="90"/>
      <c r="AA17" s="90"/>
      <c r="AB17" s="1"/>
      <c r="AC17" s="1"/>
    </row>
    <row r="18" spans="1:29" ht="22.05" customHeight="1">
      <c r="A18" s="371" t="s">
        <v>316</v>
      </c>
      <c r="B18" s="12">
        <v>8021.0525470800003</v>
      </c>
      <c r="C18" s="12">
        <v>8431.8808212799995</v>
      </c>
      <c r="D18" s="12">
        <v>8987.0929427499996</v>
      </c>
      <c r="E18" s="12">
        <v>9673.5277111899995</v>
      </c>
      <c r="F18" s="12">
        <v>551.23978975433954</v>
      </c>
      <c r="G18" s="12">
        <v>1813.5275183629681</v>
      </c>
      <c r="H18" s="12">
        <v>1166.6661628233708</v>
      </c>
      <c r="I18" s="12"/>
      <c r="J18" s="12">
        <v>1509.7494326910669</v>
      </c>
      <c r="K18" s="12">
        <v>1509.7494326910669</v>
      </c>
      <c r="L18" s="12">
        <v>1509.7494326910669</v>
      </c>
      <c r="M18" s="12">
        <v>1529.2013057323345</v>
      </c>
      <c r="N18" s="12">
        <v>1529.2013057323345</v>
      </c>
      <c r="O18" s="12">
        <v>1529.2013057323345</v>
      </c>
      <c r="P18" s="12">
        <v>1385.4478406489936</v>
      </c>
      <c r="Q18" s="466"/>
      <c r="R18" s="12">
        <v>1385.4478406489936</v>
      </c>
      <c r="S18" s="12">
        <v>1385.4478406489936</v>
      </c>
      <c r="T18" s="12">
        <v>1742.1209391064406</v>
      </c>
      <c r="U18" s="12">
        <v>1742.1209391064406</v>
      </c>
      <c r="V18" s="12">
        <v>1742.1209391064406</v>
      </c>
      <c r="W18" s="31">
        <v>2056.4812972379668</v>
      </c>
      <c r="X18" s="12"/>
      <c r="Y18" s="12"/>
      <c r="Z18" s="12"/>
      <c r="AA18" s="12"/>
      <c r="AB18" s="1"/>
      <c r="AC18" s="31"/>
    </row>
    <row r="19" spans="1:29" ht="9.75" customHeight="1">
      <c r="A19" s="371"/>
      <c r="B19" s="12"/>
      <c r="C19" s="12"/>
      <c r="D19" s="12"/>
      <c r="E19" s="12"/>
      <c r="F19" s="12"/>
      <c r="G19" s="12"/>
      <c r="H19" s="13"/>
      <c r="I19" s="13"/>
      <c r="J19" s="13"/>
      <c r="K19" s="13"/>
      <c r="L19" s="13"/>
      <c r="M19" s="12"/>
      <c r="N19" s="13"/>
      <c r="O19" s="13"/>
      <c r="P19" s="13"/>
      <c r="Q19" s="1"/>
      <c r="R19" s="13"/>
      <c r="S19" s="13"/>
      <c r="T19" s="13"/>
      <c r="U19" s="13"/>
      <c r="V19" s="13"/>
      <c r="W19" s="29"/>
      <c r="X19" s="13"/>
      <c r="Y19" s="12"/>
      <c r="Z19" s="13"/>
      <c r="AA19" s="13"/>
      <c r="AB19" s="1"/>
      <c r="AC19" s="29"/>
    </row>
    <row r="20" spans="1:29" ht="22.05" customHeight="1">
      <c r="A20" s="76" t="s">
        <v>323</v>
      </c>
      <c r="B20" s="12"/>
      <c r="C20" s="12"/>
      <c r="D20" s="12"/>
      <c r="E20" s="12"/>
      <c r="F20" s="11"/>
      <c r="G20" s="13"/>
      <c r="H20" s="505"/>
      <c r="I20" s="13"/>
      <c r="J20" s="13"/>
      <c r="K20" s="13"/>
      <c r="L20" s="13"/>
      <c r="M20" s="160"/>
      <c r="N20" s="90"/>
      <c r="O20" s="90"/>
      <c r="P20" s="90"/>
      <c r="Q20" s="1"/>
      <c r="R20" s="90"/>
      <c r="S20" s="90"/>
      <c r="T20" s="1"/>
      <c r="U20" s="1"/>
      <c r="V20" s="1"/>
      <c r="W20" s="1"/>
      <c r="X20" s="13"/>
      <c r="Y20" s="160"/>
      <c r="Z20" s="90"/>
      <c r="AA20" s="90"/>
      <c r="AB20" s="1"/>
      <c r="AC20" s="1"/>
    </row>
    <row r="21" spans="1:29" ht="22.05" customHeight="1">
      <c r="A21" s="371" t="s">
        <v>324</v>
      </c>
      <c r="B21" s="15">
        <v>21382.055550270001</v>
      </c>
      <c r="C21" s="12">
        <v>23099.594094760003</v>
      </c>
      <c r="D21" s="12">
        <v>25873.295546590001</v>
      </c>
      <c r="E21" s="12">
        <v>24516.278778209999</v>
      </c>
      <c r="F21" s="12">
        <v>32003.091547630229</v>
      </c>
      <c r="G21" s="12">
        <v>37011.921406013236</v>
      </c>
      <c r="H21" s="12">
        <v>45597.797003393578</v>
      </c>
      <c r="I21" s="12"/>
      <c r="J21" s="12">
        <v>46024.653688226732</v>
      </c>
      <c r="K21" s="12">
        <v>46556.522523685177</v>
      </c>
      <c r="L21" s="12">
        <v>46958.210441075171</v>
      </c>
      <c r="M21" s="12">
        <v>48628.300166998837</v>
      </c>
      <c r="N21" s="12">
        <v>50422.761501878842</v>
      </c>
      <c r="O21" s="12">
        <v>49576.099046728843</v>
      </c>
      <c r="P21" s="12">
        <v>49561.059676087716</v>
      </c>
      <c r="Q21" s="466"/>
      <c r="R21" s="12">
        <v>48813.859624137709</v>
      </c>
      <c r="S21" s="12">
        <v>49238.530339599478</v>
      </c>
      <c r="T21" s="152">
        <v>47458.866295812746</v>
      </c>
      <c r="U21" s="152">
        <v>49091.546792582747</v>
      </c>
      <c r="V21" s="152">
        <v>49336.351464052743</v>
      </c>
      <c r="W21" s="31">
        <v>49003.326354366945</v>
      </c>
      <c r="X21" s="12"/>
      <c r="Y21" s="12"/>
      <c r="Z21" s="12"/>
      <c r="AA21" s="12"/>
      <c r="AB21" s="1"/>
      <c r="AC21" s="31"/>
    </row>
    <row r="22" spans="1:29" ht="22.05" customHeight="1">
      <c r="A22" s="371" t="s">
        <v>327</v>
      </c>
      <c r="B22" s="12">
        <v>8021.0525470800003</v>
      </c>
      <c r="C22" s="12">
        <v>8431.8808212799995</v>
      </c>
      <c r="D22" s="12">
        <v>8987.0929427499996</v>
      </c>
      <c r="E22" s="12">
        <v>9673.5277111899995</v>
      </c>
      <c r="F22" s="12">
        <v>12007.5963706</v>
      </c>
      <c r="G22" s="12">
        <v>12973.773277209999</v>
      </c>
      <c r="H22" s="12">
        <v>15944.576699133717</v>
      </c>
      <c r="I22" s="12"/>
      <c r="J22" s="12">
        <v>18173.662202372521</v>
      </c>
      <c r="K22" s="12">
        <v>18420.238745710001</v>
      </c>
      <c r="L22" s="12">
        <v>17912.512783400001</v>
      </c>
      <c r="M22" s="12">
        <v>18415.831493622318</v>
      </c>
      <c r="N22" s="12">
        <v>18325.546336622316</v>
      </c>
      <c r="O22" s="12">
        <v>19125.617505552316</v>
      </c>
      <c r="P22" s="12">
        <v>18925.212078900375</v>
      </c>
      <c r="Q22" s="466"/>
      <c r="R22" s="12">
        <v>19714.229062940372</v>
      </c>
      <c r="S22" s="12">
        <v>19771.775957262143</v>
      </c>
      <c r="T22" s="12">
        <v>19592.504734770002</v>
      </c>
      <c r="U22" s="12">
        <v>19467.57218128</v>
      </c>
      <c r="V22" s="12">
        <v>19590.793295260002</v>
      </c>
      <c r="W22" s="31">
        <v>24448.69240154</v>
      </c>
      <c r="X22" s="12"/>
      <c r="Y22" s="12"/>
      <c r="Z22" s="12"/>
      <c r="AA22" s="12"/>
      <c r="AB22" s="1"/>
      <c r="AC22" s="31"/>
    </row>
    <row r="23" spans="1:29" ht="22.05" customHeight="1">
      <c r="A23" s="371" t="s">
        <v>1163</v>
      </c>
      <c r="B23" s="12">
        <v>8021.0525470800003</v>
      </c>
      <c r="C23" s="12">
        <v>8431.8808212799995</v>
      </c>
      <c r="D23" s="12">
        <v>8987.0929427499996</v>
      </c>
      <c r="E23" s="12">
        <v>9673.5277111899995</v>
      </c>
      <c r="F23" s="12">
        <v>12007.5963706</v>
      </c>
      <c r="G23" s="12">
        <v>12973.773277209999</v>
      </c>
      <c r="H23" s="12">
        <v>15944.576699133717</v>
      </c>
      <c r="I23" s="12"/>
      <c r="J23" s="12">
        <v>18173.662202372521</v>
      </c>
      <c r="K23" s="12">
        <v>18420.238745710001</v>
      </c>
      <c r="L23" s="12">
        <v>17912.512783400001</v>
      </c>
      <c r="M23" s="12">
        <v>18415.831493622318</v>
      </c>
      <c r="N23" s="12">
        <v>18325.546336622316</v>
      </c>
      <c r="O23" s="12">
        <v>19125.617505552316</v>
      </c>
      <c r="P23" s="12">
        <v>18925.212078900375</v>
      </c>
      <c r="Q23" s="466"/>
      <c r="R23" s="12">
        <v>19714.229062940372</v>
      </c>
      <c r="S23" s="12">
        <v>19771.775957262143</v>
      </c>
      <c r="T23" s="12">
        <v>19592.504734770002</v>
      </c>
      <c r="U23" s="12">
        <v>19467.57218128</v>
      </c>
      <c r="V23" s="12">
        <v>19590.793295260002</v>
      </c>
      <c r="W23" s="31">
        <v>24448.69240154</v>
      </c>
      <c r="X23" s="12"/>
      <c r="Y23" s="12"/>
      <c r="Z23" s="12"/>
      <c r="AA23" s="12"/>
      <c r="AB23" s="1"/>
      <c r="AC23" s="31"/>
    </row>
    <row r="24" spans="1:29" ht="22.05" customHeight="1">
      <c r="A24" s="372" t="s">
        <v>1164</v>
      </c>
      <c r="B24" s="14">
        <v>8021.0525470800003</v>
      </c>
      <c r="C24" s="14">
        <v>8431.8808212799995</v>
      </c>
      <c r="D24" s="14">
        <v>8987.0929427499996</v>
      </c>
      <c r="E24" s="14">
        <v>9673.5277111899995</v>
      </c>
      <c r="F24" s="13">
        <v>12007.5963706</v>
      </c>
      <c r="G24" s="13">
        <v>12973.773277209999</v>
      </c>
      <c r="H24" s="13">
        <v>15944.576699133717</v>
      </c>
      <c r="I24" s="13"/>
      <c r="J24" s="13">
        <v>18173.662202372521</v>
      </c>
      <c r="K24" s="13">
        <v>18420.238745710001</v>
      </c>
      <c r="L24" s="13">
        <v>17912.512783400001</v>
      </c>
      <c r="M24" s="13">
        <v>18415.831493622318</v>
      </c>
      <c r="N24" s="13">
        <v>18325.546336622316</v>
      </c>
      <c r="O24" s="13">
        <v>19125.617505552316</v>
      </c>
      <c r="P24" s="13">
        <v>18925.212078900375</v>
      </c>
      <c r="Q24" s="466"/>
      <c r="R24" s="13">
        <v>19714.229062940372</v>
      </c>
      <c r="S24" s="13">
        <v>19771.775957262143</v>
      </c>
      <c r="T24" s="12">
        <v>19592.504734770002</v>
      </c>
      <c r="U24" s="12">
        <v>19467.57218128</v>
      </c>
      <c r="V24" s="12">
        <v>19590.793295260002</v>
      </c>
      <c r="W24" s="29">
        <v>24448.69240154</v>
      </c>
      <c r="X24" s="13"/>
      <c r="Y24" s="13"/>
      <c r="Z24" s="13"/>
      <c r="AA24" s="13"/>
      <c r="AB24" s="1"/>
      <c r="AC24" s="29"/>
    </row>
    <row r="25" spans="1:29" ht="22.05" customHeight="1">
      <c r="A25" s="372" t="s">
        <v>1165</v>
      </c>
      <c r="B25" s="14" t="s">
        <v>119</v>
      </c>
      <c r="C25" s="14" t="s">
        <v>119</v>
      </c>
      <c r="D25" s="14" t="s">
        <v>119</v>
      </c>
      <c r="E25" s="14" t="s">
        <v>119</v>
      </c>
      <c r="F25" s="14" t="s">
        <v>119</v>
      </c>
      <c r="G25" s="14" t="s">
        <v>119</v>
      </c>
      <c r="H25" s="14" t="s">
        <v>119</v>
      </c>
      <c r="I25" s="14"/>
      <c r="J25" s="14" t="s">
        <v>119</v>
      </c>
      <c r="K25" s="14" t="s">
        <v>119</v>
      </c>
      <c r="L25" s="14" t="s">
        <v>119</v>
      </c>
      <c r="M25" s="14" t="s">
        <v>119</v>
      </c>
      <c r="N25" s="14" t="s">
        <v>119</v>
      </c>
      <c r="O25" s="14" t="s">
        <v>119</v>
      </c>
      <c r="P25" s="14" t="s">
        <v>119</v>
      </c>
      <c r="Q25" s="14"/>
      <c r="R25" s="14" t="s">
        <v>119</v>
      </c>
      <c r="S25" s="14" t="s">
        <v>119</v>
      </c>
      <c r="T25" s="14" t="s">
        <v>119</v>
      </c>
      <c r="U25" s="14" t="s">
        <v>119</v>
      </c>
      <c r="V25" s="14" t="s">
        <v>119</v>
      </c>
      <c r="W25" s="14" t="s">
        <v>119</v>
      </c>
      <c r="X25" s="14"/>
      <c r="Y25" s="14"/>
      <c r="Z25" s="14"/>
      <c r="AA25" s="14"/>
      <c r="AB25" s="1"/>
      <c r="AC25" s="14"/>
    </row>
    <row r="26" spans="1:29" ht="22.05" customHeight="1">
      <c r="A26" s="371" t="s">
        <v>1166</v>
      </c>
      <c r="B26" s="14" t="s">
        <v>119</v>
      </c>
      <c r="C26" s="14" t="s">
        <v>119</v>
      </c>
      <c r="D26" s="14" t="s">
        <v>119</v>
      </c>
      <c r="E26" s="14" t="s">
        <v>119</v>
      </c>
      <c r="F26" s="14" t="s">
        <v>119</v>
      </c>
      <c r="G26" s="14" t="s">
        <v>119</v>
      </c>
      <c r="H26" s="14" t="s">
        <v>119</v>
      </c>
      <c r="I26" s="14"/>
      <c r="J26" s="14" t="s">
        <v>119</v>
      </c>
      <c r="K26" s="14" t="s">
        <v>119</v>
      </c>
      <c r="L26" s="14" t="s">
        <v>119</v>
      </c>
      <c r="M26" s="14" t="s">
        <v>119</v>
      </c>
      <c r="N26" s="14" t="s">
        <v>119</v>
      </c>
      <c r="O26" s="14" t="s">
        <v>119</v>
      </c>
      <c r="P26" s="14" t="s">
        <v>119</v>
      </c>
      <c r="Q26" s="14"/>
      <c r="R26" s="14" t="s">
        <v>119</v>
      </c>
      <c r="S26" s="14" t="s">
        <v>119</v>
      </c>
      <c r="T26" s="14" t="s">
        <v>119</v>
      </c>
      <c r="U26" s="14" t="s">
        <v>119</v>
      </c>
      <c r="V26" s="14" t="s">
        <v>119</v>
      </c>
      <c r="W26" s="14" t="s">
        <v>119</v>
      </c>
      <c r="X26" s="14"/>
      <c r="Y26" s="14"/>
      <c r="Z26" s="14"/>
      <c r="AA26" s="14"/>
      <c r="AB26" s="1"/>
      <c r="AC26" s="14"/>
    </row>
    <row r="27" spans="1:29" ht="9.75" customHeight="1">
      <c r="A27" s="11" t="s">
        <v>315</v>
      </c>
      <c r="B27" s="13"/>
      <c r="C27" s="13"/>
      <c r="D27" s="13"/>
      <c r="E27" s="13"/>
      <c r="F27" s="11"/>
      <c r="G27" s="13"/>
      <c r="H27" s="90"/>
      <c r="I27" s="13"/>
      <c r="J27" s="90"/>
      <c r="K27" s="90"/>
      <c r="L27" s="90"/>
      <c r="M27" s="90"/>
      <c r="N27" s="90"/>
      <c r="O27" s="90"/>
      <c r="P27" s="90"/>
      <c r="Q27" s="1"/>
      <c r="R27" s="90"/>
      <c r="S27" s="90"/>
      <c r="T27" s="90"/>
      <c r="U27" s="90"/>
      <c r="V27" s="90"/>
      <c r="W27" s="1"/>
      <c r="X27" s="90"/>
      <c r="Y27" s="90"/>
      <c r="Z27" s="90"/>
      <c r="AA27" s="90"/>
      <c r="AB27" s="1"/>
      <c r="AC27" s="1"/>
    </row>
    <row r="28" spans="1:29" ht="22.05" customHeight="1">
      <c r="A28" s="371" t="s">
        <v>331</v>
      </c>
      <c r="B28" s="12"/>
      <c r="C28" s="12"/>
      <c r="D28" s="12"/>
      <c r="E28" s="12"/>
      <c r="F28" s="15">
        <v>2196.2474975183604</v>
      </c>
      <c r="G28" s="12">
        <v>9345.9983476470461</v>
      </c>
      <c r="H28" s="15">
        <v>10480.449185499949</v>
      </c>
      <c r="I28" s="12"/>
      <c r="J28" s="12">
        <v>11178.330673284219</v>
      </c>
      <c r="K28" s="12">
        <v>11178.330673284219</v>
      </c>
      <c r="L28" s="12">
        <v>11178.330673284219</v>
      </c>
      <c r="M28" s="12">
        <v>11697.460169985074</v>
      </c>
      <c r="N28" s="12">
        <v>11697.460169985074</v>
      </c>
      <c r="O28" s="12">
        <v>11697.460169985074</v>
      </c>
      <c r="P28" s="12">
        <v>11903.045086770453</v>
      </c>
      <c r="Q28" s="30"/>
      <c r="R28" s="12">
        <v>11903.045086770453</v>
      </c>
      <c r="S28" s="12">
        <v>11903.045086770453</v>
      </c>
      <c r="T28" s="152">
        <v>10800.435378344095</v>
      </c>
      <c r="U28" s="152">
        <v>10800.435378344095</v>
      </c>
      <c r="V28" s="152">
        <v>10800.435378344095</v>
      </c>
      <c r="W28" s="31">
        <v>11013.849089463331</v>
      </c>
      <c r="X28" s="13"/>
      <c r="Y28" s="13"/>
      <c r="Z28" s="13"/>
      <c r="AA28" s="13"/>
      <c r="AB28" s="1"/>
      <c r="AC28" s="29"/>
    </row>
    <row r="29" spans="1:29" ht="22.05" customHeight="1">
      <c r="A29" s="372" t="s">
        <v>333</v>
      </c>
      <c r="B29" s="14" t="s">
        <v>119</v>
      </c>
      <c r="C29" s="14" t="s">
        <v>119</v>
      </c>
      <c r="D29" s="14" t="s">
        <v>119</v>
      </c>
      <c r="E29" s="14" t="s">
        <v>119</v>
      </c>
      <c r="F29" s="13">
        <v>114.98884274</v>
      </c>
      <c r="G29" s="13">
        <v>95.028533019999998</v>
      </c>
      <c r="H29" s="13">
        <v>75.456190590000006</v>
      </c>
      <c r="I29" s="13"/>
      <c r="J29" s="13">
        <v>55.84872962</v>
      </c>
      <c r="K29" s="14">
        <v>55.84872962</v>
      </c>
      <c r="L29" s="13">
        <v>55.84872962</v>
      </c>
      <c r="M29" s="13">
        <v>55.514358100000003</v>
      </c>
      <c r="N29" s="13">
        <v>55.514358100000003</v>
      </c>
      <c r="O29" s="13">
        <v>55.514358100000003</v>
      </c>
      <c r="P29" s="13">
        <v>55.514358100000003</v>
      </c>
      <c r="Q29" s="1"/>
      <c r="R29" s="13">
        <v>55.514358100000003</v>
      </c>
      <c r="S29" s="13">
        <v>55.514358100000003</v>
      </c>
      <c r="T29" s="13">
        <v>55.188294040000002</v>
      </c>
      <c r="U29" s="13">
        <v>55.188294040000002</v>
      </c>
      <c r="V29" s="13">
        <v>55.188294040000002</v>
      </c>
      <c r="W29" s="29">
        <v>53.088947159999996</v>
      </c>
      <c r="X29" s="152"/>
      <c r="Y29" s="13"/>
      <c r="Z29" s="13"/>
      <c r="AA29" s="13"/>
      <c r="AB29" s="1"/>
      <c r="AC29" s="29"/>
    </row>
    <row r="30" spans="1:29" ht="22.05" customHeight="1">
      <c r="A30" s="372" t="s">
        <v>334</v>
      </c>
      <c r="B30" s="14" t="s">
        <v>119</v>
      </c>
      <c r="C30" s="14" t="s">
        <v>119</v>
      </c>
      <c r="D30" s="14" t="s">
        <v>119</v>
      </c>
      <c r="E30" s="14" t="s">
        <v>119</v>
      </c>
      <c r="F30" s="13">
        <v>49.961699269999997</v>
      </c>
      <c r="G30" s="13">
        <v>620.83418571999994</v>
      </c>
      <c r="H30" s="13">
        <v>75.073401099999998</v>
      </c>
      <c r="I30" s="13"/>
      <c r="J30" s="13">
        <v>34.449070939999991</v>
      </c>
      <c r="K30" s="13">
        <v>34.449070939999991</v>
      </c>
      <c r="L30" s="13">
        <v>34.449070939999991</v>
      </c>
      <c r="M30" s="13">
        <v>41.349176679999992</v>
      </c>
      <c r="N30" s="13">
        <v>41.349176679999992</v>
      </c>
      <c r="O30" s="13">
        <v>41.349176679999992</v>
      </c>
      <c r="P30" s="13">
        <v>39.697697989999995</v>
      </c>
      <c r="Q30" s="1"/>
      <c r="R30" s="13">
        <v>39.697697989999995</v>
      </c>
      <c r="S30" s="13">
        <v>39.697697989999995</v>
      </c>
      <c r="T30" s="13">
        <v>17.554086850000001</v>
      </c>
      <c r="U30" s="13">
        <v>17.554086850000001</v>
      </c>
      <c r="V30" s="13">
        <v>17.554086850000001</v>
      </c>
      <c r="W30" s="29">
        <v>17.254302439999996</v>
      </c>
      <c r="X30" s="13"/>
      <c r="Y30" s="13"/>
      <c r="Z30" s="13"/>
      <c r="AA30" s="13"/>
      <c r="AB30" s="1"/>
      <c r="AC30" s="29"/>
    </row>
    <row r="31" spans="1:29" ht="22.05" customHeight="1">
      <c r="A31" s="372" t="s">
        <v>1167</v>
      </c>
      <c r="B31" s="14" t="s">
        <v>119</v>
      </c>
      <c r="C31" s="14" t="s">
        <v>119</v>
      </c>
      <c r="D31" s="14" t="s">
        <v>119</v>
      </c>
      <c r="E31" s="14" t="s">
        <v>119</v>
      </c>
      <c r="F31" s="14">
        <v>2031.2969555083605</v>
      </c>
      <c r="G31" s="14">
        <v>8630.1356289070463</v>
      </c>
      <c r="H31" s="13">
        <v>10329.919593809949</v>
      </c>
      <c r="I31" s="13"/>
      <c r="J31" s="13">
        <v>11088.032872724219</v>
      </c>
      <c r="K31" s="13">
        <v>11088.032872724219</v>
      </c>
      <c r="L31" s="13">
        <v>11088.032872724219</v>
      </c>
      <c r="M31" s="13">
        <v>11600.596635205075</v>
      </c>
      <c r="N31" s="13">
        <v>11600.596635205075</v>
      </c>
      <c r="O31" s="13">
        <v>11600.596635205075</v>
      </c>
      <c r="P31" s="13">
        <v>11807.833030680453</v>
      </c>
      <c r="Q31" s="466"/>
      <c r="R31" s="13">
        <v>11807.833030680453</v>
      </c>
      <c r="S31" s="13">
        <v>11807.833030680453</v>
      </c>
      <c r="T31" s="152">
        <v>10727.692997454094</v>
      </c>
      <c r="U31" s="152">
        <v>10727.692997454094</v>
      </c>
      <c r="V31" s="152">
        <v>10727.692997454094</v>
      </c>
      <c r="W31" s="29">
        <v>10943.50583986333</v>
      </c>
      <c r="X31" s="13"/>
      <c r="Y31" s="13"/>
      <c r="Z31" s="13"/>
      <c r="AA31" s="13"/>
      <c r="AB31" s="1"/>
      <c r="AC31" s="29"/>
    </row>
    <row r="32" spans="1:29" ht="22.05" customHeight="1">
      <c r="A32" s="372" t="s">
        <v>1168</v>
      </c>
      <c r="B32" s="13"/>
      <c r="C32" s="13"/>
      <c r="D32" s="13"/>
      <c r="E32" s="13"/>
      <c r="F32" s="14">
        <v>1305.6190026583602</v>
      </c>
      <c r="G32" s="14">
        <v>7503.4693051102604</v>
      </c>
      <c r="H32" s="13">
        <v>9148.0247717599505</v>
      </c>
      <c r="I32" s="13"/>
      <c r="J32" s="13">
        <v>9649.0555695342209</v>
      </c>
      <c r="K32" s="13">
        <v>9649.0555695342209</v>
      </c>
      <c r="L32" s="13">
        <v>9649.0555695342209</v>
      </c>
      <c r="M32" s="13">
        <v>9979.029936935076</v>
      </c>
      <c r="N32" s="13">
        <v>9979.029936935076</v>
      </c>
      <c r="O32" s="13">
        <v>9979.029936935076</v>
      </c>
      <c r="P32" s="13">
        <v>10115.840592400451</v>
      </c>
      <c r="Q32" s="466"/>
      <c r="R32" s="13">
        <v>10115.840592400451</v>
      </c>
      <c r="S32" s="13">
        <v>10115.840592400451</v>
      </c>
      <c r="T32" s="152">
        <v>9014.9551207340955</v>
      </c>
      <c r="U32" s="152">
        <v>9014.9551207340955</v>
      </c>
      <c r="V32" s="152">
        <v>9014.9551207340955</v>
      </c>
      <c r="W32" s="29">
        <v>9170.1335969333923</v>
      </c>
      <c r="X32" s="13"/>
      <c r="Y32" s="13"/>
      <c r="Z32" s="13"/>
      <c r="AA32" s="13"/>
      <c r="AB32" s="1"/>
      <c r="AC32" s="29"/>
    </row>
    <row r="33" spans="1:29" ht="10.5" customHeight="1">
      <c r="A33" s="11" t="s">
        <v>315</v>
      </c>
      <c r="B33" s="13"/>
      <c r="C33" s="13"/>
      <c r="D33" s="13"/>
      <c r="E33" s="13"/>
      <c r="F33" s="13"/>
      <c r="G33" s="13"/>
      <c r="H33" s="90"/>
      <c r="I33" s="13"/>
      <c r="J33" s="90"/>
      <c r="K33" s="90"/>
      <c r="L33" s="90"/>
      <c r="M33" s="90"/>
      <c r="N33" s="90"/>
      <c r="O33" s="90"/>
      <c r="P33" s="90"/>
      <c r="Q33" s="1"/>
      <c r="R33" s="90"/>
      <c r="S33" s="90"/>
      <c r="T33" s="90"/>
      <c r="U33" s="90"/>
      <c r="V33" s="90"/>
      <c r="W33" s="29"/>
      <c r="X33" s="90"/>
      <c r="Y33" s="90"/>
      <c r="Z33" s="90"/>
      <c r="AA33" s="90"/>
      <c r="AB33" s="1"/>
      <c r="AC33" s="1"/>
    </row>
    <row r="34" spans="1:29" ht="22.05" customHeight="1">
      <c r="A34" s="76" t="s">
        <v>557</v>
      </c>
      <c r="B34" s="14" t="s">
        <v>119</v>
      </c>
      <c r="C34" s="14" t="s">
        <v>119</v>
      </c>
      <c r="D34" s="14" t="s">
        <v>119</v>
      </c>
      <c r="E34" s="14" t="s">
        <v>119</v>
      </c>
      <c r="F34" s="14" t="s">
        <v>119</v>
      </c>
      <c r="G34" s="14" t="s">
        <v>119</v>
      </c>
      <c r="H34" s="14" t="s">
        <v>119</v>
      </c>
      <c r="I34" s="14"/>
      <c r="J34" s="14" t="s">
        <v>119</v>
      </c>
      <c r="K34" s="14" t="s">
        <v>119</v>
      </c>
      <c r="L34" s="14" t="s">
        <v>119</v>
      </c>
      <c r="M34" s="14" t="s">
        <v>119</v>
      </c>
      <c r="N34" s="14" t="s">
        <v>119</v>
      </c>
      <c r="O34" s="14" t="s">
        <v>119</v>
      </c>
      <c r="P34" s="14" t="s">
        <v>119</v>
      </c>
      <c r="Q34" s="14"/>
      <c r="R34" s="14" t="s">
        <v>119</v>
      </c>
      <c r="S34" s="14" t="s">
        <v>119</v>
      </c>
      <c r="T34" s="14" t="s">
        <v>119</v>
      </c>
      <c r="U34" s="14" t="s">
        <v>119</v>
      </c>
      <c r="V34" s="14" t="s">
        <v>119</v>
      </c>
      <c r="W34" s="14" t="s">
        <v>119</v>
      </c>
      <c r="X34" s="14"/>
      <c r="Y34" s="14"/>
      <c r="Z34" s="14"/>
      <c r="AA34" s="14"/>
      <c r="AB34" s="1"/>
      <c r="AC34" s="14"/>
    </row>
    <row r="35" spans="1:29" ht="9.75" customHeight="1">
      <c r="A35" s="76"/>
      <c r="B35" s="12"/>
      <c r="C35" s="12"/>
      <c r="D35" s="12"/>
      <c r="E35" s="12"/>
      <c r="F35" s="12"/>
      <c r="G35" s="12"/>
      <c r="H35" s="90"/>
      <c r="I35" s="13"/>
      <c r="J35" s="13"/>
      <c r="K35" s="13"/>
      <c r="L35" s="13"/>
      <c r="M35" s="14"/>
      <c r="N35" s="13"/>
      <c r="O35" s="13"/>
      <c r="P35" s="14"/>
      <c r="Q35" s="14"/>
      <c r="R35" s="14"/>
      <c r="S35" s="14"/>
      <c r="T35" s="14"/>
      <c r="U35" s="14"/>
      <c r="V35" s="14"/>
      <c r="W35" s="1"/>
      <c r="X35" s="13"/>
      <c r="Y35" s="90"/>
      <c r="Z35" s="13"/>
      <c r="AA35" s="13"/>
      <c r="AB35" s="1"/>
      <c r="AC35" s="29"/>
    </row>
    <row r="36" spans="1:29" ht="22.05" customHeight="1">
      <c r="A36" s="76" t="s">
        <v>1169</v>
      </c>
      <c r="B36" s="14" t="s">
        <v>119</v>
      </c>
      <c r="C36" s="14" t="s">
        <v>119</v>
      </c>
      <c r="D36" s="14" t="s">
        <v>119</v>
      </c>
      <c r="E36" s="14" t="s">
        <v>119</v>
      </c>
      <c r="F36" s="14" t="s">
        <v>119</v>
      </c>
      <c r="G36" s="14">
        <v>1221.8349501629543</v>
      </c>
      <c r="H36" s="13">
        <v>1795.2649439677498</v>
      </c>
      <c r="I36" s="152"/>
      <c r="J36" s="13">
        <v>1617.2466805999984</v>
      </c>
      <c r="K36" s="13">
        <v>1617.2466805999984</v>
      </c>
      <c r="L36" s="13">
        <v>1617.2466805999984</v>
      </c>
      <c r="M36" s="14" t="s">
        <v>119</v>
      </c>
      <c r="N36" s="14" t="s">
        <v>119</v>
      </c>
      <c r="O36" s="14" t="s">
        <v>119</v>
      </c>
      <c r="P36" s="14" t="s">
        <v>119</v>
      </c>
      <c r="Q36" s="14"/>
      <c r="R36" s="14" t="s">
        <v>119</v>
      </c>
      <c r="S36" s="14" t="s">
        <v>119</v>
      </c>
      <c r="T36" s="14">
        <v>1.1971230000000048</v>
      </c>
      <c r="U36" s="14">
        <v>1.1971230000000048</v>
      </c>
      <c r="V36" s="14">
        <v>1.1971230000000048</v>
      </c>
      <c r="W36" s="29">
        <v>1.1971230000000048</v>
      </c>
      <c r="X36" s="13"/>
      <c r="Y36" s="13"/>
      <c r="Z36" s="13"/>
      <c r="AA36" s="13"/>
      <c r="AB36" s="1"/>
      <c r="AC36" s="29"/>
    </row>
    <row r="37" spans="1:29" ht="9.75" customHeight="1">
      <c r="A37" s="76"/>
      <c r="B37" s="12"/>
      <c r="C37" s="12"/>
      <c r="D37" s="12"/>
      <c r="E37" s="12"/>
      <c r="F37" s="11"/>
      <c r="G37" s="13"/>
      <c r="H37" s="12"/>
      <c r="I37" s="13"/>
      <c r="J37" s="13"/>
      <c r="K37" s="13"/>
      <c r="L37" s="13"/>
      <c r="M37" s="13"/>
      <c r="N37" s="505"/>
      <c r="O37" s="505"/>
      <c r="P37" s="90"/>
      <c r="Q37" s="1"/>
      <c r="R37" s="90"/>
      <c r="S37" s="90"/>
      <c r="T37" s="90"/>
      <c r="U37" s="90"/>
      <c r="V37" s="90"/>
      <c r="W37" s="1"/>
      <c r="X37" s="13"/>
      <c r="Y37" s="13"/>
      <c r="Z37" s="90"/>
      <c r="AA37" s="90"/>
      <c r="AB37" s="1"/>
      <c r="AC37" s="1"/>
    </row>
    <row r="38" spans="1:29" ht="22.05" customHeight="1">
      <c r="A38" s="76" t="s">
        <v>318</v>
      </c>
      <c r="B38" s="14" t="s">
        <v>119</v>
      </c>
      <c r="C38" s="14" t="s">
        <v>119</v>
      </c>
      <c r="D38" s="14" t="s">
        <v>119</v>
      </c>
      <c r="E38" s="14" t="s">
        <v>119</v>
      </c>
      <c r="F38" s="12">
        <v>80.630201530000022</v>
      </c>
      <c r="G38" s="12">
        <v>1278.8714966612006</v>
      </c>
      <c r="H38" s="12">
        <v>1238.9083128648972</v>
      </c>
      <c r="I38" s="152"/>
      <c r="J38" s="12">
        <v>1223.9226511413726</v>
      </c>
      <c r="K38" s="12">
        <v>1223.9226511413726</v>
      </c>
      <c r="L38" s="12">
        <v>1223.9226511413726</v>
      </c>
      <c r="M38" s="12">
        <v>2653.7370304540996</v>
      </c>
      <c r="N38" s="12">
        <v>2653.7370304540996</v>
      </c>
      <c r="O38" s="12">
        <v>2653.7370304540996</v>
      </c>
      <c r="P38" s="12">
        <v>2702.4315466697508</v>
      </c>
      <c r="Q38" s="466"/>
      <c r="R38" s="12">
        <v>2702.4315466697508</v>
      </c>
      <c r="S38" s="12">
        <v>2702.4315466697508</v>
      </c>
      <c r="T38" s="152">
        <v>2342.580173836679</v>
      </c>
      <c r="U38" s="152">
        <v>2342.580173836679</v>
      </c>
      <c r="V38" s="152">
        <v>2342.580173836679</v>
      </c>
      <c r="W38" s="31">
        <v>2295.2129397990057</v>
      </c>
      <c r="X38" s="12"/>
      <c r="Y38" s="12"/>
      <c r="Z38" s="12"/>
      <c r="AA38" s="12"/>
      <c r="AB38" s="1"/>
      <c r="AC38" s="31"/>
    </row>
    <row r="39" spans="1:29" ht="11.25" customHeight="1">
      <c r="A39" s="76"/>
      <c r="B39" s="12"/>
      <c r="C39" s="12"/>
      <c r="D39" s="12"/>
      <c r="E39" s="12"/>
      <c r="F39" s="11"/>
      <c r="G39" s="12"/>
      <c r="H39" s="12"/>
      <c r="I39" s="12"/>
      <c r="J39" s="12"/>
      <c r="K39" s="12"/>
      <c r="L39" s="12"/>
      <c r="M39" s="12"/>
      <c r="N39" s="90"/>
      <c r="O39" s="90"/>
      <c r="P39" s="90"/>
      <c r="Q39" s="1"/>
      <c r="R39" s="90"/>
      <c r="S39" s="90"/>
      <c r="T39" s="90"/>
      <c r="U39" s="90"/>
      <c r="V39" s="90"/>
      <c r="W39" s="30"/>
      <c r="X39" s="12"/>
      <c r="Y39" s="12"/>
      <c r="Z39" s="90"/>
      <c r="AA39" s="90"/>
      <c r="AB39" s="1"/>
      <c r="AC39" s="1"/>
    </row>
    <row r="40" spans="1:29" ht="22.05" customHeight="1">
      <c r="A40" s="76" t="s">
        <v>1170</v>
      </c>
      <c r="B40" s="14" t="s">
        <v>119</v>
      </c>
      <c r="C40" s="14" t="s">
        <v>119</v>
      </c>
      <c r="D40" s="14" t="s">
        <v>119</v>
      </c>
      <c r="E40" s="14" t="s">
        <v>119</v>
      </c>
      <c r="F40" s="12">
        <v>42.366323189999996</v>
      </c>
      <c r="G40" s="12">
        <v>40.97173854470001</v>
      </c>
      <c r="H40" s="12">
        <v>25.428804190000005</v>
      </c>
      <c r="I40" s="12"/>
      <c r="J40" s="12">
        <v>26.282353109999995</v>
      </c>
      <c r="K40" s="12">
        <v>26.282353109999995</v>
      </c>
      <c r="L40" s="12">
        <v>26.282353109999995</v>
      </c>
      <c r="M40" s="12">
        <v>48.146526899999998</v>
      </c>
      <c r="N40" s="12">
        <v>48.146526899999998</v>
      </c>
      <c r="O40" s="12">
        <v>48.146526899999998</v>
      </c>
      <c r="P40" s="12">
        <v>44.284108200000013</v>
      </c>
      <c r="Q40" s="1"/>
      <c r="R40" s="12">
        <v>44.284108200000013</v>
      </c>
      <c r="S40" s="12">
        <v>44.284108200000013</v>
      </c>
      <c r="T40" s="12">
        <v>40.327952659999994</v>
      </c>
      <c r="U40" s="12">
        <v>40.327952659999994</v>
      </c>
      <c r="V40" s="12">
        <v>40.327952659999994</v>
      </c>
      <c r="W40" s="31">
        <v>63.3173016</v>
      </c>
      <c r="X40" s="12"/>
      <c r="Y40" s="12"/>
      <c r="Z40" s="12"/>
      <c r="AA40" s="12"/>
      <c r="AB40" s="1"/>
      <c r="AC40" s="31"/>
    </row>
    <row r="41" spans="1:29" ht="11.25" customHeight="1">
      <c r="A41" s="76"/>
      <c r="B41" s="13"/>
      <c r="C41" s="13"/>
      <c r="D41" s="13"/>
      <c r="E41" s="13"/>
      <c r="F41" s="11"/>
      <c r="G41" s="13"/>
      <c r="H41" s="90"/>
      <c r="I41" s="12"/>
      <c r="J41" s="13"/>
      <c r="K41" s="13"/>
      <c r="L41" s="13"/>
      <c r="M41" s="160"/>
      <c r="N41" s="160"/>
      <c r="O41" s="160"/>
      <c r="P41" s="160"/>
      <c r="Q41" s="1"/>
      <c r="R41" s="160"/>
      <c r="S41" s="160"/>
      <c r="T41" s="160"/>
      <c r="U41" s="160"/>
      <c r="V41" s="160"/>
      <c r="W41" s="30"/>
      <c r="X41" s="13"/>
      <c r="Y41" s="160"/>
      <c r="Z41" s="160"/>
      <c r="AA41" s="160"/>
      <c r="AB41" s="1"/>
      <c r="AC41" s="30"/>
    </row>
    <row r="42" spans="1:29" ht="22.05" customHeight="1">
      <c r="A42" s="11" t="s">
        <v>1162</v>
      </c>
      <c r="B42" s="12">
        <v>81772.786298699939</v>
      </c>
      <c r="C42" s="12">
        <v>78749.28440559248</v>
      </c>
      <c r="D42" s="12">
        <v>92870.680443677207</v>
      </c>
      <c r="E42" s="12">
        <v>104878.18563291116</v>
      </c>
      <c r="F42" s="12">
        <v>134553.84769603537</v>
      </c>
      <c r="G42" s="12">
        <v>132711.47932309459</v>
      </c>
      <c r="H42" s="12">
        <v>155256.80132681748</v>
      </c>
      <c r="I42" s="12"/>
      <c r="J42" s="12">
        <v>165815.95564900464</v>
      </c>
      <c r="K42" s="12">
        <v>165922.49566093547</v>
      </c>
      <c r="L42" s="12">
        <v>164923.80806862866</v>
      </c>
      <c r="M42" s="12">
        <v>166781.56660031798</v>
      </c>
      <c r="N42" s="12">
        <v>167772.81611931024</v>
      </c>
      <c r="O42" s="12">
        <v>168652.30365639241</v>
      </c>
      <c r="P42" s="12">
        <v>169405.49490815605</v>
      </c>
      <c r="Q42" s="466"/>
      <c r="R42" s="12">
        <v>171684.62783216449</v>
      </c>
      <c r="S42" s="12">
        <v>169782.68773878051</v>
      </c>
      <c r="T42" s="152">
        <v>163013.18436071693</v>
      </c>
      <c r="U42" s="152">
        <v>165778.50107026729</v>
      </c>
      <c r="V42" s="152">
        <v>168327.87487379473</v>
      </c>
      <c r="W42" s="31">
        <v>175574.77212943585</v>
      </c>
      <c r="X42" s="12"/>
      <c r="Y42" s="12"/>
      <c r="Z42" s="12"/>
      <c r="AA42" s="12"/>
      <c r="AB42" s="1"/>
      <c r="AC42" s="31"/>
    </row>
    <row r="43" spans="1:29" ht="22.05" customHeight="1">
      <c r="A43" s="375" t="s">
        <v>1171</v>
      </c>
      <c r="B43" s="13">
        <v>81772.786298699939</v>
      </c>
      <c r="C43" s="13">
        <v>78749.28440559248</v>
      </c>
      <c r="D43" s="13">
        <v>92870.680443677207</v>
      </c>
      <c r="E43" s="13">
        <v>104878.18563291116</v>
      </c>
      <c r="F43" s="13">
        <v>119803.53826846412</v>
      </c>
      <c r="G43" s="13">
        <v>117622.28780543589</v>
      </c>
      <c r="H43" s="13">
        <v>138646.46373319183</v>
      </c>
      <c r="I43" s="13"/>
      <c r="J43" s="13">
        <v>148198.91377238612</v>
      </c>
      <c r="K43" s="13">
        <v>148305.45378431695</v>
      </c>
      <c r="L43" s="13">
        <v>147306.76619201014</v>
      </c>
      <c r="M43" s="13">
        <v>149001.60059943359</v>
      </c>
      <c r="N43" s="13">
        <v>149992.85011842585</v>
      </c>
      <c r="O43" s="13">
        <v>150872.33765550802</v>
      </c>
      <c r="P43" s="13">
        <v>151909.36670925844</v>
      </c>
      <c r="Q43" s="1"/>
      <c r="R43" s="13">
        <v>154188.49963326688</v>
      </c>
      <c r="S43" s="13">
        <v>152286.5595398829</v>
      </c>
      <c r="T43" s="13">
        <v>145526.06241232209</v>
      </c>
      <c r="U43" s="13">
        <v>148291.37912187245</v>
      </c>
      <c r="V43" s="13">
        <v>150840.75292539989</v>
      </c>
      <c r="W43" s="29">
        <v>157732.63724484542</v>
      </c>
      <c r="X43" s="13"/>
      <c r="Y43" s="13"/>
      <c r="Z43" s="13"/>
      <c r="AA43" s="13"/>
      <c r="AB43" s="1"/>
      <c r="AC43" s="29"/>
    </row>
    <row r="44" spans="1:29" ht="22.05" customHeight="1">
      <c r="A44" s="375" t="s">
        <v>1172</v>
      </c>
      <c r="B44" s="14" t="s">
        <v>119</v>
      </c>
      <c r="C44" s="14" t="s">
        <v>119</v>
      </c>
      <c r="D44" s="14" t="s">
        <v>119</v>
      </c>
      <c r="E44" s="14" t="s">
        <v>119</v>
      </c>
      <c r="F44" s="13">
        <v>14459.455547391261</v>
      </c>
      <c r="G44" s="13">
        <v>14945.16427867868</v>
      </c>
      <c r="H44" s="13">
        <v>16432.242970965661</v>
      </c>
      <c r="I44" s="13"/>
      <c r="J44" s="13">
        <v>17438.879595218481</v>
      </c>
      <c r="K44" s="13">
        <v>17438.879595218481</v>
      </c>
      <c r="L44" s="13">
        <v>17438.879595218481</v>
      </c>
      <c r="M44" s="13">
        <v>17590.361064594392</v>
      </c>
      <c r="N44" s="13">
        <v>17590.361064594392</v>
      </c>
      <c r="O44" s="13">
        <v>17590.361064594392</v>
      </c>
      <c r="P44" s="13">
        <v>17311.512239417614</v>
      </c>
      <c r="Q44" s="466"/>
      <c r="R44" s="13">
        <v>17311.512239417614</v>
      </c>
      <c r="S44" s="13">
        <v>17311.512239417614</v>
      </c>
      <c r="T44" s="13">
        <v>17278.502185414807</v>
      </c>
      <c r="U44" s="13">
        <v>17278.502185414807</v>
      </c>
      <c r="V44" s="13">
        <v>17278.502185414807</v>
      </c>
      <c r="W44" s="29">
        <v>17568.57175665359</v>
      </c>
      <c r="X44" s="13"/>
      <c r="Y44" s="13"/>
      <c r="Z44" s="13"/>
      <c r="AA44" s="13"/>
      <c r="AB44" s="1"/>
      <c r="AC44" s="29"/>
    </row>
    <row r="45" spans="1:29" ht="9.75" customHeight="1">
      <c r="A45" s="375"/>
      <c r="B45" s="14"/>
      <c r="C45" s="13"/>
      <c r="D45" s="13"/>
      <c r="E45" s="13"/>
      <c r="F45" s="13"/>
      <c r="G45" s="13"/>
      <c r="H45" s="152"/>
      <c r="I45" s="13"/>
      <c r="J45" s="506"/>
      <c r="K45" s="505"/>
      <c r="L45" s="505"/>
      <c r="M45" s="505"/>
      <c r="N45" s="505"/>
      <c r="O45" s="505"/>
      <c r="P45" s="90"/>
      <c r="Q45" s="1"/>
      <c r="R45" s="90"/>
      <c r="S45" s="90"/>
      <c r="T45" s="90"/>
      <c r="U45" s="90"/>
      <c r="V45" s="90"/>
      <c r="W45" s="29"/>
      <c r="X45" s="90"/>
      <c r="Y45" s="90"/>
      <c r="Z45" s="90"/>
      <c r="AA45" s="90"/>
      <c r="AB45" s="1"/>
      <c r="AC45" s="1"/>
    </row>
    <row r="46" spans="1:29" ht="22.05" customHeight="1">
      <c r="A46" s="76" t="s">
        <v>344</v>
      </c>
      <c r="B46" s="14" t="s">
        <v>119</v>
      </c>
      <c r="C46" s="14" t="s">
        <v>119</v>
      </c>
      <c r="D46" s="14" t="s">
        <v>119</v>
      </c>
      <c r="E46" s="14" t="s">
        <v>119</v>
      </c>
      <c r="F46" s="12">
        <v>11264.382560624155</v>
      </c>
      <c r="G46" s="12">
        <v>15046.958055701238</v>
      </c>
      <c r="H46" s="12">
        <v>16358.670326536085</v>
      </c>
      <c r="I46" s="12"/>
      <c r="J46" s="12">
        <v>18105.881938469342</v>
      </c>
      <c r="K46" s="12">
        <v>18105.881938469342</v>
      </c>
      <c r="L46" s="12">
        <v>18105.881938469342</v>
      </c>
      <c r="M46" s="12">
        <v>18296.131571651447</v>
      </c>
      <c r="N46" s="12">
        <v>18296.131571651447</v>
      </c>
      <c r="O46" s="12">
        <v>18296.131571651447</v>
      </c>
      <c r="P46" s="12">
        <v>17371.022454347018</v>
      </c>
      <c r="Q46" s="466"/>
      <c r="R46" s="12">
        <v>17371.022454347018</v>
      </c>
      <c r="S46" s="12">
        <v>17371.022454347018</v>
      </c>
      <c r="T46" s="152">
        <v>17273.943278546845</v>
      </c>
      <c r="U46" s="152">
        <v>17273.943278546845</v>
      </c>
      <c r="V46" s="152">
        <v>17273.943278546845</v>
      </c>
      <c r="W46" s="31">
        <v>17084.242844652348</v>
      </c>
      <c r="X46" s="12"/>
      <c r="Y46" s="12"/>
      <c r="Z46" s="12"/>
      <c r="AA46" s="12"/>
      <c r="AB46" s="1"/>
      <c r="AC46" s="31"/>
    </row>
    <row r="47" spans="1:29" ht="30.75" customHeight="1">
      <c r="A47" s="76" t="s">
        <v>1173</v>
      </c>
      <c r="B47" s="12">
        <v>-727.24738599994942</v>
      </c>
      <c r="C47" s="12">
        <v>-3624.8659101893868</v>
      </c>
      <c r="D47" s="12">
        <v>-7901.7285350871907</v>
      </c>
      <c r="E47" s="12">
        <v>-11190.340078891169</v>
      </c>
      <c r="F47" s="12">
        <v>-25934.487881080819</v>
      </c>
      <c r="G47" s="12">
        <v>-24187.82631867686</v>
      </c>
      <c r="H47" s="12">
        <v>-22268.818369653283</v>
      </c>
      <c r="I47" s="12"/>
      <c r="J47" s="12">
        <v>-23228.336078873977</v>
      </c>
      <c r="K47" s="12">
        <v>-22963.574178833358</v>
      </c>
      <c r="L47" s="12">
        <v>-23034.150623106572</v>
      </c>
      <c r="M47" s="12">
        <v>-22374.935045982194</v>
      </c>
      <c r="N47" s="12">
        <v>-22455.809239594517</v>
      </c>
      <c r="O47" s="12">
        <v>-22512.640400196648</v>
      </c>
      <c r="P47" s="12">
        <v>-21934.310127799574</v>
      </c>
      <c r="Q47" s="466"/>
      <c r="R47" s="12">
        <v>-22169.757159368015</v>
      </c>
      <c r="S47" s="12">
        <v>-22343.307236350465</v>
      </c>
      <c r="T47" s="152">
        <v>-24920.458891631279</v>
      </c>
      <c r="U47" s="152">
        <v>-25090.349058711563</v>
      </c>
      <c r="V47" s="152">
        <v>-25059.736525419088</v>
      </c>
      <c r="W47" s="31">
        <v>-25251.492117005637</v>
      </c>
      <c r="X47" s="12"/>
      <c r="Y47" s="12"/>
      <c r="Z47" s="12"/>
      <c r="AA47" s="12"/>
      <c r="AB47" s="1"/>
      <c r="AC47" s="31"/>
    </row>
    <row r="48" spans="1:29" ht="22.05" customHeight="1">
      <c r="A48" s="375" t="s">
        <v>1174</v>
      </c>
      <c r="B48" s="13">
        <v>958.37312376</v>
      </c>
      <c r="C48" s="13">
        <v>3847.4459062999995</v>
      </c>
      <c r="D48" s="13">
        <v>8164.2217862699999</v>
      </c>
      <c r="E48" s="13">
        <v>11486.771803020001</v>
      </c>
      <c r="F48" s="13">
        <v>29849.254663300762</v>
      </c>
      <c r="G48" s="13">
        <v>29303.45192862142</v>
      </c>
      <c r="H48" s="13">
        <v>28157.757356387876</v>
      </c>
      <c r="I48" s="13"/>
      <c r="J48" s="13">
        <v>29708.255512370972</v>
      </c>
      <c r="K48" s="13">
        <v>29443.794741104033</v>
      </c>
      <c r="L48" s="13">
        <v>29511.548456484034</v>
      </c>
      <c r="M48" s="13">
        <v>29725.472672112344</v>
      </c>
      <c r="N48" s="13">
        <v>29809.148571362341</v>
      </c>
      <c r="O48" s="13">
        <v>29868.465549252345</v>
      </c>
      <c r="P48" s="13">
        <v>29512.912436439339</v>
      </c>
      <c r="Q48" s="466"/>
      <c r="R48" s="13">
        <v>29754.801296669342</v>
      </c>
      <c r="S48" s="13">
        <v>29922.975657265499</v>
      </c>
      <c r="T48" s="152">
        <v>31465.696150795091</v>
      </c>
      <c r="U48" s="152">
        <v>31643.402315025091</v>
      </c>
      <c r="V48" s="152">
        <v>31619.99542957509</v>
      </c>
      <c r="W48" s="29">
        <v>32278.022344501096</v>
      </c>
      <c r="X48" s="13"/>
      <c r="Y48" s="13"/>
      <c r="Z48" s="13"/>
      <c r="AA48" s="13"/>
      <c r="AB48" s="1"/>
      <c r="AC48" s="29"/>
    </row>
    <row r="49" spans="1:29" ht="22.05" customHeight="1">
      <c r="A49" s="375" t="s">
        <v>1175</v>
      </c>
      <c r="B49" s="13">
        <v>231.12573776005055</v>
      </c>
      <c r="C49" s="13">
        <v>222.57999611061285</v>
      </c>
      <c r="D49" s="13">
        <v>262.49325118280893</v>
      </c>
      <c r="E49" s="13">
        <v>296.43172412883172</v>
      </c>
      <c r="F49" s="13">
        <v>3914.7667822199446</v>
      </c>
      <c r="G49" s="13">
        <v>5115.62560994456</v>
      </c>
      <c r="H49" s="287">
        <v>5888.9389867345917</v>
      </c>
      <c r="I49" s="287"/>
      <c r="J49" s="287">
        <v>6479.9194334969952</v>
      </c>
      <c r="K49" s="287">
        <v>6480.2205622706742</v>
      </c>
      <c r="L49" s="287">
        <v>6477.397833377463</v>
      </c>
      <c r="M49" s="287">
        <v>7350.5376261301499</v>
      </c>
      <c r="N49" s="287">
        <v>7353.3393317678247</v>
      </c>
      <c r="O49" s="287">
        <v>7355.8251490556968</v>
      </c>
      <c r="P49" s="287">
        <v>7578.6023086397645</v>
      </c>
      <c r="Q49" s="772"/>
      <c r="R49" s="287">
        <v>7585.0441373013264</v>
      </c>
      <c r="S49" s="287">
        <v>7579.6684209150326</v>
      </c>
      <c r="T49" s="773">
        <v>6545.2372591638104</v>
      </c>
      <c r="U49" s="773">
        <v>6553.0532563135284</v>
      </c>
      <c r="V49" s="287">
        <v>6560.2589041560022</v>
      </c>
      <c r="W49" s="652">
        <v>7026.5302274954602</v>
      </c>
      <c r="X49" s="13"/>
      <c r="Y49" s="13"/>
      <c r="Z49" s="13"/>
      <c r="AA49" s="13"/>
      <c r="AB49" s="1"/>
      <c r="AC49" s="29"/>
    </row>
    <row r="50" spans="1:29" ht="22.05" customHeight="1">
      <c r="A50" s="290" t="s">
        <v>1176</v>
      </c>
      <c r="B50" s="290"/>
      <c r="C50" s="290"/>
      <c r="D50" s="290"/>
      <c r="E50" s="290"/>
      <c r="F50" s="290"/>
      <c r="G50" s="290"/>
      <c r="H50" s="11"/>
      <c r="I50" s="11"/>
      <c r="J50" s="11"/>
      <c r="K50" s="11"/>
      <c r="L50" s="11"/>
      <c r="M50" s="11"/>
      <c r="N50" s="11"/>
      <c r="O50" s="11"/>
      <c r="P50" s="11"/>
      <c r="Q50" s="11"/>
      <c r="R50" s="1"/>
      <c r="S50" s="1"/>
      <c r="T50" s="1"/>
      <c r="U50" s="1"/>
      <c r="V50" s="1"/>
      <c r="W50" s="1"/>
      <c r="X50" s="1"/>
      <c r="Y50" s="1"/>
      <c r="Z50" s="1"/>
      <c r="AA50" s="1"/>
      <c r="AB50" s="1"/>
      <c r="AC50" s="1"/>
    </row>
    <row r="51" spans="1:29" ht="22.05" customHeight="1">
      <c r="A51" s="11" t="s">
        <v>1177</v>
      </c>
      <c r="B51" s="11"/>
      <c r="C51" s="11"/>
      <c r="D51" s="11"/>
      <c r="E51" s="11"/>
      <c r="F51" s="11"/>
      <c r="G51" s="11"/>
      <c r="H51" s="11"/>
      <c r="I51" s="11"/>
      <c r="J51" s="11"/>
      <c r="K51" s="11"/>
      <c r="L51" s="11"/>
      <c r="M51" s="11"/>
      <c r="N51" s="11"/>
      <c r="O51" s="11"/>
      <c r="P51" s="11"/>
      <c r="Q51" s="11"/>
      <c r="R51" s="1"/>
      <c r="S51" s="1"/>
      <c r="T51" s="1"/>
      <c r="U51" s="1"/>
      <c r="V51" s="1"/>
      <c r="W51" s="1"/>
      <c r="X51" s="1"/>
      <c r="Y51" s="1"/>
      <c r="Z51" s="1"/>
      <c r="AA51" s="1"/>
      <c r="AB51" s="1"/>
      <c r="AC51" s="1"/>
    </row>
    <row r="52" spans="1:29" ht="22.05" customHeight="1">
      <c r="A52" s="376" t="s">
        <v>1178</v>
      </c>
      <c r="B52" s="11"/>
      <c r="C52" s="11"/>
      <c r="D52" s="11"/>
      <c r="E52" s="11"/>
      <c r="F52" s="11"/>
      <c r="G52" s="11"/>
      <c r="H52" s="11"/>
      <c r="I52" s="11"/>
      <c r="J52" s="11"/>
      <c r="K52" s="11"/>
      <c r="L52" s="11"/>
      <c r="M52" s="11"/>
      <c r="N52" s="11"/>
      <c r="O52" s="11"/>
      <c r="P52" s="11"/>
      <c r="Q52" s="11"/>
      <c r="R52" s="1"/>
      <c r="S52" s="1"/>
      <c r="T52" s="1"/>
      <c r="U52" s="1"/>
      <c r="V52" s="1"/>
      <c r="W52" s="1"/>
      <c r="X52" s="1"/>
      <c r="Y52" s="1"/>
      <c r="Z52" s="1"/>
      <c r="AA52" s="1"/>
      <c r="AB52" s="1"/>
      <c r="AC52" s="1"/>
    </row>
    <row r="53" spans="1:29" ht="22.05" customHeight="1">
      <c r="A53" s="7"/>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row>
  </sheetData>
  <hyperlinks>
    <hyperlink ref="H1" location="'Contents Page'!A1" display="BACK TO CONTENTS" xr:uid="{466510BE-509C-4BBE-8F59-0E22CABC7139}"/>
  </hyperlinks>
  <pageMargins left="0.7" right="0.7" top="0.75" bottom="0.75" header="0.3" footer="0.3"/>
  <pageSetup paperSize="9" scale="1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39FB8-2C68-481D-98A8-E0CDF895E9AE}">
  <dimension ref="A1:W37"/>
  <sheetViews>
    <sheetView zoomScaleNormal="100" workbookViewId="0">
      <selection activeCell="H1" sqref="H1"/>
    </sheetView>
  </sheetViews>
  <sheetFormatPr defaultColWidth="8.77734375" defaultRowHeight="14.4"/>
  <cols>
    <col min="1" max="1" width="66.6640625" customWidth="1"/>
    <col min="2" max="7" width="18.6640625" customWidth="1"/>
    <col min="8" max="8" width="17.33203125" customWidth="1"/>
    <col min="9" max="9" width="3.109375" customWidth="1"/>
    <col min="10" max="10" width="18.6640625" customWidth="1"/>
    <col min="11" max="11" width="17.109375" customWidth="1"/>
    <col min="12" max="12" width="18.6640625" customWidth="1"/>
    <col min="13" max="13" width="17.44140625" customWidth="1"/>
    <col min="14" max="14" width="16.33203125" customWidth="1"/>
    <col min="15" max="16" width="18.6640625" customWidth="1"/>
    <col min="17" max="17" width="2.6640625" customWidth="1"/>
    <col min="18" max="18" width="13.6640625" customWidth="1"/>
    <col min="19" max="19" width="12.33203125" customWidth="1"/>
    <col min="20" max="20" width="13.77734375" customWidth="1"/>
    <col min="21" max="21" width="16.77734375" customWidth="1"/>
    <col min="22" max="22" width="15.44140625" customWidth="1"/>
    <col min="23" max="23" width="14.6640625" customWidth="1"/>
  </cols>
  <sheetData>
    <row r="1" spans="1:23" ht="22.05" customHeight="1">
      <c r="A1" s="76" t="s">
        <v>1179</v>
      </c>
      <c r="B1" s="455"/>
      <c r="C1" s="455"/>
      <c r="D1" s="455"/>
      <c r="E1" s="455"/>
      <c r="F1" s="455"/>
      <c r="G1" s="455"/>
      <c r="H1" s="10" t="s">
        <v>85</v>
      </c>
      <c r="I1" s="455"/>
      <c r="J1" s="455"/>
      <c r="K1" s="455"/>
      <c r="L1" s="1"/>
      <c r="M1" s="1"/>
      <c r="N1" s="1"/>
      <c r="O1" s="1"/>
      <c r="P1" s="1"/>
      <c r="Q1" s="1"/>
      <c r="R1" s="507"/>
      <c r="S1" s="1"/>
      <c r="T1" s="1"/>
      <c r="U1" s="1"/>
      <c r="V1" s="1"/>
      <c r="W1" s="1"/>
    </row>
    <row r="2" spans="1:23" ht="12.75" customHeight="1">
      <c r="A2" s="11"/>
      <c r="B2" s="455"/>
      <c r="C2" s="455"/>
      <c r="D2" s="455"/>
      <c r="E2" s="455"/>
      <c r="F2" s="455"/>
      <c r="G2" s="455"/>
      <c r="H2" s="455"/>
      <c r="I2" s="455"/>
      <c r="J2" s="455"/>
      <c r="K2" s="455"/>
      <c r="L2" s="1"/>
      <c r="M2" s="1"/>
      <c r="N2" s="1"/>
      <c r="O2" s="1"/>
      <c r="P2" s="1"/>
      <c r="Q2" s="1"/>
      <c r="R2" s="507"/>
      <c r="S2" s="1"/>
      <c r="T2" s="1"/>
      <c r="U2" s="1"/>
      <c r="V2" s="1"/>
      <c r="W2" s="1"/>
    </row>
    <row r="3" spans="1:23" ht="22.05" customHeight="1">
      <c r="A3" s="76" t="s">
        <v>1180</v>
      </c>
      <c r="B3" s="455"/>
      <c r="C3" s="455"/>
      <c r="D3" s="455"/>
      <c r="E3" s="455"/>
      <c r="F3" s="455"/>
      <c r="G3" s="455"/>
      <c r="H3" s="455"/>
      <c r="I3" s="455"/>
      <c r="J3" s="455"/>
      <c r="K3" s="455"/>
      <c r="L3" s="1"/>
      <c r="M3" s="1"/>
      <c r="N3" s="1"/>
      <c r="O3" s="1"/>
      <c r="P3" s="1"/>
      <c r="Q3" s="1"/>
      <c r="R3" s="507"/>
      <c r="S3" s="1"/>
      <c r="T3" s="1"/>
      <c r="U3" s="1"/>
      <c r="V3" s="1"/>
      <c r="W3" s="1"/>
    </row>
    <row r="4" spans="1:23" ht="22.05" customHeight="1">
      <c r="A4" s="370" t="s">
        <v>90</v>
      </c>
      <c r="B4" s="774"/>
      <c r="C4" s="774"/>
      <c r="D4" s="774"/>
      <c r="E4" s="774"/>
      <c r="F4" s="774"/>
      <c r="G4" s="774"/>
      <c r="H4" s="774"/>
      <c r="I4" s="774"/>
      <c r="J4" s="774"/>
      <c r="K4" s="774"/>
      <c r="L4" s="73"/>
      <c r="M4" s="73"/>
      <c r="N4" s="73"/>
      <c r="O4" s="73"/>
      <c r="P4" s="73"/>
      <c r="Q4" s="73"/>
      <c r="R4" s="775"/>
      <c r="S4" s="73"/>
      <c r="T4" s="73"/>
      <c r="U4" s="73"/>
      <c r="V4" s="73"/>
      <c r="W4" s="73"/>
    </row>
    <row r="5" spans="1:23" ht="22.05" customHeight="1">
      <c r="A5" s="290"/>
      <c r="B5" s="645">
        <v>2017</v>
      </c>
      <c r="C5" s="645">
        <v>2018</v>
      </c>
      <c r="D5" s="645">
        <v>2019</v>
      </c>
      <c r="E5" s="645">
        <v>2020</v>
      </c>
      <c r="F5" s="645">
        <v>2021</v>
      </c>
      <c r="G5" s="645">
        <v>2022</v>
      </c>
      <c r="H5" s="645">
        <v>2023</v>
      </c>
      <c r="I5" s="776"/>
      <c r="J5" s="1"/>
      <c r="K5" s="1"/>
      <c r="L5" s="1"/>
      <c r="M5" s="646">
        <v>2024</v>
      </c>
      <c r="N5" s="1"/>
      <c r="O5" s="1"/>
      <c r="P5" s="1"/>
      <c r="Q5" s="1"/>
      <c r="R5" s="507"/>
      <c r="S5" s="1"/>
      <c r="T5" s="646">
        <v>2025</v>
      </c>
      <c r="U5" s="1"/>
      <c r="V5" s="1"/>
      <c r="W5" s="1"/>
    </row>
    <row r="6" spans="1:23" ht="22.05" customHeight="1">
      <c r="A6" s="283" t="s">
        <v>303</v>
      </c>
      <c r="B6" s="647" t="s">
        <v>200</v>
      </c>
      <c r="C6" s="647" t="s">
        <v>200</v>
      </c>
      <c r="D6" s="647" t="s">
        <v>200</v>
      </c>
      <c r="E6" s="647" t="s">
        <v>200</v>
      </c>
      <c r="F6" s="647" t="s">
        <v>200</v>
      </c>
      <c r="G6" s="647" t="s">
        <v>200</v>
      </c>
      <c r="H6" s="647" t="s">
        <v>200</v>
      </c>
      <c r="I6" s="647"/>
      <c r="J6" s="648" t="s">
        <v>207</v>
      </c>
      <c r="K6" s="648" t="s">
        <v>213</v>
      </c>
      <c r="L6" s="648" t="s">
        <v>214</v>
      </c>
      <c r="M6" s="648" t="s">
        <v>208</v>
      </c>
      <c r="N6" s="648" t="s">
        <v>215</v>
      </c>
      <c r="O6" s="648" t="s">
        <v>216</v>
      </c>
      <c r="P6" s="648" t="s">
        <v>200</v>
      </c>
      <c r="Q6" s="73"/>
      <c r="R6" s="648" t="s">
        <v>209</v>
      </c>
      <c r="S6" s="648" t="s">
        <v>210</v>
      </c>
      <c r="T6" s="648" t="s">
        <v>206</v>
      </c>
      <c r="U6" s="648" t="s">
        <v>211</v>
      </c>
      <c r="V6" s="648" t="s">
        <v>212</v>
      </c>
      <c r="W6" s="648" t="s">
        <v>207</v>
      </c>
    </row>
    <row r="7" spans="1:23" ht="22.05" customHeight="1">
      <c r="A7" s="76" t="s">
        <v>304</v>
      </c>
      <c r="B7" s="12">
        <v>131774.64036912384</v>
      </c>
      <c r="C7" s="12">
        <v>122944.26415351103</v>
      </c>
      <c r="D7" s="12">
        <v>122974.29073301353</v>
      </c>
      <c r="E7" s="12">
        <v>121498.39693257742</v>
      </c>
      <c r="F7" s="12">
        <v>138183.42129766062</v>
      </c>
      <c r="G7" s="649">
        <v>131765.33423577319</v>
      </c>
      <c r="H7" s="777">
        <v>150347.29138431771</v>
      </c>
      <c r="I7" s="778"/>
      <c r="J7" s="777">
        <v>159322.42743731631</v>
      </c>
      <c r="K7" s="777">
        <v>162889.47666589811</v>
      </c>
      <c r="L7" s="777">
        <v>154841.75268194429</v>
      </c>
      <c r="M7" s="777">
        <v>153059.63906165387</v>
      </c>
      <c r="N7" s="777">
        <v>155857.26607124344</v>
      </c>
      <c r="O7" s="777">
        <v>150890.1849646123</v>
      </c>
      <c r="P7" s="777">
        <v>146718.91204583645</v>
      </c>
      <c r="Q7" s="510"/>
      <c r="R7" s="777">
        <v>150613.32562215877</v>
      </c>
      <c r="S7" s="777">
        <v>144164.31093175345</v>
      </c>
      <c r="T7" s="771">
        <v>135386.60995891769</v>
      </c>
      <c r="U7" s="511">
        <v>140694.25849912511</v>
      </c>
      <c r="V7" s="779">
        <v>140521.94217720153</v>
      </c>
      <c r="W7" s="511">
        <v>140014.78431008302</v>
      </c>
    </row>
    <row r="8" spans="1:23" ht="22.05" customHeight="1">
      <c r="A8" s="375" t="s">
        <v>305</v>
      </c>
      <c r="B8" s="13">
        <v>136821.51448653699</v>
      </c>
      <c r="C8" s="13">
        <v>128326.23695041097</v>
      </c>
      <c r="D8" s="13">
        <v>128395.75985211118</v>
      </c>
      <c r="E8" s="13">
        <v>127158.36507772148</v>
      </c>
      <c r="F8" s="13">
        <v>147991.22137640277</v>
      </c>
      <c r="G8" s="13">
        <v>143681.2386464983</v>
      </c>
      <c r="H8" s="509">
        <v>164373.29085751675</v>
      </c>
      <c r="I8" s="509"/>
      <c r="J8" s="509">
        <v>174037.87745701137</v>
      </c>
      <c r="K8" s="509">
        <v>176434.35555864789</v>
      </c>
      <c r="L8" s="509">
        <v>169256.10396065438</v>
      </c>
      <c r="M8" s="509">
        <v>166414.22443538098</v>
      </c>
      <c r="N8" s="509">
        <v>168461.40531123366</v>
      </c>
      <c r="O8" s="509">
        <v>165301.15211642877</v>
      </c>
      <c r="P8" s="509">
        <v>160724.21886062302</v>
      </c>
      <c r="Q8" s="510"/>
      <c r="R8" s="509">
        <v>164686.22372944403</v>
      </c>
      <c r="S8" s="509">
        <v>157932.14360555453</v>
      </c>
      <c r="T8" s="152">
        <v>150237.65645006375</v>
      </c>
      <c r="U8" s="512">
        <v>153251.79664842456</v>
      </c>
      <c r="V8" s="512">
        <v>153091.42874016956</v>
      </c>
      <c r="W8" s="512">
        <v>153642.54214165395</v>
      </c>
    </row>
    <row r="9" spans="1:23" ht="22.05" customHeight="1">
      <c r="A9" s="375" t="s">
        <v>316</v>
      </c>
      <c r="B9" s="13">
        <v>5046.8741174131719</v>
      </c>
      <c r="C9" s="13">
        <v>5381.9727968999287</v>
      </c>
      <c r="D9" s="13">
        <v>5421.4691190976464</v>
      </c>
      <c r="E9" s="13">
        <v>5659.9681451440611</v>
      </c>
      <c r="F9" s="13">
        <v>9807.8000787421352</v>
      </c>
      <c r="G9" s="13">
        <v>11915.904410725097</v>
      </c>
      <c r="H9" s="509">
        <v>14025.999473199054</v>
      </c>
      <c r="I9" s="509"/>
      <c r="J9" s="509">
        <v>14715.450019695072</v>
      </c>
      <c r="K9" s="509">
        <v>13544.87889274977</v>
      </c>
      <c r="L9" s="509">
        <v>14414.351278710104</v>
      </c>
      <c r="M9" s="509">
        <v>13354.585373727097</v>
      </c>
      <c r="N9" s="509">
        <v>12604.139239990212</v>
      </c>
      <c r="O9" s="509">
        <v>14410.967151816472</v>
      </c>
      <c r="P9" s="509">
        <v>14005.306814786567</v>
      </c>
      <c r="Q9" s="510"/>
      <c r="R9" s="509">
        <v>14072.898107285255</v>
      </c>
      <c r="S9" s="509">
        <v>13767.832673801084</v>
      </c>
      <c r="T9" s="509">
        <v>14851.046491146066</v>
      </c>
      <c r="U9" s="512">
        <v>12557.538149299453</v>
      </c>
      <c r="V9" s="512">
        <v>12569.486562968021</v>
      </c>
      <c r="W9" s="512">
        <v>13627.757831570911</v>
      </c>
    </row>
    <row r="10" spans="1:23" ht="10.5" customHeight="1">
      <c r="A10" s="371"/>
      <c r="B10" s="12"/>
      <c r="C10" s="12"/>
      <c r="D10" s="12"/>
      <c r="E10" s="12"/>
      <c r="F10" s="12"/>
      <c r="G10" s="31"/>
      <c r="H10" s="513"/>
      <c r="I10" s="509"/>
      <c r="J10" s="513"/>
      <c r="K10" s="513"/>
      <c r="L10" s="513"/>
      <c r="M10" s="513"/>
      <c r="N10" s="513"/>
      <c r="O10" s="513"/>
      <c r="P10" s="513"/>
      <c r="Q10" s="510"/>
      <c r="R10" s="508"/>
      <c r="S10" s="508"/>
      <c r="T10" s="508"/>
      <c r="U10" s="512"/>
      <c r="V10" s="512"/>
      <c r="W10" s="512"/>
    </row>
    <row r="11" spans="1:23" ht="22.05" customHeight="1">
      <c r="A11" s="76" t="s">
        <v>323</v>
      </c>
      <c r="B11" s="12">
        <v>36368.585424552301</v>
      </c>
      <c r="C11" s="12">
        <v>42979.903135690598</v>
      </c>
      <c r="D11" s="12">
        <v>55822.624552201742</v>
      </c>
      <c r="E11" s="12">
        <v>78026.664264584339</v>
      </c>
      <c r="F11" s="12">
        <v>86237.758409889997</v>
      </c>
      <c r="G11" s="12">
        <v>93047.436218541421</v>
      </c>
      <c r="H11" s="508">
        <v>111369.5264711856</v>
      </c>
      <c r="I11" s="509"/>
      <c r="J11" s="508">
        <v>125196.96578360985</v>
      </c>
      <c r="K11" s="508">
        <v>122342.03244824703</v>
      </c>
      <c r="L11" s="508">
        <v>129371.13134337035</v>
      </c>
      <c r="M11" s="508">
        <v>131204.57217521017</v>
      </c>
      <c r="N11" s="508">
        <v>129819.27425661267</v>
      </c>
      <c r="O11" s="508">
        <v>134793.82962710582</v>
      </c>
      <c r="P11" s="508">
        <v>134295.12027772734</v>
      </c>
      <c r="Q11" s="510"/>
      <c r="R11" s="508">
        <v>133248.01626408187</v>
      </c>
      <c r="S11" s="508">
        <v>135229.51034638894</v>
      </c>
      <c r="T11" s="152">
        <v>135403.14750154689</v>
      </c>
      <c r="U11" s="780">
        <v>137554.06956298283</v>
      </c>
      <c r="V11" s="780">
        <v>141647.8492995243</v>
      </c>
      <c r="W11" s="511">
        <v>149832.71458239859</v>
      </c>
    </row>
    <row r="12" spans="1:23" ht="22.05" customHeight="1">
      <c r="A12" s="371" t="s">
        <v>1181</v>
      </c>
      <c r="B12" s="15">
        <v>-20911.413512282765</v>
      </c>
      <c r="C12" s="12">
        <v>-18110.098477954038</v>
      </c>
      <c r="D12" s="12">
        <v>-9738.4347601830777</v>
      </c>
      <c r="E12" s="12">
        <v>8985.7976122358705</v>
      </c>
      <c r="F12" s="12">
        <v>11898.114194130809</v>
      </c>
      <c r="G12" s="12">
        <v>8043.1105763707128</v>
      </c>
      <c r="H12" s="508">
        <v>19313.609537167828</v>
      </c>
      <c r="I12" s="509"/>
      <c r="J12" s="508">
        <v>31246.017596846123</v>
      </c>
      <c r="K12" s="508">
        <v>28461.908447632886</v>
      </c>
      <c r="L12" s="508">
        <v>33562.311408998881</v>
      </c>
      <c r="M12" s="508">
        <v>34400.098575281532</v>
      </c>
      <c r="N12" s="508">
        <v>32179.961803372666</v>
      </c>
      <c r="O12" s="508">
        <v>35452.024735697749</v>
      </c>
      <c r="P12" s="508">
        <v>34048.208895280281</v>
      </c>
      <c r="Q12" s="510"/>
      <c r="R12" s="508">
        <v>32957.199749047868</v>
      </c>
      <c r="S12" s="508">
        <v>34560.767843342961</v>
      </c>
      <c r="T12" s="508">
        <v>34095.167114078416</v>
      </c>
      <c r="U12" s="511">
        <v>35842.124641254632</v>
      </c>
      <c r="V12" s="511">
        <v>38964.33645007322</v>
      </c>
      <c r="W12" s="511">
        <v>46726.02504489827</v>
      </c>
    </row>
    <row r="13" spans="1:23" ht="22.05" customHeight="1">
      <c r="A13" s="375" t="s">
        <v>1182</v>
      </c>
      <c r="B13" s="13">
        <v>12297.139321417237</v>
      </c>
      <c r="C13" s="13">
        <v>11841.726146326684</v>
      </c>
      <c r="D13" s="13">
        <v>13550.795180506921</v>
      </c>
      <c r="E13" s="13">
        <v>16107.963586755868</v>
      </c>
      <c r="F13" s="13">
        <v>22851.68435696081</v>
      </c>
      <c r="G13" s="13">
        <v>24983.345816447742</v>
      </c>
      <c r="H13" s="509">
        <v>30019.496063577826</v>
      </c>
      <c r="I13" s="509"/>
      <c r="J13" s="509">
        <v>35555.629372186122</v>
      </c>
      <c r="K13" s="509">
        <v>36726.089653832889</v>
      </c>
      <c r="L13" s="509">
        <v>37249.619244498885</v>
      </c>
      <c r="M13" s="509">
        <v>37387.100842211534</v>
      </c>
      <c r="N13" s="509">
        <v>36647.659402676843</v>
      </c>
      <c r="O13" s="509">
        <v>39544.772596377748</v>
      </c>
      <c r="P13" s="509">
        <v>39628.466831640282</v>
      </c>
      <c r="Q13" s="510"/>
      <c r="R13" s="509">
        <v>40632.834343615468</v>
      </c>
      <c r="S13" s="509">
        <v>42773.375500082962</v>
      </c>
      <c r="T13" s="509">
        <v>42516.296457858421</v>
      </c>
      <c r="U13" s="512">
        <v>42533.175184864842</v>
      </c>
      <c r="V13" s="512">
        <v>41474.763780028457</v>
      </c>
      <c r="W13" s="512">
        <v>49311.700421995207</v>
      </c>
    </row>
    <row r="14" spans="1:23" ht="22.05" customHeight="1">
      <c r="A14" s="375" t="s">
        <v>1183</v>
      </c>
      <c r="B14" s="13">
        <v>33208.5528337</v>
      </c>
      <c r="C14" s="13">
        <v>29951.824624280722</v>
      </c>
      <c r="D14" s="13">
        <v>23289.229940689998</v>
      </c>
      <c r="E14" s="13">
        <v>7122.1659745199977</v>
      </c>
      <c r="F14" s="13">
        <v>10953.570162830001</v>
      </c>
      <c r="G14" s="13">
        <v>16940.235240077029</v>
      </c>
      <c r="H14" s="509">
        <v>10705.886526409999</v>
      </c>
      <c r="I14" s="509"/>
      <c r="J14" s="509">
        <v>4309.6117753400003</v>
      </c>
      <c r="K14" s="509">
        <v>8264.1812062000008</v>
      </c>
      <c r="L14" s="509">
        <v>3687.3078354999998</v>
      </c>
      <c r="M14" s="509">
        <v>2987.0022669299997</v>
      </c>
      <c r="N14" s="509">
        <v>4467.6975993041797</v>
      </c>
      <c r="O14" s="509">
        <v>4092.74786068</v>
      </c>
      <c r="P14" s="509">
        <v>5580.2579363599998</v>
      </c>
      <c r="Q14" s="510"/>
      <c r="R14" s="509">
        <v>7675.6345945676003</v>
      </c>
      <c r="S14" s="509">
        <v>8212.6076567399996</v>
      </c>
      <c r="T14" s="509">
        <v>8421.1293437800014</v>
      </c>
      <c r="U14" s="512">
        <v>6691.0505436102103</v>
      </c>
      <c r="V14" s="512">
        <v>2510.4273299552401</v>
      </c>
      <c r="W14" s="512">
        <v>2585.6753770969399</v>
      </c>
    </row>
    <row r="15" spans="1:23" ht="22.05" customHeight="1">
      <c r="A15" s="371" t="s">
        <v>1184</v>
      </c>
      <c r="B15" s="15">
        <v>57279.998936835065</v>
      </c>
      <c r="C15" s="15">
        <v>61090.001613644636</v>
      </c>
      <c r="D15" s="15">
        <v>65561.059312384823</v>
      </c>
      <c r="E15" s="15">
        <v>69040.866652348472</v>
      </c>
      <c r="F15" s="15">
        <v>74339.644215759196</v>
      </c>
      <c r="G15" s="15">
        <v>85004.325642170705</v>
      </c>
      <c r="H15" s="508">
        <v>92055.916934017776</v>
      </c>
      <c r="I15" s="509"/>
      <c r="J15" s="508">
        <v>93950.948186763722</v>
      </c>
      <c r="K15" s="508">
        <v>93880.124000614145</v>
      </c>
      <c r="L15" s="508">
        <v>95808.819934371466</v>
      </c>
      <c r="M15" s="508">
        <v>96804.47359992862</v>
      </c>
      <c r="N15" s="508">
        <v>97639.312453239996</v>
      </c>
      <c r="O15" s="508">
        <v>99341.804891408072</v>
      </c>
      <c r="P15" s="508">
        <v>100246.91138244707</v>
      </c>
      <c r="Q15" s="510"/>
      <c r="R15" s="508">
        <v>100290.81651503399</v>
      </c>
      <c r="S15" s="508">
        <v>100668.74250304597</v>
      </c>
      <c r="T15" s="152">
        <v>101307.98038746846</v>
      </c>
      <c r="U15" s="780">
        <v>101711.94492172818</v>
      </c>
      <c r="V15" s="780">
        <v>102683.51284945109</v>
      </c>
      <c r="W15" s="511">
        <v>103106.68953750031</v>
      </c>
    </row>
    <row r="16" spans="1:23" ht="22.05" customHeight="1">
      <c r="A16" s="375" t="s">
        <v>1185</v>
      </c>
      <c r="B16" s="14">
        <v>0.34150747000000048</v>
      </c>
      <c r="C16" s="15" t="s">
        <v>119</v>
      </c>
      <c r="D16" s="15" t="s">
        <v>119</v>
      </c>
      <c r="E16" s="14">
        <v>1.0702150400000001</v>
      </c>
      <c r="F16" s="14">
        <v>116.27994545</v>
      </c>
      <c r="G16" s="14">
        <v>95.029615460000002</v>
      </c>
      <c r="H16" s="509">
        <v>75.556734970000306</v>
      </c>
      <c r="I16" s="509"/>
      <c r="J16" s="509">
        <v>56.681355140000001</v>
      </c>
      <c r="K16" s="509">
        <v>55.876887920000009</v>
      </c>
      <c r="L16" s="509">
        <v>56.670780049999756</v>
      </c>
      <c r="M16" s="509">
        <v>56.258528460001372</v>
      </c>
      <c r="N16" s="509">
        <v>55.588098369996338</v>
      </c>
      <c r="O16" s="509">
        <v>55.624020309999203</v>
      </c>
      <c r="P16" s="509">
        <v>55.651918800000004</v>
      </c>
      <c r="Q16" s="510"/>
      <c r="R16" s="509">
        <v>55.643069679999833</v>
      </c>
      <c r="S16" s="509">
        <v>55.68698002000199</v>
      </c>
      <c r="T16" s="509">
        <v>55.304016430002747</v>
      </c>
      <c r="U16" s="512">
        <v>55.223809720000013</v>
      </c>
      <c r="V16" s="512">
        <v>55.592707090003053</v>
      </c>
      <c r="W16" s="512">
        <v>53.162842000000019</v>
      </c>
    </row>
    <row r="17" spans="1:23" ht="22.05" customHeight="1">
      <c r="A17" s="375" t="s">
        <v>1186</v>
      </c>
      <c r="B17" s="14">
        <v>699.38443976631879</v>
      </c>
      <c r="C17" s="14">
        <v>738.3822055680248</v>
      </c>
      <c r="D17" s="14">
        <v>924.1353325099999</v>
      </c>
      <c r="E17" s="14">
        <v>949.75923248999993</v>
      </c>
      <c r="F17" s="14">
        <v>404.08332409713915</v>
      </c>
      <c r="G17" s="14">
        <v>1153.0961763099999</v>
      </c>
      <c r="H17" s="509">
        <v>2316.2247935701175</v>
      </c>
      <c r="I17" s="509"/>
      <c r="J17" s="509">
        <v>1178.9339375893669</v>
      </c>
      <c r="K17" s="509">
        <v>1135.4884480600122</v>
      </c>
      <c r="L17" s="509">
        <v>1861.1279609700355</v>
      </c>
      <c r="M17" s="509">
        <v>1233.0759700599851</v>
      </c>
      <c r="N17" s="509">
        <v>1199.1769603900311</v>
      </c>
      <c r="O17" s="509">
        <v>1778.0178283999921</v>
      </c>
      <c r="P17" s="509">
        <v>1765.1141781300003</v>
      </c>
      <c r="Q17" s="510"/>
      <c r="R17" s="509">
        <v>2007.3184237343983</v>
      </c>
      <c r="S17" s="509">
        <v>1484.7775661977303</v>
      </c>
      <c r="T17" s="509">
        <v>1939.24911927779</v>
      </c>
      <c r="U17" s="512">
        <v>1656.6008945278027</v>
      </c>
      <c r="V17" s="512">
        <v>2587.8229649287832</v>
      </c>
      <c r="W17" s="512">
        <v>2452.3336142157709</v>
      </c>
    </row>
    <row r="18" spans="1:23" ht="22.05" customHeight="1">
      <c r="A18" s="375" t="s">
        <v>1187</v>
      </c>
      <c r="B18" s="13">
        <v>56580.272989598743</v>
      </c>
      <c r="C18" s="14">
        <v>60351.619292156611</v>
      </c>
      <c r="D18" s="14">
        <v>64636.914397784829</v>
      </c>
      <c r="E18" s="14">
        <v>68090.037204818465</v>
      </c>
      <c r="F18" s="14">
        <v>88947.718966533095</v>
      </c>
      <c r="G18" s="14">
        <v>83756.199850400706</v>
      </c>
      <c r="H18" s="509">
        <v>89664.13540547766</v>
      </c>
      <c r="I18" s="509"/>
      <c r="J18" s="509">
        <v>92715.332894034349</v>
      </c>
      <c r="K18" s="509">
        <v>92688.758664634137</v>
      </c>
      <c r="L18" s="509">
        <v>93891.021193351437</v>
      </c>
      <c r="M18" s="509">
        <v>95515.13910140864</v>
      </c>
      <c r="N18" s="509">
        <v>96384.547394479974</v>
      </c>
      <c r="O18" s="509">
        <v>97508.163042698085</v>
      </c>
      <c r="P18" s="509">
        <v>98426.145285517065</v>
      </c>
      <c r="Q18" s="510"/>
      <c r="R18" s="509">
        <v>98227.855021619587</v>
      </c>
      <c r="S18" s="509">
        <v>99128.277956828242</v>
      </c>
      <c r="T18" s="152">
        <v>99313.427251760659</v>
      </c>
      <c r="U18" s="780">
        <v>100000.12021748038</v>
      </c>
      <c r="V18" s="780">
        <v>100040.0971774323</v>
      </c>
      <c r="W18" s="512">
        <v>100601.19308128454</v>
      </c>
    </row>
    <row r="19" spans="1:23" ht="8.25" customHeight="1">
      <c r="A19" s="371"/>
      <c r="B19" s="12"/>
      <c r="C19" s="12"/>
      <c r="D19" s="12"/>
      <c r="E19" s="12"/>
      <c r="F19" s="15"/>
      <c r="G19" s="31"/>
      <c r="H19" s="509"/>
      <c r="I19" s="509"/>
      <c r="J19" s="509"/>
      <c r="K19" s="509"/>
      <c r="L19" s="509"/>
      <c r="M19" s="509"/>
      <c r="N19" s="509"/>
      <c r="O19" s="509"/>
      <c r="P19" s="508"/>
      <c r="Q19" s="510"/>
      <c r="R19" s="508"/>
      <c r="S19" s="508"/>
      <c r="T19" s="508"/>
      <c r="U19" s="512"/>
      <c r="V19" s="512"/>
      <c r="W19" s="512"/>
    </row>
    <row r="20" spans="1:23" ht="22.05" customHeight="1">
      <c r="A20" s="514" t="s">
        <v>1188</v>
      </c>
      <c r="B20" s="15">
        <v>1892.1777059566098</v>
      </c>
      <c r="C20" s="15">
        <v>1819.8744604528501</v>
      </c>
      <c r="D20" s="15">
        <v>1882.6723828549996</v>
      </c>
      <c r="E20" s="15">
        <v>2409.374821196629</v>
      </c>
      <c r="F20" s="15">
        <v>2418.3368957861999</v>
      </c>
      <c r="G20" s="15">
        <v>2279.0025115707867</v>
      </c>
      <c r="H20" s="508">
        <v>2341.7715211212699</v>
      </c>
      <c r="I20" s="509"/>
      <c r="J20" s="508">
        <v>2484.9928933629199</v>
      </c>
      <c r="K20" s="508">
        <v>2434.3616828172003</v>
      </c>
      <c r="L20" s="508">
        <v>2603.8516523435001</v>
      </c>
      <c r="M20" s="508">
        <v>2679.8330931648597</v>
      </c>
      <c r="N20" s="508">
        <v>2618.6381286190503</v>
      </c>
      <c r="O20" s="508">
        <v>2745.228225409131</v>
      </c>
      <c r="P20" s="508">
        <v>2802.2879697762592</v>
      </c>
      <c r="Q20" s="510"/>
      <c r="R20" s="508">
        <v>2462.3049993067998</v>
      </c>
      <c r="S20" s="508">
        <v>2405.3394761101199</v>
      </c>
      <c r="T20" s="508">
        <v>2552.2650694697913</v>
      </c>
      <c r="U20" s="511">
        <v>2568.9496738330499</v>
      </c>
      <c r="V20" s="511">
        <v>2692.4541086398503</v>
      </c>
      <c r="W20" s="511">
        <v>2587.7254917346499</v>
      </c>
    </row>
    <row r="21" spans="1:23" ht="12" customHeight="1">
      <c r="A21" s="372"/>
      <c r="B21" s="14"/>
      <c r="C21" s="14"/>
      <c r="D21" s="14"/>
      <c r="E21" s="14"/>
      <c r="F21" s="13"/>
      <c r="G21" s="31"/>
      <c r="H21" s="508"/>
      <c r="I21" s="509"/>
      <c r="J21" s="508"/>
      <c r="K21" s="508"/>
      <c r="L21" s="508"/>
      <c r="M21" s="508"/>
      <c r="N21" s="508"/>
      <c r="O21" s="508"/>
      <c r="P21" s="508"/>
      <c r="Q21" s="510"/>
      <c r="R21" s="508"/>
      <c r="S21" s="508"/>
      <c r="T21" s="508"/>
      <c r="U21" s="511"/>
      <c r="V21" s="511"/>
      <c r="W21" s="511"/>
    </row>
    <row r="22" spans="1:23" ht="22.05" customHeight="1">
      <c r="A22" s="514" t="s">
        <v>557</v>
      </c>
      <c r="B22" s="15">
        <v>52860.924435638517</v>
      </c>
      <c r="C22" s="15">
        <v>57406.599007527795</v>
      </c>
      <c r="D22" s="15">
        <v>62498.310694326705</v>
      </c>
      <c r="E22" s="15">
        <v>67277.918861217899</v>
      </c>
      <c r="F22" s="15">
        <v>69419.666613557201</v>
      </c>
      <c r="G22" s="15">
        <v>64935.333036928241</v>
      </c>
      <c r="H22" s="508">
        <v>78026.70866847194</v>
      </c>
      <c r="I22" s="509"/>
      <c r="J22" s="508">
        <v>84343.109374498468</v>
      </c>
      <c r="K22" s="508">
        <v>89139.539224394175</v>
      </c>
      <c r="L22" s="508">
        <v>87366.671248128434</v>
      </c>
      <c r="M22" s="508">
        <v>84539.812703301839</v>
      </c>
      <c r="N22" s="508">
        <v>87007.426141715914</v>
      </c>
      <c r="O22" s="508">
        <v>85275.280245045855</v>
      </c>
      <c r="P22" s="508">
        <v>83236.150020487112</v>
      </c>
      <c r="Q22" s="510"/>
      <c r="R22" s="508">
        <v>83137.50638681557</v>
      </c>
      <c r="S22" s="508">
        <v>83263.08095102958</v>
      </c>
      <c r="T22" s="508">
        <v>82806.951675067801</v>
      </c>
      <c r="U22" s="511">
        <v>86562.448257192998</v>
      </c>
      <c r="V22" s="511">
        <v>88866.297037644399</v>
      </c>
      <c r="W22" s="511">
        <v>88731.301807837517</v>
      </c>
    </row>
    <row r="23" spans="1:23" ht="8.25" customHeight="1">
      <c r="A23" s="372"/>
      <c r="B23" s="13"/>
      <c r="C23" s="13"/>
      <c r="D23" s="13"/>
      <c r="E23" s="13"/>
      <c r="F23" s="14"/>
      <c r="G23" s="515"/>
      <c r="H23" s="508"/>
      <c r="I23" s="509"/>
      <c r="J23" s="508"/>
      <c r="K23" s="508"/>
      <c r="L23" s="508"/>
      <c r="M23" s="508"/>
      <c r="N23" s="508"/>
      <c r="O23" s="508"/>
      <c r="P23" s="508"/>
      <c r="Q23" s="510"/>
      <c r="R23" s="508"/>
      <c r="S23" s="508"/>
      <c r="T23" s="508"/>
      <c r="U23" s="511"/>
      <c r="V23" s="511"/>
      <c r="W23" s="511"/>
    </row>
    <row r="24" spans="1:23" ht="22.05" customHeight="1">
      <c r="A24" s="76" t="s">
        <v>1169</v>
      </c>
      <c r="B24" s="15" t="s">
        <v>119</v>
      </c>
      <c r="C24" s="15" t="s">
        <v>119</v>
      </c>
      <c r="D24" s="15" t="s">
        <v>119</v>
      </c>
      <c r="E24" s="15" t="s">
        <v>119</v>
      </c>
      <c r="F24" s="15" t="s">
        <v>119</v>
      </c>
      <c r="G24" s="15">
        <v>1221.8349501629543</v>
      </c>
      <c r="H24" s="508">
        <v>1795.2649439677498</v>
      </c>
      <c r="I24" s="509"/>
      <c r="J24" s="508">
        <v>1617.2466805999984</v>
      </c>
      <c r="K24" s="508">
        <v>1617.2466805999984</v>
      </c>
      <c r="L24" s="508">
        <v>1617.2466805999984</v>
      </c>
      <c r="M24" s="15" t="s">
        <v>119</v>
      </c>
      <c r="N24" s="15" t="s">
        <v>119</v>
      </c>
      <c r="O24" s="15" t="s">
        <v>119</v>
      </c>
      <c r="P24" s="15" t="s">
        <v>119</v>
      </c>
      <c r="Q24" s="15"/>
      <c r="R24" s="15" t="s">
        <v>119</v>
      </c>
      <c r="S24" s="15" t="s">
        <v>119</v>
      </c>
      <c r="T24" s="15">
        <v>1.1971230000000048</v>
      </c>
      <c r="U24" s="511">
        <v>1.1971230000000048</v>
      </c>
      <c r="V24" s="511">
        <v>1.1971230000000048</v>
      </c>
      <c r="W24" s="511">
        <v>1.1971230000000048</v>
      </c>
    </row>
    <row r="25" spans="1:23" ht="8.25" customHeight="1">
      <c r="A25" s="76"/>
      <c r="B25" s="15"/>
      <c r="C25" s="15"/>
      <c r="D25" s="15"/>
      <c r="E25" s="15"/>
      <c r="F25" s="15"/>
      <c r="G25" s="29"/>
      <c r="H25" s="508"/>
      <c r="I25" s="509"/>
      <c r="J25" s="508"/>
      <c r="K25" s="508"/>
      <c r="L25" s="508"/>
      <c r="M25" s="508"/>
      <c r="N25" s="508"/>
      <c r="O25" s="508"/>
      <c r="P25" s="509"/>
      <c r="Q25" s="510"/>
      <c r="R25" s="509"/>
      <c r="S25" s="509"/>
      <c r="T25" s="509"/>
      <c r="U25" s="511"/>
      <c r="V25" s="511"/>
      <c r="W25" s="511"/>
    </row>
    <row r="26" spans="1:23" ht="22.05" customHeight="1">
      <c r="A26" s="76" t="s">
        <v>318</v>
      </c>
      <c r="B26" s="15" t="s">
        <v>119</v>
      </c>
      <c r="C26" s="15" t="s">
        <v>119</v>
      </c>
      <c r="D26" s="15" t="s">
        <v>119</v>
      </c>
      <c r="E26" s="15" t="s">
        <v>119</v>
      </c>
      <c r="F26" s="15" t="s">
        <v>119</v>
      </c>
      <c r="G26" s="15">
        <v>407.23377528000037</v>
      </c>
      <c r="H26" s="508">
        <v>456.97988794999969</v>
      </c>
      <c r="I26" s="509"/>
      <c r="J26" s="508">
        <v>486.24124015000007</v>
      </c>
      <c r="K26" s="508">
        <v>486.24124015000007</v>
      </c>
      <c r="L26" s="508">
        <v>486.24124014999984</v>
      </c>
      <c r="M26" s="508">
        <v>496.81382186999917</v>
      </c>
      <c r="N26" s="508">
        <v>496.81382186999917</v>
      </c>
      <c r="O26" s="508">
        <v>496.81382186999917</v>
      </c>
      <c r="P26" s="508">
        <v>511.05812374000061</v>
      </c>
      <c r="Q26" s="510"/>
      <c r="R26" s="508">
        <v>511.05812374000061</v>
      </c>
      <c r="S26" s="508">
        <v>511.05812374000061</v>
      </c>
      <c r="T26" s="152">
        <v>79.316849730000285</v>
      </c>
      <c r="U26" s="780">
        <v>79.316849730000285</v>
      </c>
      <c r="V26" s="780">
        <v>79.316849730000285</v>
      </c>
      <c r="W26" s="511">
        <v>79.488913190000403</v>
      </c>
    </row>
    <row r="27" spans="1:23" ht="11.25" customHeight="1">
      <c r="A27" s="76"/>
      <c r="B27" s="15"/>
      <c r="C27" s="15"/>
      <c r="D27" s="15"/>
      <c r="E27" s="15"/>
      <c r="F27" s="11"/>
      <c r="G27" s="31"/>
      <c r="H27" s="508"/>
      <c r="I27" s="509"/>
      <c r="J27" s="508"/>
      <c r="K27" s="508"/>
      <c r="L27" s="508"/>
      <c r="M27" s="508"/>
      <c r="N27" s="508"/>
      <c r="O27" s="508"/>
      <c r="P27" s="508"/>
      <c r="Q27" s="510"/>
      <c r="R27" s="508"/>
      <c r="S27" s="508"/>
      <c r="T27" s="508"/>
      <c r="U27" s="511"/>
      <c r="V27" s="511"/>
      <c r="W27" s="511"/>
    </row>
    <row r="28" spans="1:23" ht="22.05" customHeight="1">
      <c r="A28" s="76" t="s">
        <v>1170</v>
      </c>
      <c r="B28" s="15" t="s">
        <v>119</v>
      </c>
      <c r="C28" s="15" t="s">
        <v>119</v>
      </c>
      <c r="D28" s="15" t="s">
        <v>119</v>
      </c>
      <c r="E28" s="15" t="s">
        <v>119</v>
      </c>
      <c r="F28" s="15">
        <v>42.366323190000003</v>
      </c>
      <c r="G28" s="15">
        <v>40.971738544700003</v>
      </c>
      <c r="H28" s="508">
        <v>25.428804189999994</v>
      </c>
      <c r="I28" s="509"/>
      <c r="J28" s="508">
        <v>26.282353109999988</v>
      </c>
      <c r="K28" s="508">
        <v>26.282353110000003</v>
      </c>
      <c r="L28" s="508">
        <v>26.282353110000003</v>
      </c>
      <c r="M28" s="508">
        <v>48.146526899999998</v>
      </c>
      <c r="N28" s="508">
        <v>48.146526899999998</v>
      </c>
      <c r="O28" s="508">
        <v>48.146526899999998</v>
      </c>
      <c r="P28" s="508">
        <v>44.28410820000002</v>
      </c>
      <c r="Q28" s="510"/>
      <c r="R28" s="508">
        <v>44.284108200000006</v>
      </c>
      <c r="S28" s="508">
        <v>44.28410820000002</v>
      </c>
      <c r="T28" s="508">
        <v>40.327952659999994</v>
      </c>
      <c r="U28" s="511">
        <v>40.327952659999994</v>
      </c>
      <c r="V28" s="511">
        <v>40.327952660000008</v>
      </c>
      <c r="W28" s="511">
        <v>63.317301599999993</v>
      </c>
    </row>
    <row r="29" spans="1:23" ht="9.75" customHeight="1">
      <c r="A29" s="76"/>
      <c r="B29" s="13"/>
      <c r="C29" s="13"/>
      <c r="D29" s="13"/>
      <c r="E29" s="13"/>
      <c r="F29" s="455"/>
      <c r="G29" s="29"/>
      <c r="H29" s="508"/>
      <c r="I29" s="509"/>
      <c r="J29" s="509"/>
      <c r="K29" s="509"/>
      <c r="L29" s="508"/>
      <c r="M29" s="508"/>
      <c r="N29" s="508"/>
      <c r="O29" s="508"/>
      <c r="P29" s="508"/>
      <c r="Q29" s="510"/>
      <c r="R29" s="508"/>
      <c r="S29" s="508"/>
      <c r="T29" s="508"/>
      <c r="U29" s="511"/>
      <c r="V29" s="511"/>
      <c r="W29" s="511"/>
    </row>
    <row r="30" spans="1:23" ht="22.05" customHeight="1">
      <c r="A30" s="76" t="s">
        <v>1162</v>
      </c>
      <c r="B30" s="15">
        <v>81772.786298699939</v>
      </c>
      <c r="C30" s="15">
        <v>78749.28440559248</v>
      </c>
      <c r="D30" s="15">
        <v>92870.680443677207</v>
      </c>
      <c r="E30" s="15">
        <v>104878.18563291116</v>
      </c>
      <c r="F30" s="15">
        <v>134553.84769603537</v>
      </c>
      <c r="G30" s="15">
        <v>132711.47932309459</v>
      </c>
      <c r="H30" s="508">
        <v>155256.80132681748</v>
      </c>
      <c r="I30" s="509"/>
      <c r="J30" s="508">
        <v>165815.95564900464</v>
      </c>
      <c r="K30" s="508">
        <v>165922.49566093547</v>
      </c>
      <c r="L30" s="508">
        <v>164923.80806862866</v>
      </c>
      <c r="M30" s="508">
        <v>166781.56660031798</v>
      </c>
      <c r="N30" s="508">
        <v>167772.81611931024</v>
      </c>
      <c r="O30" s="508">
        <v>168652.30365639241</v>
      </c>
      <c r="P30" s="508">
        <v>169405.49490815605</v>
      </c>
      <c r="Q30" s="510"/>
      <c r="R30" s="508">
        <v>171684.62783216449</v>
      </c>
      <c r="S30" s="508">
        <v>169782.68773878051</v>
      </c>
      <c r="T30" s="152">
        <v>163013.18436071693</v>
      </c>
      <c r="U30" s="511">
        <v>165778.50107026729</v>
      </c>
      <c r="V30" s="511">
        <v>168327.87487379473</v>
      </c>
      <c r="W30" s="511">
        <v>175574.77212943585</v>
      </c>
    </row>
    <row r="31" spans="1:23" ht="7.5" customHeight="1">
      <c r="A31" s="375"/>
      <c r="B31" s="14"/>
      <c r="C31" s="13"/>
      <c r="D31" s="13"/>
      <c r="E31" s="13"/>
      <c r="F31" s="13"/>
      <c r="G31" s="455"/>
      <c r="H31" s="508"/>
      <c r="I31" s="509"/>
      <c r="J31" s="508"/>
      <c r="K31" s="508"/>
      <c r="L31" s="508"/>
      <c r="M31" s="508"/>
      <c r="N31" s="508"/>
      <c r="O31" s="508"/>
      <c r="P31" s="508"/>
      <c r="Q31" s="510"/>
      <c r="R31" s="508"/>
      <c r="S31" s="508"/>
      <c r="T31" s="781"/>
      <c r="U31" s="511"/>
      <c r="V31" s="511"/>
      <c r="W31" s="511"/>
    </row>
    <row r="32" spans="1:23" ht="22.05" customHeight="1">
      <c r="A32" s="76" t="s">
        <v>344</v>
      </c>
      <c r="B32" s="15">
        <v>36998.923778018252</v>
      </c>
      <c r="C32" s="15">
        <v>35352.870102136265</v>
      </c>
      <c r="D32" s="15">
        <v>34933.245806684485</v>
      </c>
      <c r="E32" s="15">
        <v>41018.354317922662</v>
      </c>
      <c r="F32" s="15">
        <v>53794.923600988564</v>
      </c>
      <c r="G32" s="15">
        <v>52821.166898405572</v>
      </c>
      <c r="H32" s="508">
        <v>62690.14581058258</v>
      </c>
      <c r="I32" s="509"/>
      <c r="J32" s="508">
        <v>68855.342021251869</v>
      </c>
      <c r="K32" s="508">
        <v>69653.279735755495</v>
      </c>
      <c r="L32" s="508">
        <v>70094.09396296709</v>
      </c>
      <c r="M32" s="508">
        <v>70244.020666549652</v>
      </c>
      <c r="N32" s="508">
        <v>70099.29318378077</v>
      </c>
      <c r="O32" s="508">
        <v>72167.676945188941</v>
      </c>
      <c r="P32" s="508">
        <v>66396.435859064688</v>
      </c>
      <c r="Q32" s="510"/>
      <c r="R32" s="508">
        <v>68110.870872987842</v>
      </c>
      <c r="S32" s="508">
        <v>68293.294466400752</v>
      </c>
      <c r="T32" s="152">
        <v>68109.361265815678</v>
      </c>
      <c r="U32" s="780">
        <v>68880.186541760748</v>
      </c>
      <c r="V32" s="780">
        <v>68516.445813137165</v>
      </c>
      <c r="W32" s="511">
        <v>69114.188175824762</v>
      </c>
    </row>
    <row r="33" spans="1:23" ht="11.25" customHeight="1">
      <c r="A33" s="76"/>
      <c r="B33" s="14"/>
      <c r="C33" s="14"/>
      <c r="D33" s="14"/>
      <c r="E33" s="14"/>
      <c r="F33" s="12"/>
      <c r="G33" s="31"/>
      <c r="H33" s="508"/>
      <c r="I33" s="509"/>
      <c r="J33" s="508"/>
      <c r="K33" s="508"/>
      <c r="L33" s="508"/>
      <c r="M33" s="508"/>
      <c r="N33" s="508"/>
      <c r="O33" s="508"/>
      <c r="P33" s="508"/>
      <c r="Q33" s="510"/>
      <c r="R33" s="508"/>
      <c r="S33" s="508"/>
      <c r="T33" s="152"/>
      <c r="U33" s="780"/>
      <c r="V33" s="780"/>
      <c r="W33" s="511"/>
    </row>
    <row r="34" spans="1:23" ht="22.05" customHeight="1">
      <c r="A34" s="76" t="s">
        <v>1173</v>
      </c>
      <c r="B34" s="15">
        <v>-5381.5863346823153</v>
      </c>
      <c r="C34" s="15">
        <v>-7404.462494385516</v>
      </c>
      <c r="D34" s="15">
        <v>-13387.994406427428</v>
      </c>
      <c r="E34" s="15">
        <v>-16058.772303783304</v>
      </c>
      <c r="F34" s="15">
        <v>-35807.961214890704</v>
      </c>
      <c r="G34" s="15">
        <v>-29604.251675769119</v>
      </c>
      <c r="H34" s="782">
        <v>-38876.283107533818</v>
      </c>
      <c r="I34" s="783"/>
      <c r="J34" s="782">
        <v>-39109.776490831035</v>
      </c>
      <c r="K34" s="782">
        <v>-44047.937462746457</v>
      </c>
      <c r="L34" s="782">
        <v>-42905.311179742464</v>
      </c>
      <c r="M34" s="782">
        <v>-40526.010479329489</v>
      </c>
      <c r="N34" s="782">
        <v>-42366.621898429061</v>
      </c>
      <c r="O34" s="782">
        <v>-43701.463133177444</v>
      </c>
      <c r="P34" s="782">
        <v>-41381.705556318411</v>
      </c>
      <c r="Q34" s="784"/>
      <c r="R34" s="782">
        <v>-42089.337327402151</v>
      </c>
      <c r="S34" s="782">
        <v>-44905.950476546597</v>
      </c>
      <c r="T34" s="773">
        <v>-45812.872379655266</v>
      </c>
      <c r="U34" s="785">
        <v>-45662.624951825324</v>
      </c>
      <c r="V34" s="785">
        <v>-46354.147825540356</v>
      </c>
      <c r="W34" s="786">
        <v>-46304.492054043585</v>
      </c>
    </row>
    <row r="35" spans="1:23" ht="22.05" customHeight="1">
      <c r="A35" s="290" t="s">
        <v>1189</v>
      </c>
      <c r="B35" s="776"/>
      <c r="C35" s="776"/>
      <c r="D35" s="776"/>
      <c r="E35" s="776"/>
      <c r="F35" s="776"/>
      <c r="G35" s="666"/>
      <c r="H35" s="455"/>
      <c r="I35" s="455"/>
      <c r="J35" s="455"/>
      <c r="K35" s="455"/>
      <c r="L35" s="1"/>
      <c r="M35" s="1"/>
      <c r="N35" s="1"/>
      <c r="O35" s="1"/>
      <c r="P35" s="1"/>
      <c r="Q35" s="1"/>
      <c r="R35" s="507"/>
      <c r="S35" s="1"/>
      <c r="T35" s="1"/>
      <c r="U35" s="1"/>
      <c r="V35" s="1"/>
      <c r="W35" s="1"/>
    </row>
    <row r="36" spans="1:23" ht="22.05" customHeight="1">
      <c r="A36" s="11" t="s">
        <v>1190</v>
      </c>
      <c r="B36" s="455"/>
      <c r="C36" s="455"/>
      <c r="D36" s="455"/>
      <c r="E36" s="455"/>
      <c r="F36" s="455"/>
      <c r="G36" s="455"/>
      <c r="H36" s="455"/>
      <c r="I36" s="455"/>
      <c r="J36" s="455"/>
      <c r="K36" s="455"/>
      <c r="L36" s="1"/>
      <c r="M36" s="1"/>
      <c r="N36" s="1"/>
      <c r="O36" s="1"/>
      <c r="P36" s="1"/>
      <c r="Q36" s="1"/>
      <c r="R36" s="507"/>
      <c r="S36" s="1"/>
      <c r="T36" s="1"/>
      <c r="U36" s="1"/>
      <c r="V36" s="1"/>
      <c r="W36" s="1"/>
    </row>
    <row r="37" spans="1:23" ht="22.05" customHeight="1">
      <c r="A37" s="376" t="s">
        <v>1191</v>
      </c>
      <c r="B37" s="455"/>
      <c r="C37" s="455"/>
      <c r="D37" s="455"/>
      <c r="E37" s="455"/>
      <c r="F37" s="455"/>
      <c r="G37" s="455"/>
      <c r="H37" s="455"/>
      <c r="I37" s="455"/>
      <c r="J37" s="455"/>
      <c r="K37" s="455"/>
      <c r="L37" s="1"/>
      <c r="M37" s="1"/>
      <c r="N37" s="1"/>
      <c r="O37" s="1"/>
      <c r="P37" s="1"/>
      <c r="Q37" s="1"/>
      <c r="R37" s="507"/>
      <c r="S37" s="1"/>
      <c r="T37" s="1"/>
      <c r="U37" s="1"/>
      <c r="V37" s="1"/>
      <c r="W37" s="1"/>
    </row>
  </sheetData>
  <hyperlinks>
    <hyperlink ref="H1" location="'Contents Page'!A1" display="BACK TO CONTENTS" xr:uid="{415D950A-92F5-4F8E-B144-3A54D773CAD8}"/>
  </hyperlinks>
  <pageMargins left="0.7" right="0.7" top="0.75" bottom="0.75" header="0.3" footer="0.3"/>
  <pageSetup paperSize="9" scale="2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1ACB-93D4-40DF-9EDD-8D2E699BABE9}">
  <dimension ref="A1:L147"/>
  <sheetViews>
    <sheetView zoomScaleNormal="100" workbookViewId="0">
      <selection activeCell="I1" sqref="I1"/>
    </sheetView>
  </sheetViews>
  <sheetFormatPr defaultColWidth="8.77734375" defaultRowHeight="14.4"/>
  <cols>
    <col min="1" max="1" width="72.77734375" customWidth="1"/>
    <col min="2" max="11" width="15.6640625" customWidth="1"/>
  </cols>
  <sheetData>
    <row r="1" spans="1:12" ht="22.05" customHeight="1">
      <c r="A1" s="516" t="s">
        <v>1192</v>
      </c>
      <c r="B1" s="517"/>
      <c r="C1" s="517"/>
      <c r="D1" s="517"/>
      <c r="E1" s="517"/>
      <c r="F1" s="517"/>
      <c r="G1" s="787"/>
      <c r="H1" s="787"/>
      <c r="I1" s="10" t="s">
        <v>85</v>
      </c>
      <c r="J1" s="787"/>
      <c r="K1" s="787"/>
      <c r="L1" s="10"/>
    </row>
    <row r="2" spans="1:12" ht="22.05" customHeight="1">
      <c r="A2" s="516" t="s">
        <v>1193</v>
      </c>
      <c r="B2" s="519"/>
      <c r="C2" s="517"/>
      <c r="D2" s="519"/>
      <c r="E2" s="519"/>
      <c r="F2" s="519"/>
      <c r="G2" s="518"/>
      <c r="H2" s="518"/>
      <c r="I2" s="518"/>
      <c r="J2" s="518"/>
      <c r="K2" s="518"/>
    </row>
    <row r="3" spans="1:12" ht="22.05" customHeight="1">
      <c r="A3" s="788"/>
      <c r="B3" s="789" t="s">
        <v>201</v>
      </c>
      <c r="C3" s="789" t="s">
        <v>202</v>
      </c>
      <c r="D3" s="789" t="s">
        <v>203</v>
      </c>
      <c r="E3" s="789" t="s">
        <v>204</v>
      </c>
      <c r="F3" s="789" t="s">
        <v>205</v>
      </c>
      <c r="G3" s="789" t="s">
        <v>92</v>
      </c>
      <c r="H3" s="789" t="s">
        <v>217</v>
      </c>
      <c r="I3" s="789" t="s">
        <v>218</v>
      </c>
      <c r="J3" s="789" t="s">
        <v>219</v>
      </c>
      <c r="K3" s="789" t="s">
        <v>1194</v>
      </c>
    </row>
    <row r="4" spans="1:12" ht="22.05" customHeight="1">
      <c r="A4" s="520" t="s">
        <v>1195</v>
      </c>
      <c r="B4" s="521">
        <v>3051.0469055007125</v>
      </c>
      <c r="C4" s="521">
        <v>13109.059793049848</v>
      </c>
      <c r="D4" s="521">
        <v>9308.5698444033624</v>
      </c>
      <c r="E4" s="521">
        <v>682.64759581351245</v>
      </c>
      <c r="F4" s="521">
        <v>-12422.306652250059</v>
      </c>
      <c r="G4" s="521">
        <v>-16999.940618229695</v>
      </c>
      <c r="H4" s="521">
        <v>-3814.3579055574955</v>
      </c>
      <c r="I4" s="521">
        <v>-1606.0300981336914</v>
      </c>
      <c r="J4" s="521">
        <v>3856.4795322982827</v>
      </c>
      <c r="K4" s="521">
        <v>-11034.102120543976</v>
      </c>
    </row>
    <row r="5" spans="1:12" ht="22.05" customHeight="1">
      <c r="A5" s="522" t="s">
        <v>1196</v>
      </c>
      <c r="B5" s="523">
        <v>93190.493324720504</v>
      </c>
      <c r="C5" s="523">
        <v>105881.56440901109</v>
      </c>
      <c r="D5" s="523">
        <v>92113.277323894203</v>
      </c>
      <c r="E5" s="523">
        <v>95912.246206609707</v>
      </c>
      <c r="F5" s="523">
        <v>85093.785249876848</v>
      </c>
      <c r="G5" s="523">
        <v>73489.166244059408</v>
      </c>
      <c r="H5" s="523">
        <v>106094.39034017564</v>
      </c>
      <c r="I5" s="523">
        <v>129484.73145075794</v>
      </c>
      <c r="J5" s="523">
        <v>116320.01460648965</v>
      </c>
      <c r="K5" s="523">
        <v>110180.392289443</v>
      </c>
    </row>
    <row r="6" spans="1:12" ht="22.05" customHeight="1">
      <c r="A6" s="522" t="s">
        <v>1197</v>
      </c>
      <c r="B6" s="523">
        <v>90139.446419219792</v>
      </c>
      <c r="C6" s="523">
        <v>92772.504615961239</v>
      </c>
      <c r="D6" s="523">
        <v>82804.70747949084</v>
      </c>
      <c r="E6" s="523">
        <v>95229.598610796194</v>
      </c>
      <c r="F6" s="523">
        <v>97516.091902126907</v>
      </c>
      <c r="G6" s="523">
        <v>90489.106862289103</v>
      </c>
      <c r="H6" s="523">
        <v>109908.74824573314</v>
      </c>
      <c r="I6" s="523">
        <v>131090.76154889163</v>
      </c>
      <c r="J6" s="523">
        <v>112463.53507419137</v>
      </c>
      <c r="K6" s="523">
        <v>121214.49440998698</v>
      </c>
    </row>
    <row r="7" spans="1:12" ht="11.25" customHeight="1">
      <c r="A7" s="522"/>
      <c r="B7" s="523"/>
      <c r="C7" s="523"/>
      <c r="D7" s="523"/>
      <c r="E7" s="523"/>
      <c r="F7" s="523"/>
      <c r="G7" s="523"/>
      <c r="H7" s="523"/>
      <c r="I7" s="523"/>
      <c r="J7" s="523"/>
      <c r="K7" s="523"/>
    </row>
    <row r="8" spans="1:12" ht="22.05" customHeight="1">
      <c r="A8" s="524" t="s">
        <v>1198</v>
      </c>
      <c r="B8" s="523">
        <v>-9207.5904084856302</v>
      </c>
      <c r="C8" s="523">
        <v>14259.063741768885</v>
      </c>
      <c r="D8" s="523">
        <v>6448.3851050166559</v>
      </c>
      <c r="E8" s="523">
        <v>1733.4155555812176</v>
      </c>
      <c r="F8" s="523">
        <v>-15779.553429581094</v>
      </c>
      <c r="G8" s="523">
        <v>-32223.662310997039</v>
      </c>
      <c r="H8" s="523">
        <v>-15705.905821943525</v>
      </c>
      <c r="I8" s="523">
        <v>2335.4450090051396</v>
      </c>
      <c r="J8" s="523">
        <v>-9663.3769266221207</v>
      </c>
      <c r="K8" s="523">
        <v>-34602.979338095713</v>
      </c>
    </row>
    <row r="9" spans="1:12" ht="22.05" customHeight="1">
      <c r="A9" s="525" t="s">
        <v>707</v>
      </c>
      <c r="B9" s="523">
        <v>72763.708559425708</v>
      </c>
      <c r="C9" s="523">
        <v>89650.29682523018</v>
      </c>
      <c r="D9" s="523">
        <v>71447.136914635703</v>
      </c>
      <c r="E9" s="523">
        <v>76829.622525786966</v>
      </c>
      <c r="F9" s="523">
        <v>66995.192215184798</v>
      </c>
      <c r="G9" s="523">
        <v>53927.244775533021</v>
      </c>
      <c r="H9" s="523">
        <v>86925.59923528356</v>
      </c>
      <c r="I9" s="523">
        <v>111245.64330560263</v>
      </c>
      <c r="J9" s="523">
        <v>88766.428039037157</v>
      </c>
      <c r="K9" s="523">
        <v>75958.647620839154</v>
      </c>
    </row>
    <row r="10" spans="1:12" ht="22.05" customHeight="1">
      <c r="A10" s="525" t="s">
        <v>1199</v>
      </c>
      <c r="B10" s="523">
        <v>81971.298967911338</v>
      </c>
      <c r="C10" s="523">
        <v>75391.233083461295</v>
      </c>
      <c r="D10" s="523">
        <v>64998.751809619047</v>
      </c>
      <c r="E10" s="523">
        <v>75096.206970205749</v>
      </c>
      <c r="F10" s="523">
        <v>82774.745644765891</v>
      </c>
      <c r="G10" s="523">
        <v>86150.90708653006</v>
      </c>
      <c r="H10" s="523">
        <v>102631.50505722708</v>
      </c>
      <c r="I10" s="523">
        <v>108910.19829659749</v>
      </c>
      <c r="J10" s="523">
        <v>98429.804965659278</v>
      </c>
      <c r="K10" s="523">
        <v>110561.62695893487</v>
      </c>
    </row>
    <row r="11" spans="1:12" ht="9" customHeight="1">
      <c r="A11" s="522"/>
      <c r="B11" s="523"/>
      <c r="C11" s="523"/>
      <c r="D11" s="523"/>
      <c r="E11" s="523"/>
      <c r="F11" s="523"/>
      <c r="G11" s="523"/>
      <c r="H11" s="523"/>
      <c r="I11" s="523"/>
      <c r="J11" s="523"/>
      <c r="K11" s="523"/>
    </row>
    <row r="12" spans="1:12" ht="22.05" customHeight="1">
      <c r="A12" s="526" t="s">
        <v>1200</v>
      </c>
      <c r="B12" s="523">
        <v>-7114.5283777400182</v>
      </c>
      <c r="C12" s="523">
        <v>16088.292406359986</v>
      </c>
      <c r="D12" s="523">
        <v>8411.4159655600015</v>
      </c>
      <c r="E12" s="523">
        <v>4958.8836050099853</v>
      </c>
      <c r="F12" s="523">
        <v>-11463.627985790001</v>
      </c>
      <c r="G12" s="523">
        <v>-22540.165191914995</v>
      </c>
      <c r="H12" s="523">
        <v>-7223.5727721790026</v>
      </c>
      <c r="I12" s="523">
        <v>6778.0349502899917</v>
      </c>
      <c r="J12" s="523">
        <v>-6116.5485316800041</v>
      </c>
      <c r="K12" s="523">
        <v>-29796.841232839994</v>
      </c>
    </row>
    <row r="13" spans="1:12" ht="22.05" customHeight="1">
      <c r="A13" s="527" t="s">
        <v>1201</v>
      </c>
      <c r="B13" s="523">
        <v>63525.240122260002</v>
      </c>
      <c r="C13" s="523">
        <v>80370.508906359988</v>
      </c>
      <c r="D13" s="523">
        <v>61707.75846556</v>
      </c>
      <c r="E13" s="523">
        <v>67263.713105009985</v>
      </c>
      <c r="F13" s="523">
        <v>56575.461514210001</v>
      </c>
      <c r="G13" s="523">
        <v>49176.962951337999</v>
      </c>
      <c r="H13" s="523">
        <v>82344.709803689999</v>
      </c>
      <c r="I13" s="523">
        <v>102588.36331282</v>
      </c>
      <c r="J13" s="523">
        <v>78240.397468319992</v>
      </c>
      <c r="K13" s="523">
        <v>63267.596767160001</v>
      </c>
    </row>
    <row r="14" spans="1:12" ht="22.05" customHeight="1">
      <c r="A14" s="528" t="s">
        <v>1202</v>
      </c>
      <c r="B14" s="523">
        <v>52730.400000000001</v>
      </c>
      <c r="C14" s="523">
        <v>70780.7</v>
      </c>
      <c r="D14" s="523">
        <v>55903.9</v>
      </c>
      <c r="E14" s="523">
        <v>60411.199999999997</v>
      </c>
      <c r="F14" s="523">
        <v>51090.700000000004</v>
      </c>
      <c r="G14" s="523">
        <v>43304.480616549998</v>
      </c>
      <c r="H14" s="523">
        <v>74129.471288600005</v>
      </c>
      <c r="I14" s="523">
        <v>89304.006999999998</v>
      </c>
      <c r="J14" s="523">
        <v>61903.123999999996</v>
      </c>
      <c r="K14" s="523">
        <v>43724.546999999999</v>
      </c>
    </row>
    <row r="15" spans="1:12" ht="22.05" customHeight="1">
      <c r="A15" s="527" t="s">
        <v>1203</v>
      </c>
      <c r="B15" s="523">
        <v>70639.76850000002</v>
      </c>
      <c r="C15" s="523">
        <v>64282.216500000002</v>
      </c>
      <c r="D15" s="523">
        <v>53296.342499999999</v>
      </c>
      <c r="E15" s="523">
        <v>62304.8295</v>
      </c>
      <c r="F15" s="523">
        <v>68039.089500000002</v>
      </c>
      <c r="G15" s="523">
        <v>71717.128143252994</v>
      </c>
      <c r="H15" s="523">
        <v>89568.282575869001</v>
      </c>
      <c r="I15" s="523">
        <v>95810.32836253001</v>
      </c>
      <c r="J15" s="523">
        <v>84356.945999999996</v>
      </c>
      <c r="K15" s="523">
        <v>93064.437999999995</v>
      </c>
    </row>
    <row r="16" spans="1:12" ht="22.05" customHeight="1">
      <c r="A16" s="528" t="s">
        <v>1202</v>
      </c>
      <c r="B16" s="523">
        <v>25231.599999999999</v>
      </c>
      <c r="C16" s="523">
        <v>18905</v>
      </c>
      <c r="D16" s="523">
        <v>14418.7</v>
      </c>
      <c r="E16" s="523">
        <v>18347.7</v>
      </c>
      <c r="F16" s="523">
        <v>20050.099999999999</v>
      </c>
      <c r="G16" s="523">
        <v>23070.624065497999</v>
      </c>
      <c r="H16" s="523">
        <v>32660.535776191002</v>
      </c>
      <c r="I16" s="523">
        <v>27772.874</v>
      </c>
      <c r="J16" s="523">
        <v>13233.46</v>
      </c>
      <c r="K16" s="523">
        <v>17764.304</v>
      </c>
    </row>
    <row r="17" spans="1:11" ht="9.75" customHeight="1">
      <c r="A17" s="529"/>
      <c r="B17" s="523"/>
      <c r="C17" s="523"/>
      <c r="D17" s="523"/>
      <c r="E17" s="523"/>
      <c r="F17" s="523"/>
      <c r="G17" s="523"/>
      <c r="H17" s="523"/>
      <c r="I17" s="523"/>
      <c r="J17" s="523"/>
      <c r="K17" s="523"/>
    </row>
    <row r="18" spans="1:11" ht="22.05" customHeight="1">
      <c r="A18" s="526" t="s">
        <v>1204</v>
      </c>
      <c r="B18" s="521">
        <v>-2093.0620307456211</v>
      </c>
      <c r="C18" s="521">
        <v>-1829.2286645911008</v>
      </c>
      <c r="D18" s="521">
        <v>-1963.0308605433511</v>
      </c>
      <c r="E18" s="521">
        <v>-3225.4680494287677</v>
      </c>
      <c r="F18" s="521">
        <v>-4315.9254437910949</v>
      </c>
      <c r="G18" s="521">
        <v>-9683.4971190820397</v>
      </c>
      <c r="H18" s="521">
        <v>-8482.3330497645238</v>
      </c>
      <c r="I18" s="521">
        <v>-4442.5899412848539</v>
      </c>
      <c r="J18" s="521">
        <v>-3546.8283949421239</v>
      </c>
      <c r="K18" s="521">
        <v>-4806.138105255719</v>
      </c>
    </row>
    <row r="19" spans="1:11" ht="22.05" customHeight="1">
      <c r="A19" s="525" t="s">
        <v>707</v>
      </c>
      <c r="B19" s="523">
        <v>9238.468437165704</v>
      </c>
      <c r="C19" s="523">
        <v>9279.7879188701845</v>
      </c>
      <c r="D19" s="523">
        <v>9739.3784490757007</v>
      </c>
      <c r="E19" s="523">
        <v>9565.9094207769813</v>
      </c>
      <c r="F19" s="523">
        <v>10419.730700974793</v>
      </c>
      <c r="G19" s="523">
        <v>4750.2818241950217</v>
      </c>
      <c r="H19" s="523">
        <v>4580.8894315935559</v>
      </c>
      <c r="I19" s="523">
        <v>8657.2799927826291</v>
      </c>
      <c r="J19" s="523">
        <v>10526.030570717157</v>
      </c>
      <c r="K19" s="523">
        <v>12691.050853679153</v>
      </c>
    </row>
    <row r="20" spans="1:11" ht="22.05" customHeight="1">
      <c r="A20" s="525" t="s">
        <v>1199</v>
      </c>
      <c r="B20" s="523">
        <v>11331.530467911325</v>
      </c>
      <c r="C20" s="523">
        <v>11109.016583461285</v>
      </c>
      <c r="D20" s="523">
        <v>11702.409309619052</v>
      </c>
      <c r="E20" s="523">
        <v>12791.377470205749</v>
      </c>
      <c r="F20" s="523">
        <v>14735.656144765888</v>
      </c>
      <c r="G20" s="523">
        <v>14433.778943277061</v>
      </c>
      <c r="H20" s="523">
        <v>13063.22248135808</v>
      </c>
      <c r="I20" s="523">
        <v>13099.869934067483</v>
      </c>
      <c r="J20" s="523">
        <v>14072.858965659281</v>
      </c>
      <c r="K20" s="523">
        <v>17497.188958934872</v>
      </c>
    </row>
    <row r="21" spans="1:11" ht="22.05" customHeight="1">
      <c r="A21" s="530" t="s">
        <v>1205</v>
      </c>
      <c r="B21" s="523">
        <v>-2460.8385335387352</v>
      </c>
      <c r="C21" s="523">
        <v>-2465.3355444446715</v>
      </c>
      <c r="D21" s="523">
        <v>-1696.4043354188423</v>
      </c>
      <c r="E21" s="523">
        <v>-1950.9451461112399</v>
      </c>
      <c r="F21" s="523">
        <v>-2151.4682174257377</v>
      </c>
      <c r="G21" s="523">
        <v>-2449.8751046159978</v>
      </c>
      <c r="H21" s="523">
        <v>-3665.518426642092</v>
      </c>
      <c r="I21" s="523">
        <v>-3931.7597246337059</v>
      </c>
      <c r="J21" s="523">
        <v>-3644.9736385088481</v>
      </c>
      <c r="K21" s="523">
        <v>-3991.8275335915746</v>
      </c>
    </row>
    <row r="22" spans="1:11" ht="22.05" customHeight="1">
      <c r="A22" s="531" t="s">
        <v>707</v>
      </c>
      <c r="B22" s="523">
        <v>457.74209739036485</v>
      </c>
      <c r="C22" s="523">
        <v>361.40148884176926</v>
      </c>
      <c r="D22" s="523">
        <v>530.25249584398375</v>
      </c>
      <c r="E22" s="523">
        <v>612.10189768430598</v>
      </c>
      <c r="F22" s="523">
        <v>688.5835322695134</v>
      </c>
      <c r="G22" s="523">
        <v>648.78661021182143</v>
      </c>
      <c r="H22" s="523">
        <v>308.70501827809755</v>
      </c>
      <c r="I22" s="523">
        <v>513.88954647908974</v>
      </c>
      <c r="J22" s="523">
        <v>468.80629180924353</v>
      </c>
      <c r="K22" s="523">
        <v>684.71899691211229</v>
      </c>
    </row>
    <row r="23" spans="1:11" ht="22.05" customHeight="1">
      <c r="A23" s="531" t="s">
        <v>1199</v>
      </c>
      <c r="B23" s="523">
        <v>2918.5806309291002</v>
      </c>
      <c r="C23" s="523">
        <v>2826.7370332864407</v>
      </c>
      <c r="D23" s="523">
        <v>2226.656831262826</v>
      </c>
      <c r="E23" s="523">
        <v>2563.047043795546</v>
      </c>
      <c r="F23" s="523">
        <v>2840.0517496952511</v>
      </c>
      <c r="G23" s="523">
        <v>3098.6617148278192</v>
      </c>
      <c r="H23" s="523">
        <v>3974.2234449201896</v>
      </c>
      <c r="I23" s="523">
        <v>4445.6492711127958</v>
      </c>
      <c r="J23" s="523">
        <v>4113.7799303180918</v>
      </c>
      <c r="K23" s="523">
        <v>4676.5465305036869</v>
      </c>
    </row>
    <row r="24" spans="1:11" ht="22.05" customHeight="1">
      <c r="A24" s="530" t="s">
        <v>1206</v>
      </c>
      <c r="B24" s="523">
        <v>2803.8721815626427</v>
      </c>
      <c r="C24" s="523">
        <v>2891.4816366521809</v>
      </c>
      <c r="D24" s="523">
        <v>2991.6840001657138</v>
      </c>
      <c r="E24" s="523">
        <v>3101.3719113956627</v>
      </c>
      <c r="F24" s="523">
        <v>4451.2080326032064</v>
      </c>
      <c r="G24" s="523">
        <v>925.56104240306286</v>
      </c>
      <c r="H24" s="523">
        <v>1261.6557788915743</v>
      </c>
      <c r="I24" s="523">
        <v>4679.6182868727183</v>
      </c>
      <c r="J24" s="523">
        <v>6236.5092258706918</v>
      </c>
      <c r="K24" s="523">
        <v>6261.1018687632895</v>
      </c>
    </row>
    <row r="25" spans="1:11" ht="22.05" customHeight="1">
      <c r="A25" s="531" t="s">
        <v>707</v>
      </c>
      <c r="B25" s="523">
        <v>5397.5513184068059</v>
      </c>
      <c r="C25" s="523">
        <v>5479.576840458978</v>
      </c>
      <c r="D25" s="523">
        <v>5608.2730531579455</v>
      </c>
      <c r="E25" s="523">
        <v>5937.7841684636287</v>
      </c>
      <c r="F25" s="523">
        <v>7581.6076801142744</v>
      </c>
      <c r="G25" s="523">
        <v>1930.4452021319848</v>
      </c>
      <c r="H25" s="523">
        <v>2114.717029644301</v>
      </c>
      <c r="I25" s="523">
        <v>5701.4224118070961</v>
      </c>
      <c r="J25" s="523">
        <v>7306.1199669281141</v>
      </c>
      <c r="K25" s="523">
        <v>8011.6244716643841</v>
      </c>
    </row>
    <row r="26" spans="1:11" ht="22.05" customHeight="1">
      <c r="A26" s="531" t="s">
        <v>1199</v>
      </c>
      <c r="B26" s="523">
        <v>2593.6791368441632</v>
      </c>
      <c r="C26" s="523">
        <v>2588.0952038067971</v>
      </c>
      <c r="D26" s="523">
        <v>2616.5890529922317</v>
      </c>
      <c r="E26" s="523">
        <v>2836.412257067966</v>
      </c>
      <c r="F26" s="523">
        <v>3130.399647511068</v>
      </c>
      <c r="G26" s="523">
        <v>1004.884159728922</v>
      </c>
      <c r="H26" s="523">
        <v>853.06125075272655</v>
      </c>
      <c r="I26" s="523">
        <v>1021.8041249343781</v>
      </c>
      <c r="J26" s="523">
        <v>1069.6107410574223</v>
      </c>
      <c r="K26" s="523">
        <v>1750.5226029010942</v>
      </c>
    </row>
    <row r="27" spans="1:11" ht="22.05" customHeight="1">
      <c r="A27" s="532" t="s">
        <v>623</v>
      </c>
      <c r="B27" s="523">
        <v>210.81810622417555</v>
      </c>
      <c r="C27" s="523">
        <v>-18.334496678856439</v>
      </c>
      <c r="D27" s="523">
        <v>-17.840724935136503</v>
      </c>
      <c r="E27" s="523">
        <v>1.9560571369161508</v>
      </c>
      <c r="F27" s="523">
        <v>-31.131374283211073</v>
      </c>
      <c r="G27" s="523">
        <v>-69.152001916092928</v>
      </c>
      <c r="H27" s="523">
        <v>-52.555459776479623</v>
      </c>
      <c r="I27" s="523">
        <v>-52.835169957564091</v>
      </c>
      <c r="J27" s="523">
        <v>-47.383793185235845</v>
      </c>
      <c r="K27" s="523">
        <v>-17.489852441536954</v>
      </c>
    </row>
    <row r="28" spans="1:11" ht="22.05" customHeight="1">
      <c r="A28" s="533" t="s">
        <v>707</v>
      </c>
      <c r="B28" s="523">
        <v>283.90120138269538</v>
      </c>
      <c r="C28" s="523">
        <v>57.919405306482219</v>
      </c>
      <c r="D28" s="523">
        <v>20.252554175310419</v>
      </c>
      <c r="E28" s="523">
        <v>53.289883972230214</v>
      </c>
      <c r="F28" s="523">
        <v>103.8136991483054</v>
      </c>
      <c r="G28" s="523">
        <v>27.7003735029358</v>
      </c>
      <c r="H28" s="523">
        <v>31.765886536826358</v>
      </c>
      <c r="I28" s="523">
        <v>41.632780864341925</v>
      </c>
      <c r="J28" s="523">
        <v>38.257418593432064</v>
      </c>
      <c r="K28" s="523">
        <v>160.45343497567413</v>
      </c>
    </row>
    <row r="29" spans="1:11" ht="22.05" customHeight="1">
      <c r="A29" s="533" t="s">
        <v>1199</v>
      </c>
      <c r="B29" s="523">
        <v>73.083095158519839</v>
      </c>
      <c r="C29" s="523">
        <v>76.253901985338658</v>
      </c>
      <c r="D29" s="523">
        <v>38.093279110446922</v>
      </c>
      <c r="E29" s="523">
        <v>51.333826835314063</v>
      </c>
      <c r="F29" s="523">
        <v>134.94507343151648</v>
      </c>
      <c r="G29" s="523">
        <v>96.852375419028732</v>
      </c>
      <c r="H29" s="523">
        <v>84.32134631330598</v>
      </c>
      <c r="I29" s="523">
        <v>94.467950821906015</v>
      </c>
      <c r="J29" s="523">
        <v>85.641211778667909</v>
      </c>
      <c r="K29" s="523">
        <v>177.94328741721108</v>
      </c>
    </row>
    <row r="30" spans="1:11" ht="22.05" customHeight="1">
      <c r="A30" s="532" t="s">
        <v>1207</v>
      </c>
      <c r="B30" s="523">
        <v>2593.0540753384676</v>
      </c>
      <c r="C30" s="523">
        <v>2909.8161333310377</v>
      </c>
      <c r="D30" s="523">
        <v>3009.5247251008504</v>
      </c>
      <c r="E30" s="523">
        <v>3099.4158542587465</v>
      </c>
      <c r="F30" s="523">
        <v>4482.3394068864181</v>
      </c>
      <c r="G30" s="523">
        <v>994.71304431915587</v>
      </c>
      <c r="H30" s="523">
        <v>1314.2112386680542</v>
      </c>
      <c r="I30" s="523">
        <v>4732.4534568302824</v>
      </c>
      <c r="J30" s="523">
        <v>6283.8930190559277</v>
      </c>
      <c r="K30" s="523">
        <v>6278.5917212048271</v>
      </c>
    </row>
    <row r="31" spans="1:11" ht="22.05" customHeight="1">
      <c r="A31" s="533" t="s">
        <v>707</v>
      </c>
      <c r="B31" s="523">
        <v>5113.6501170241108</v>
      </c>
      <c r="C31" s="523">
        <v>5421.657435152496</v>
      </c>
      <c r="D31" s="523">
        <v>5588.0204989826352</v>
      </c>
      <c r="E31" s="523">
        <v>5884.4942844913985</v>
      </c>
      <c r="F31" s="523">
        <v>7477.7939809659692</v>
      </c>
      <c r="G31" s="523">
        <v>1902.7448286290492</v>
      </c>
      <c r="H31" s="523">
        <v>2082.9511431074748</v>
      </c>
      <c r="I31" s="523">
        <v>5659.7896309427542</v>
      </c>
      <c r="J31" s="523">
        <v>7267.8625483346823</v>
      </c>
      <c r="K31" s="523">
        <v>7851.17103668871</v>
      </c>
    </row>
    <row r="32" spans="1:11" ht="22.05" customHeight="1">
      <c r="A32" s="533" t="s">
        <v>1199</v>
      </c>
      <c r="B32" s="523">
        <v>2520.5960416856433</v>
      </c>
      <c r="C32" s="523">
        <v>2511.8413018214583</v>
      </c>
      <c r="D32" s="523">
        <v>2578.4957738817848</v>
      </c>
      <c r="E32" s="523">
        <v>2785.078430232652</v>
      </c>
      <c r="F32" s="523">
        <v>2995.4545740795515</v>
      </c>
      <c r="G32" s="523">
        <v>908.03178430989328</v>
      </c>
      <c r="H32" s="523">
        <v>768.73990443942057</v>
      </c>
      <c r="I32" s="523">
        <v>927.33617411247212</v>
      </c>
      <c r="J32" s="523">
        <v>983.96952927875429</v>
      </c>
      <c r="K32" s="523">
        <v>1572.579315483883</v>
      </c>
    </row>
    <row r="33" spans="1:11" ht="22.05" customHeight="1">
      <c r="A33" s="534" t="s">
        <v>1208</v>
      </c>
      <c r="B33" s="523">
        <v>-20.118783680117126</v>
      </c>
      <c r="C33" s="523">
        <v>-17.444883630424798</v>
      </c>
      <c r="D33" s="523">
        <v>-24.325888225371813</v>
      </c>
      <c r="E33" s="523">
        <v>-10.764274322036584</v>
      </c>
      <c r="F33" s="523">
        <v>-34.537455560638712</v>
      </c>
      <c r="G33" s="523">
        <v>-126.69082536603928</v>
      </c>
      <c r="H33" s="523">
        <v>-87.448791176072007</v>
      </c>
      <c r="I33" s="523">
        <v>-106.44439169935592</v>
      </c>
      <c r="J33" s="523">
        <v>-116.7520827456563</v>
      </c>
      <c r="K33" s="523">
        <v>-126.55643401642867</v>
      </c>
    </row>
    <row r="34" spans="1:11" ht="22.05" customHeight="1">
      <c r="A34" s="535" t="s">
        <v>707</v>
      </c>
      <c r="B34" s="523">
        <v>6.7182493802712147</v>
      </c>
      <c r="C34" s="523">
        <v>1.9320046005593736</v>
      </c>
      <c r="D34" s="523">
        <v>6.8140497833808453</v>
      </c>
      <c r="E34" s="523">
        <v>17.319726093196035</v>
      </c>
      <c r="F34" s="523">
        <v>7.7077107746151583</v>
      </c>
      <c r="G34" s="523">
        <v>13.95723104170467</v>
      </c>
      <c r="H34" s="523">
        <v>27.133036882708659</v>
      </c>
      <c r="I34" s="523">
        <v>7.9281564434286835</v>
      </c>
      <c r="J34" s="523">
        <v>12.967409470024089</v>
      </c>
      <c r="K34" s="523">
        <v>11.710325724943816</v>
      </c>
    </row>
    <row r="35" spans="1:11" ht="22.05" customHeight="1">
      <c r="A35" s="535" t="s">
        <v>1199</v>
      </c>
      <c r="B35" s="523">
        <v>26.83703306038834</v>
      </c>
      <c r="C35" s="523">
        <v>19.376888230984171</v>
      </c>
      <c r="D35" s="523">
        <v>31.139938008752658</v>
      </c>
      <c r="E35" s="523">
        <v>28.084000415232619</v>
      </c>
      <c r="F35" s="523">
        <v>42.24516633525387</v>
      </c>
      <c r="G35" s="523">
        <v>140.64805640774395</v>
      </c>
      <c r="H35" s="523">
        <v>114.58182805878067</v>
      </c>
      <c r="I35" s="523">
        <v>114.37254814278461</v>
      </c>
      <c r="J35" s="523">
        <v>129.71949221568039</v>
      </c>
      <c r="K35" s="523">
        <v>138.26675974137248</v>
      </c>
    </row>
    <row r="36" spans="1:11" ht="22.05" customHeight="1">
      <c r="A36" s="534" t="s">
        <v>1209</v>
      </c>
      <c r="B36" s="523">
        <v>-223.35008073379913</v>
      </c>
      <c r="C36" s="523">
        <v>-131.21374065247582</v>
      </c>
      <c r="D36" s="523">
        <v>-86.340032927020744</v>
      </c>
      <c r="E36" s="523">
        <v>-150.41909675385529</v>
      </c>
      <c r="F36" s="523">
        <v>-275.09971664969646</v>
      </c>
      <c r="G36" s="523">
        <v>-353.94389907991047</v>
      </c>
      <c r="H36" s="523">
        <v>-238.76743086453928</v>
      </c>
      <c r="I36" s="523">
        <v>-468.92897477235363</v>
      </c>
      <c r="J36" s="523">
        <v>-396.48390565935375</v>
      </c>
      <c r="K36" s="523">
        <v>-527.76876423178453</v>
      </c>
    </row>
    <row r="37" spans="1:11" ht="22.05" customHeight="1">
      <c r="A37" s="535" t="s">
        <v>707</v>
      </c>
      <c r="B37" s="523">
        <v>29.276513043840314</v>
      </c>
      <c r="C37" s="523">
        <v>23.74956425193546</v>
      </c>
      <c r="D37" s="523">
        <v>55.727162108053264</v>
      </c>
      <c r="E37" s="523">
        <v>93.048703387897731</v>
      </c>
      <c r="F37" s="523">
        <v>89.177262528665025</v>
      </c>
      <c r="G37" s="523">
        <v>136.91763514458134</v>
      </c>
      <c r="H37" s="523">
        <v>178.51815624224378</v>
      </c>
      <c r="I37" s="523">
        <v>79.962175076791041</v>
      </c>
      <c r="J37" s="523">
        <v>132.05680723185156</v>
      </c>
      <c r="K37" s="523">
        <v>118.30395947380313</v>
      </c>
    </row>
    <row r="38" spans="1:11" ht="22.05" customHeight="1">
      <c r="A38" s="535" t="s">
        <v>1199</v>
      </c>
      <c r="B38" s="523">
        <v>252.62659377763944</v>
      </c>
      <c r="C38" s="523">
        <v>154.96330490441127</v>
      </c>
      <c r="D38" s="523">
        <v>142.06719503507401</v>
      </c>
      <c r="E38" s="523">
        <v>243.467800141753</v>
      </c>
      <c r="F38" s="523">
        <v>364.2769791783615</v>
      </c>
      <c r="G38" s="523">
        <v>490.86153422449178</v>
      </c>
      <c r="H38" s="523">
        <v>417.28558710678305</v>
      </c>
      <c r="I38" s="523">
        <v>548.89114984914465</v>
      </c>
      <c r="J38" s="523">
        <v>528.54071289120532</v>
      </c>
      <c r="K38" s="523">
        <v>646.07272370558769</v>
      </c>
    </row>
    <row r="39" spans="1:11" ht="22.05" customHeight="1">
      <c r="A39" s="532" t="s">
        <v>364</v>
      </c>
      <c r="B39" s="523">
        <v>2836.522939752384</v>
      </c>
      <c r="C39" s="523">
        <v>3058.4747576139384</v>
      </c>
      <c r="D39" s="523">
        <v>3120.1906462532434</v>
      </c>
      <c r="E39" s="523">
        <v>3260.5992253346385</v>
      </c>
      <c r="F39" s="523">
        <v>4791.9765790967522</v>
      </c>
      <c r="G39" s="523">
        <v>1475.3477687651057</v>
      </c>
      <c r="H39" s="523">
        <v>1640.4274607086654</v>
      </c>
      <c r="I39" s="523">
        <v>5307.8268233019917</v>
      </c>
      <c r="J39" s="523">
        <v>6797.1290074609378</v>
      </c>
      <c r="K39" s="523">
        <v>6932.9169194530405</v>
      </c>
    </row>
    <row r="40" spans="1:11" ht="22.05" customHeight="1">
      <c r="A40" s="533" t="s">
        <v>707</v>
      </c>
      <c r="B40" s="523">
        <v>5077.6553545999996</v>
      </c>
      <c r="C40" s="523">
        <v>5395.9758663000011</v>
      </c>
      <c r="D40" s="523">
        <v>5525.4792870912015</v>
      </c>
      <c r="E40" s="523">
        <v>5774.1258550103048</v>
      </c>
      <c r="F40" s="523">
        <v>7380.909007662689</v>
      </c>
      <c r="G40" s="523">
        <v>1751.8699624427632</v>
      </c>
      <c r="H40" s="523">
        <v>1877.2999499825223</v>
      </c>
      <c r="I40" s="523">
        <v>5571.8992994225346</v>
      </c>
      <c r="J40" s="523">
        <v>7122.8383316328063</v>
      </c>
      <c r="K40" s="523">
        <v>7721.1567514899634</v>
      </c>
    </row>
    <row r="41" spans="1:11" ht="22.05" customHeight="1">
      <c r="A41" s="535" t="s">
        <v>1210</v>
      </c>
      <c r="B41" s="523">
        <v>5077.6553545999996</v>
      </c>
      <c r="C41" s="523">
        <v>5395.9758663000011</v>
      </c>
      <c r="D41" s="523">
        <v>5525.4792870912015</v>
      </c>
      <c r="E41" s="523">
        <v>5774.1258550103048</v>
      </c>
      <c r="F41" s="523">
        <v>7380.909007662689</v>
      </c>
      <c r="G41" s="523">
        <v>1751.8699624427632</v>
      </c>
      <c r="H41" s="523">
        <v>1877.2999499825223</v>
      </c>
      <c r="I41" s="523">
        <v>5571.8992994225346</v>
      </c>
      <c r="J41" s="523">
        <v>7122.8383316328063</v>
      </c>
      <c r="K41" s="523">
        <v>7721.1567514899634</v>
      </c>
    </row>
    <row r="42" spans="1:11" ht="22.05" customHeight="1">
      <c r="A42" s="533" t="s">
        <v>1199</v>
      </c>
      <c r="B42" s="523">
        <v>2241.1324148476156</v>
      </c>
      <c r="C42" s="523">
        <v>2337.5011086860627</v>
      </c>
      <c r="D42" s="523">
        <v>2405.2886408379582</v>
      </c>
      <c r="E42" s="523">
        <v>2513.5266296756663</v>
      </c>
      <c r="F42" s="523">
        <v>2588.9324285659363</v>
      </c>
      <c r="G42" s="523">
        <v>276.52219367765758</v>
      </c>
      <c r="H42" s="523">
        <v>236.8724892738569</v>
      </c>
      <c r="I42" s="523">
        <v>264.07247612054289</v>
      </c>
      <c r="J42" s="523">
        <v>325.70932417186862</v>
      </c>
      <c r="K42" s="523">
        <v>788.23983203692273</v>
      </c>
    </row>
    <row r="43" spans="1:11" ht="22.05" customHeight="1">
      <c r="A43" s="530" t="s">
        <v>158</v>
      </c>
      <c r="B43" s="523">
        <v>-2436.0956787695291</v>
      </c>
      <c r="C43" s="523">
        <v>-2255.3747567986111</v>
      </c>
      <c r="D43" s="523">
        <v>-3258.3105252902214</v>
      </c>
      <c r="E43" s="523">
        <v>-4375.8948147131887</v>
      </c>
      <c r="F43" s="523">
        <v>-6615.6652589685636</v>
      </c>
      <c r="G43" s="523">
        <v>-8159.1830568691039</v>
      </c>
      <c r="H43" s="523">
        <v>-6078.470402014007</v>
      </c>
      <c r="I43" s="523">
        <v>-5190.4485035238658</v>
      </c>
      <c r="J43" s="523">
        <v>-6138.3639823039694</v>
      </c>
      <c r="K43" s="523">
        <v>-7075.4124404274344</v>
      </c>
    </row>
    <row r="44" spans="1:11" ht="22.05" customHeight="1">
      <c r="A44" s="531" t="s">
        <v>707</v>
      </c>
      <c r="B44" s="523">
        <v>3383.1750213685332</v>
      </c>
      <c r="C44" s="523">
        <v>3438.8095895694369</v>
      </c>
      <c r="D44" s="523">
        <v>3600.8529000737717</v>
      </c>
      <c r="E44" s="523">
        <v>3016.0233546290469</v>
      </c>
      <c r="F44" s="523">
        <v>2149.5394885910046</v>
      </c>
      <c r="G44" s="523">
        <v>2171.0500118512155</v>
      </c>
      <c r="H44" s="523">
        <v>2157.4673836711577</v>
      </c>
      <c r="I44" s="523">
        <v>2441.9680344964436</v>
      </c>
      <c r="J44" s="523">
        <v>2751.1043119797987</v>
      </c>
      <c r="K44" s="523">
        <v>3994.7073851026571</v>
      </c>
    </row>
    <row r="45" spans="1:11" ht="22.05" customHeight="1">
      <c r="A45" s="531" t="s">
        <v>1199</v>
      </c>
      <c r="B45" s="523">
        <v>5819.2707001380622</v>
      </c>
      <c r="C45" s="523">
        <v>5694.184346368048</v>
      </c>
      <c r="D45" s="523">
        <v>6859.1634253639932</v>
      </c>
      <c r="E45" s="523">
        <v>7391.9181693422361</v>
      </c>
      <c r="F45" s="523">
        <v>8765.2047475595682</v>
      </c>
      <c r="G45" s="523">
        <v>10330.233068720319</v>
      </c>
      <c r="H45" s="523">
        <v>8235.9377856851643</v>
      </c>
      <c r="I45" s="523">
        <v>7632.4165380203094</v>
      </c>
      <c r="J45" s="523">
        <v>8889.468294283768</v>
      </c>
      <c r="K45" s="523">
        <v>11070.119825530091</v>
      </c>
    </row>
    <row r="46" spans="1:11" ht="22.05" customHeight="1">
      <c r="A46" s="528" t="s">
        <v>1211</v>
      </c>
      <c r="B46" s="523">
        <v>-406.55642153281201</v>
      </c>
      <c r="C46" s="523">
        <v>-231.44280376221045</v>
      </c>
      <c r="D46" s="523">
        <v>-700.75447994875958</v>
      </c>
      <c r="E46" s="523">
        <v>-526.53142681543477</v>
      </c>
      <c r="F46" s="523">
        <v>-1285.8274706228767</v>
      </c>
      <c r="G46" s="523">
        <v>-2508.3074214786634</v>
      </c>
      <c r="H46" s="523">
        <v>-1820.1167430698433</v>
      </c>
      <c r="I46" s="523">
        <v>-1148.0074457584037</v>
      </c>
      <c r="J46" s="523">
        <v>-1581.0948605586348</v>
      </c>
      <c r="K46" s="523">
        <v>-1972.5033514073016</v>
      </c>
    </row>
    <row r="47" spans="1:11" ht="22.05" customHeight="1">
      <c r="A47" s="536" t="s">
        <v>707</v>
      </c>
      <c r="B47" s="523">
        <v>116.28293697622472</v>
      </c>
      <c r="C47" s="523">
        <v>129.49296456115067</v>
      </c>
      <c r="D47" s="523">
        <v>194.70610002412997</v>
      </c>
      <c r="E47" s="523">
        <v>249.55036329716899</v>
      </c>
      <c r="F47" s="523">
        <v>191.28962567801102</v>
      </c>
      <c r="G47" s="523">
        <v>256.11211692277317</v>
      </c>
      <c r="H47" s="523">
        <v>159.07559790458603</v>
      </c>
      <c r="I47" s="523">
        <v>301.10354063721064</v>
      </c>
      <c r="J47" s="523">
        <v>405.35242831686423</v>
      </c>
      <c r="K47" s="523">
        <v>480.07061496562449</v>
      </c>
    </row>
    <row r="48" spans="1:11" ht="22.05" customHeight="1">
      <c r="A48" s="536" t="s">
        <v>1199</v>
      </c>
      <c r="B48" s="523">
        <v>522.83935850903674</v>
      </c>
      <c r="C48" s="523">
        <v>360.93576832336112</v>
      </c>
      <c r="D48" s="523">
        <v>895.4605799728896</v>
      </c>
      <c r="E48" s="523">
        <v>776.0817901126037</v>
      </c>
      <c r="F48" s="523">
        <v>1477.1170963008876</v>
      </c>
      <c r="G48" s="523">
        <v>2764.4195384014365</v>
      </c>
      <c r="H48" s="523">
        <v>1979.1923409744293</v>
      </c>
      <c r="I48" s="523">
        <v>1449.1109863956144</v>
      </c>
      <c r="J48" s="523">
        <v>1986.447288875499</v>
      </c>
      <c r="K48" s="523">
        <v>2452.573966372926</v>
      </c>
    </row>
    <row r="49" spans="1:11" ht="22.05" customHeight="1">
      <c r="A49" s="528" t="s">
        <v>1212</v>
      </c>
      <c r="B49" s="523">
        <v>-1169.060081142158</v>
      </c>
      <c r="C49" s="523">
        <v>-672.00838446774014</v>
      </c>
      <c r="D49" s="523">
        <v>-1418.2630318576189</v>
      </c>
      <c r="E49" s="523">
        <v>-1648.8548376853373</v>
      </c>
      <c r="F49" s="523">
        <v>-2635.6184614017093</v>
      </c>
      <c r="G49" s="523">
        <v>-3213.4979748083324</v>
      </c>
      <c r="H49" s="523">
        <v>-2432.1917202855739</v>
      </c>
      <c r="I49" s="523">
        <v>-2420.5361281330843</v>
      </c>
      <c r="J49" s="523">
        <v>-2819.3259316723334</v>
      </c>
      <c r="K49" s="523">
        <v>-2573.4419146599403</v>
      </c>
    </row>
    <row r="50" spans="1:11" ht="22.05" customHeight="1">
      <c r="A50" s="536" t="s">
        <v>707</v>
      </c>
      <c r="B50" s="523">
        <v>1852.622128698081</v>
      </c>
      <c r="C50" s="523">
        <v>1978.7630036597698</v>
      </c>
      <c r="D50" s="523">
        <v>2006.9405530617446</v>
      </c>
      <c r="E50" s="523">
        <v>1444.6918385850272</v>
      </c>
      <c r="F50" s="523">
        <v>978.1386113905487</v>
      </c>
      <c r="G50" s="523">
        <v>1618.1486879143285</v>
      </c>
      <c r="H50" s="523">
        <v>1849.3773355749809</v>
      </c>
      <c r="I50" s="523">
        <v>1948.6307226185145</v>
      </c>
      <c r="J50" s="523">
        <v>2030.6841989932943</v>
      </c>
      <c r="K50" s="523">
        <v>2861.4481728112014</v>
      </c>
    </row>
    <row r="51" spans="1:11" ht="22.05" customHeight="1">
      <c r="A51" s="536" t="s">
        <v>1199</v>
      </c>
      <c r="B51" s="523">
        <v>3021.682209840239</v>
      </c>
      <c r="C51" s="523">
        <v>2650.7713881275099</v>
      </c>
      <c r="D51" s="523">
        <v>3425.2035849193635</v>
      </c>
      <c r="E51" s="523">
        <v>3093.5466762703645</v>
      </c>
      <c r="F51" s="523">
        <v>3613.757072792258</v>
      </c>
      <c r="G51" s="523">
        <v>4831.6466627226609</v>
      </c>
      <c r="H51" s="523">
        <v>4281.5690558605547</v>
      </c>
      <c r="I51" s="523">
        <v>4369.1668507515988</v>
      </c>
      <c r="J51" s="523">
        <v>4850.0101306656279</v>
      </c>
      <c r="K51" s="523">
        <v>5434.8900874711417</v>
      </c>
    </row>
    <row r="52" spans="1:11" ht="22.05" customHeight="1">
      <c r="A52" s="528" t="s">
        <v>1213</v>
      </c>
      <c r="B52" s="523">
        <v>-14.981352077681549</v>
      </c>
      <c r="C52" s="523">
        <v>-161.37228126761124</v>
      </c>
      <c r="D52" s="523">
        <v>174.87963958957687</v>
      </c>
      <c r="E52" s="523">
        <v>-825.27057256720536</v>
      </c>
      <c r="F52" s="523">
        <v>-578.86582977059265</v>
      </c>
      <c r="G52" s="523">
        <v>-40.965558305674534</v>
      </c>
      <c r="H52" s="523">
        <v>-0.78705685529369407</v>
      </c>
      <c r="I52" s="523">
        <v>-1.5063369632191068</v>
      </c>
      <c r="J52" s="523">
        <v>-2.2094365422266344</v>
      </c>
      <c r="K52" s="523">
        <v>-1.8998910570275769</v>
      </c>
    </row>
    <row r="53" spans="1:11" ht="22.05" customHeight="1">
      <c r="A53" s="536" t="s">
        <v>707</v>
      </c>
      <c r="B53" s="523">
        <v>744.74247259946378</v>
      </c>
      <c r="C53" s="523">
        <v>587.43860586987478</v>
      </c>
      <c r="D53" s="523">
        <v>757.02374223604374</v>
      </c>
      <c r="E53" s="523">
        <v>142.12531256859558</v>
      </c>
      <c r="F53" s="523">
        <v>57.072080608939288</v>
      </c>
      <c r="G53" s="523">
        <v>8.8369206300000016</v>
      </c>
      <c r="H53" s="523" t="s">
        <v>119</v>
      </c>
      <c r="I53" s="523" t="s">
        <v>119</v>
      </c>
      <c r="J53" s="523" t="s">
        <v>119</v>
      </c>
      <c r="K53" s="523" t="s">
        <v>119</v>
      </c>
    </row>
    <row r="54" spans="1:11" ht="22.05" customHeight="1">
      <c r="A54" s="536" t="s">
        <v>1199</v>
      </c>
      <c r="B54" s="523">
        <v>759.72382467714533</v>
      </c>
      <c r="C54" s="523">
        <v>748.81088713748602</v>
      </c>
      <c r="D54" s="523">
        <v>582.14410264646688</v>
      </c>
      <c r="E54" s="523">
        <v>967.395885135801</v>
      </c>
      <c r="F54" s="523">
        <v>635.9379103795319</v>
      </c>
      <c r="G54" s="523">
        <v>49.802478935674536</v>
      </c>
      <c r="H54" s="523">
        <v>0.78705685529369407</v>
      </c>
      <c r="I54" s="523">
        <v>1.5063369632191068</v>
      </c>
      <c r="J54" s="523">
        <v>2.2094365422266344</v>
      </c>
      <c r="K54" s="523">
        <v>1.8998910570275769</v>
      </c>
    </row>
    <row r="55" spans="1:11" ht="10.5" customHeight="1">
      <c r="A55" s="537"/>
      <c r="B55" s="523"/>
      <c r="C55" s="523"/>
      <c r="D55" s="523"/>
      <c r="E55" s="523"/>
      <c r="F55" s="523"/>
      <c r="G55" s="523"/>
      <c r="H55" s="523"/>
      <c r="I55" s="523"/>
      <c r="J55" s="523"/>
      <c r="K55" s="523"/>
    </row>
    <row r="56" spans="1:11" ht="22.05" customHeight="1">
      <c r="A56" s="526" t="s">
        <v>1214</v>
      </c>
      <c r="B56" s="523">
        <v>-4597.6115681614747</v>
      </c>
      <c r="C56" s="523">
        <v>-14068.052470970395</v>
      </c>
      <c r="D56" s="523">
        <v>-14140.506484105823</v>
      </c>
      <c r="E56" s="523">
        <v>-16158.030080853248</v>
      </c>
      <c r="F56" s="523">
        <v>-9422.7523926215144</v>
      </c>
      <c r="G56" s="523">
        <v>277.61012141783385</v>
      </c>
      <c r="H56" s="523">
        <v>-2005.0919661358341</v>
      </c>
      <c r="I56" s="523">
        <v>-16446.430113652834</v>
      </c>
      <c r="J56" s="523">
        <v>-6489.137780820477</v>
      </c>
      <c r="K56" s="523">
        <v>-4426.3253008919928</v>
      </c>
    </row>
    <row r="57" spans="1:11" ht="22.05" customHeight="1">
      <c r="A57" s="525" t="s">
        <v>707</v>
      </c>
      <c r="B57" s="523">
        <v>2503.7424669495595</v>
      </c>
      <c r="C57" s="523">
        <v>2425.6653511350396</v>
      </c>
      <c r="D57" s="523">
        <v>2728.4618100185698</v>
      </c>
      <c r="E57" s="523">
        <v>2469.4613388898292</v>
      </c>
      <c r="F57" s="523">
        <v>3150.9340132739917</v>
      </c>
      <c r="G57" s="523">
        <v>1466.5754607834619</v>
      </c>
      <c r="H57" s="523">
        <v>1852.3771147811974</v>
      </c>
      <c r="I57" s="523">
        <v>1735.2602810895191</v>
      </c>
      <c r="J57" s="523">
        <v>3080.8153683214978</v>
      </c>
      <c r="K57" s="523">
        <v>3231.9732537327727</v>
      </c>
    </row>
    <row r="58" spans="1:11" ht="22.05" customHeight="1">
      <c r="A58" s="525" t="s">
        <v>1199</v>
      </c>
      <c r="B58" s="523">
        <v>7101.3540351110341</v>
      </c>
      <c r="C58" s="523">
        <v>16493.717822105435</v>
      </c>
      <c r="D58" s="523">
        <v>16868.968294124392</v>
      </c>
      <c r="E58" s="523">
        <v>18627.491419743077</v>
      </c>
      <c r="F58" s="523">
        <v>12573.686405895505</v>
      </c>
      <c r="G58" s="523">
        <v>1188.9653393656281</v>
      </c>
      <c r="H58" s="523">
        <v>3857.4690809170315</v>
      </c>
      <c r="I58" s="523">
        <v>18181.690394742353</v>
      </c>
      <c r="J58" s="523">
        <v>9569.9531491419748</v>
      </c>
      <c r="K58" s="523">
        <v>7658.2985546247655</v>
      </c>
    </row>
    <row r="59" spans="1:11" ht="22.05" customHeight="1">
      <c r="A59" s="538" t="s">
        <v>1215</v>
      </c>
      <c r="B59" s="523">
        <v>-360.57713301438673</v>
      </c>
      <c r="C59" s="523">
        <v>-317.0420615636225</v>
      </c>
      <c r="D59" s="523">
        <v>-121.96240253413936</v>
      </c>
      <c r="E59" s="523">
        <v>195.72369904453663</v>
      </c>
      <c r="F59" s="523">
        <v>265.94874314019597</v>
      </c>
      <c r="G59" s="523">
        <v>-558.28780604783083</v>
      </c>
      <c r="H59" s="523">
        <v>-516.39737319635412</v>
      </c>
      <c r="I59" s="523">
        <v>-584.67450944142684</v>
      </c>
      <c r="J59" s="523">
        <v>-312.8245789019594</v>
      </c>
      <c r="K59" s="523">
        <v>-352.56312967958024</v>
      </c>
    </row>
    <row r="60" spans="1:11" ht="22.05" customHeight="1">
      <c r="A60" s="537" t="s">
        <v>707</v>
      </c>
      <c r="B60" s="523">
        <v>274.06107786090593</v>
      </c>
      <c r="C60" s="523">
        <v>221.82754532805291</v>
      </c>
      <c r="D60" s="523">
        <v>343.83955447296762</v>
      </c>
      <c r="E60" s="523">
        <v>387.08871139961747</v>
      </c>
      <c r="F60" s="523">
        <v>544.76386689866081</v>
      </c>
      <c r="G60" s="523">
        <v>251.87439552536301</v>
      </c>
      <c r="H60" s="523">
        <v>406.1826621951659</v>
      </c>
      <c r="I60" s="523">
        <v>411.31233575525295</v>
      </c>
      <c r="J60" s="523">
        <v>592.22194531215621</v>
      </c>
      <c r="K60" s="523">
        <v>1032.3001698956498</v>
      </c>
    </row>
    <row r="61" spans="1:11" ht="22.05" customHeight="1">
      <c r="A61" s="537" t="s">
        <v>1199</v>
      </c>
      <c r="B61" s="523">
        <v>634.63821087529266</v>
      </c>
      <c r="C61" s="523">
        <v>538.8696068916754</v>
      </c>
      <c r="D61" s="523">
        <v>465.80195700710698</v>
      </c>
      <c r="E61" s="523">
        <v>191.36501235508084</v>
      </c>
      <c r="F61" s="523">
        <v>278.81512375846484</v>
      </c>
      <c r="G61" s="523">
        <v>810.1622015731939</v>
      </c>
      <c r="H61" s="523">
        <v>922.58003539152003</v>
      </c>
      <c r="I61" s="523">
        <v>995.98684519667972</v>
      </c>
      <c r="J61" s="523">
        <v>905.04652421411561</v>
      </c>
      <c r="K61" s="523">
        <v>1384.86329957523</v>
      </c>
    </row>
    <row r="62" spans="1:11" ht="22.05" customHeight="1">
      <c r="A62" s="538" t="s">
        <v>1216</v>
      </c>
      <c r="B62" s="523">
        <v>-4237.0344351470885</v>
      </c>
      <c r="C62" s="523">
        <v>-13751.010409406774</v>
      </c>
      <c r="D62" s="523">
        <v>-14018.544081571681</v>
      </c>
      <c r="E62" s="523">
        <v>-16353.753779897786</v>
      </c>
      <c r="F62" s="523">
        <v>-9688.7011357617102</v>
      </c>
      <c r="G62" s="523">
        <v>810.53478991248721</v>
      </c>
      <c r="H62" s="523">
        <v>-1494.6985746117996</v>
      </c>
      <c r="I62" s="523">
        <v>-15895.439443749998</v>
      </c>
      <c r="J62" s="523">
        <v>-6200.8698540930072</v>
      </c>
      <c r="K62" s="523">
        <v>-4130.4806664865919</v>
      </c>
    </row>
    <row r="63" spans="1:11" ht="22.05" customHeight="1">
      <c r="A63" s="537" t="s">
        <v>707</v>
      </c>
      <c r="B63" s="523">
        <v>2229.6813890886533</v>
      </c>
      <c r="C63" s="523">
        <v>2203.8378058069866</v>
      </c>
      <c r="D63" s="523">
        <v>2384.6222555456025</v>
      </c>
      <c r="E63" s="523">
        <v>2082.3726274902119</v>
      </c>
      <c r="F63" s="523">
        <v>2606.1701463753311</v>
      </c>
      <c r="G63" s="523">
        <v>1168.3358994493874</v>
      </c>
      <c r="H63" s="523">
        <v>1425.2692163623703</v>
      </c>
      <c r="I63" s="523">
        <v>1272.21339833</v>
      </c>
      <c r="J63" s="523">
        <v>2443.0938148723289</v>
      </c>
      <c r="K63" s="523">
        <v>2122.2028674929225</v>
      </c>
    </row>
    <row r="64" spans="1:11" ht="22.05" customHeight="1">
      <c r="A64" s="539" t="s">
        <v>1217</v>
      </c>
      <c r="B64" s="523">
        <v>1833.7</v>
      </c>
      <c r="C64" s="523">
        <v>1711</v>
      </c>
      <c r="D64" s="523">
        <v>1617.9</v>
      </c>
      <c r="E64" s="523">
        <v>1658.1</v>
      </c>
      <c r="F64" s="523">
        <v>1775.8</v>
      </c>
      <c r="G64" s="523">
        <v>1276.1370379999998</v>
      </c>
      <c r="H64" s="523">
        <v>992.18550300000015</v>
      </c>
      <c r="I64" s="523">
        <v>1149.572619</v>
      </c>
      <c r="J64" s="523">
        <v>1919.8854190000002</v>
      </c>
      <c r="K64" s="523">
        <v>1657.4690699999999</v>
      </c>
    </row>
    <row r="65" spans="1:11" ht="22.05" customHeight="1">
      <c r="A65" s="537" t="s">
        <v>1199</v>
      </c>
      <c r="B65" s="523">
        <v>6466.7158242357418</v>
      </c>
      <c r="C65" s="523">
        <v>15954.84821521376</v>
      </c>
      <c r="D65" s="523">
        <v>16403.166337117284</v>
      </c>
      <c r="E65" s="523">
        <v>18436.126407387997</v>
      </c>
      <c r="F65" s="523">
        <v>12294.871282137041</v>
      </c>
      <c r="G65" s="523">
        <v>357.80110953690024</v>
      </c>
      <c r="H65" s="523">
        <v>2919.9677909741699</v>
      </c>
      <c r="I65" s="523">
        <v>17167.652842079999</v>
      </c>
      <c r="J65" s="523">
        <v>8643.9636689653362</v>
      </c>
      <c r="K65" s="523">
        <v>6252.6835339795143</v>
      </c>
    </row>
    <row r="66" spans="1:11" ht="22.05" customHeight="1">
      <c r="A66" s="538" t="s">
        <v>1218</v>
      </c>
      <c r="B66" s="523" t="s">
        <v>119</v>
      </c>
      <c r="C66" s="523" t="s">
        <v>119</v>
      </c>
      <c r="D66" s="523" t="s">
        <v>119</v>
      </c>
      <c r="E66" s="523" t="s">
        <v>119</v>
      </c>
      <c r="F66" s="523" t="s">
        <v>119</v>
      </c>
      <c r="G66" s="523">
        <v>25.363137553177438</v>
      </c>
      <c r="H66" s="523">
        <v>6.0039816723198207</v>
      </c>
      <c r="I66" s="523">
        <v>33.68383953859076</v>
      </c>
      <c r="J66" s="523">
        <v>24.556652174489717</v>
      </c>
      <c r="K66" s="523">
        <v>56.718495274179652</v>
      </c>
    </row>
    <row r="67" spans="1:11" ht="22.05" customHeight="1">
      <c r="A67" s="537" t="s">
        <v>707</v>
      </c>
      <c r="B67" s="523" t="s">
        <v>119</v>
      </c>
      <c r="C67" s="523" t="s">
        <v>119</v>
      </c>
      <c r="D67" s="523" t="s">
        <v>119</v>
      </c>
      <c r="E67" s="523" t="s">
        <v>119</v>
      </c>
      <c r="F67" s="523" t="s">
        <v>119</v>
      </c>
      <c r="G67" s="523">
        <v>46.36516580871146</v>
      </c>
      <c r="H67" s="523">
        <v>20.925236223661155</v>
      </c>
      <c r="I67" s="523">
        <v>51.734547004266219</v>
      </c>
      <c r="J67" s="523">
        <v>45.499608137012849</v>
      </c>
      <c r="K67" s="523">
        <v>77.470216344200708</v>
      </c>
    </row>
    <row r="68" spans="1:11" ht="22.05" customHeight="1">
      <c r="A68" s="537" t="s">
        <v>1199</v>
      </c>
      <c r="B68" s="523" t="s">
        <v>119</v>
      </c>
      <c r="C68" s="523" t="s">
        <v>119</v>
      </c>
      <c r="D68" s="523" t="s">
        <v>119</v>
      </c>
      <c r="E68" s="523" t="s">
        <v>119</v>
      </c>
      <c r="F68" s="523" t="s">
        <v>119</v>
      </c>
      <c r="G68" s="523">
        <v>21.002028255534022</v>
      </c>
      <c r="H68" s="523">
        <v>14.921254551341335</v>
      </c>
      <c r="I68" s="523">
        <v>18.050707465675455</v>
      </c>
      <c r="J68" s="523">
        <v>20.942955962523133</v>
      </c>
      <c r="K68" s="523">
        <v>20.751721070021055</v>
      </c>
    </row>
    <row r="69" spans="1:11" ht="22.05" customHeight="1">
      <c r="A69" s="532"/>
      <c r="B69" s="523"/>
      <c r="C69" s="523"/>
      <c r="D69" s="523"/>
      <c r="E69" s="523"/>
      <c r="F69" s="523"/>
      <c r="G69" s="523"/>
      <c r="H69" s="523"/>
      <c r="I69" s="523"/>
      <c r="J69" s="523"/>
      <c r="K69" s="523"/>
    </row>
    <row r="70" spans="1:11" ht="22.05" customHeight="1">
      <c r="A70" s="526" t="s">
        <v>1219</v>
      </c>
      <c r="B70" s="521">
        <v>16856.248882147815</v>
      </c>
      <c r="C70" s="521">
        <v>12918.048522251356</v>
      </c>
      <c r="D70" s="521">
        <v>17000.691223492511</v>
      </c>
      <c r="E70" s="521">
        <v>15107.262121085532</v>
      </c>
      <c r="F70" s="521">
        <v>12779.999169952549</v>
      </c>
      <c r="G70" s="521">
        <v>14946.111571349509</v>
      </c>
      <c r="H70" s="521">
        <v>13896.639882521864</v>
      </c>
      <c r="I70" s="521">
        <v>12504.955006513987</v>
      </c>
      <c r="J70" s="521">
        <v>20008.994239740889</v>
      </c>
      <c r="K70" s="521">
        <v>27995.20251844373</v>
      </c>
    </row>
    <row r="71" spans="1:11" ht="22.05" customHeight="1">
      <c r="A71" s="525" t="s">
        <v>707</v>
      </c>
      <c r="B71" s="523">
        <v>17923.042298345237</v>
      </c>
      <c r="C71" s="523">
        <v>13805.602232645866</v>
      </c>
      <c r="D71" s="523">
        <v>17937.678599239916</v>
      </c>
      <c r="E71" s="523">
        <v>16613.162341932904</v>
      </c>
      <c r="F71" s="523">
        <v>14947.659021418056</v>
      </c>
      <c r="G71" s="523">
        <v>18095.346007742926</v>
      </c>
      <c r="H71" s="523">
        <v>17316.413990110883</v>
      </c>
      <c r="I71" s="523">
        <v>16503.827864065788</v>
      </c>
      <c r="J71" s="523">
        <v>24472.771199131003</v>
      </c>
      <c r="K71" s="523">
        <v>30989.771414871073</v>
      </c>
    </row>
    <row r="72" spans="1:11" ht="22.05" customHeight="1">
      <c r="A72" s="525" t="s">
        <v>1199</v>
      </c>
      <c r="B72" s="523">
        <v>1066.7934161974213</v>
      </c>
      <c r="C72" s="523">
        <v>887.5537103945104</v>
      </c>
      <c r="D72" s="523">
        <v>936.98737574740449</v>
      </c>
      <c r="E72" s="523">
        <v>1505.9002208473717</v>
      </c>
      <c r="F72" s="523">
        <v>2167.6598514655066</v>
      </c>
      <c r="G72" s="523">
        <v>3149.2344363934162</v>
      </c>
      <c r="H72" s="523">
        <v>3419.7741075890181</v>
      </c>
      <c r="I72" s="523">
        <v>3998.8728575518016</v>
      </c>
      <c r="J72" s="523">
        <v>4463.776959390113</v>
      </c>
      <c r="K72" s="523">
        <v>2994.5688964273427</v>
      </c>
    </row>
    <row r="73" spans="1:11" ht="22.05" customHeight="1">
      <c r="A73" s="538" t="s">
        <v>1220</v>
      </c>
      <c r="B73" s="523">
        <v>15633.297195610003</v>
      </c>
      <c r="C73" s="523">
        <v>12071.565589149999</v>
      </c>
      <c r="D73" s="523">
        <v>16131.09681759</v>
      </c>
      <c r="E73" s="523">
        <v>15009.13331886</v>
      </c>
      <c r="F73" s="523">
        <v>13453.36989586</v>
      </c>
      <c r="G73" s="523">
        <v>15089.87746896</v>
      </c>
      <c r="H73" s="523">
        <v>14373.20107809</v>
      </c>
      <c r="I73" s="523">
        <v>13184.051650179998</v>
      </c>
      <c r="J73" s="523">
        <v>20859.064416669997</v>
      </c>
      <c r="K73" s="523">
        <v>25928.950427029824</v>
      </c>
    </row>
    <row r="74" spans="1:11" ht="22.05" customHeight="1">
      <c r="A74" s="527" t="s">
        <v>1196</v>
      </c>
      <c r="B74" s="523">
        <v>16152.886608000003</v>
      </c>
      <c r="C74" s="523">
        <v>12535.799555</v>
      </c>
      <c r="D74" s="523">
        <v>16613.104828</v>
      </c>
      <c r="E74" s="523">
        <v>15839.206541850001</v>
      </c>
      <c r="F74" s="523">
        <v>14088.246790880001</v>
      </c>
      <c r="G74" s="523">
        <v>15669.20958321</v>
      </c>
      <c r="H74" s="523">
        <v>15051.16444486</v>
      </c>
      <c r="I74" s="523">
        <v>13918.982094849998</v>
      </c>
      <c r="J74" s="523">
        <v>21593.239999999998</v>
      </c>
      <c r="K74" s="523">
        <v>26818.485417169824</v>
      </c>
    </row>
    <row r="75" spans="1:11" ht="22.05" customHeight="1">
      <c r="A75" s="527" t="s">
        <v>1197</v>
      </c>
      <c r="B75" s="523">
        <v>519.58941239000001</v>
      </c>
      <c r="C75" s="523">
        <v>464.23396584999995</v>
      </c>
      <c r="D75" s="523">
        <v>482.00801041000005</v>
      </c>
      <c r="E75" s="523">
        <v>830.07322298999998</v>
      </c>
      <c r="F75" s="523">
        <v>634.87689502000012</v>
      </c>
      <c r="G75" s="523">
        <v>579.33211425000002</v>
      </c>
      <c r="H75" s="523">
        <v>677.96336676999999</v>
      </c>
      <c r="I75" s="523">
        <v>734.93044466999993</v>
      </c>
      <c r="J75" s="523">
        <v>734.17558332999988</v>
      </c>
      <c r="K75" s="523">
        <v>889.53499013999999</v>
      </c>
    </row>
    <row r="76" spans="1:11" ht="22.05" customHeight="1">
      <c r="A76" s="538" t="s">
        <v>1221</v>
      </c>
      <c r="B76" s="523">
        <v>2740.6364697127447</v>
      </c>
      <c r="C76" s="523">
        <v>1984.4861914771925</v>
      </c>
      <c r="D76" s="523">
        <v>2054.818385132141</v>
      </c>
      <c r="E76" s="523">
        <v>587.0967595712217</v>
      </c>
      <c r="F76" s="523">
        <v>-650.0884762874532</v>
      </c>
      <c r="G76" s="523">
        <v>-143.76589761049036</v>
      </c>
      <c r="H76" s="523">
        <v>-476.56119556813383</v>
      </c>
      <c r="I76" s="523">
        <v>-679.096643666011</v>
      </c>
      <c r="J76" s="523">
        <v>-850.07017692910858</v>
      </c>
      <c r="K76" s="523">
        <v>2066.2520914139041</v>
      </c>
    </row>
    <row r="77" spans="1:11" ht="22.05" customHeight="1">
      <c r="A77" s="527" t="s">
        <v>1196</v>
      </c>
      <c r="B77" s="523">
        <v>3510.0406282847612</v>
      </c>
      <c r="C77" s="523">
        <v>2493.0191112049915</v>
      </c>
      <c r="D77" s="523">
        <v>2589.8873235403771</v>
      </c>
      <c r="E77" s="523">
        <v>1483.0404658060302</v>
      </c>
      <c r="F77" s="523">
        <v>1625.1189625171253</v>
      </c>
      <c r="G77" s="523">
        <v>2426.136424532926</v>
      </c>
      <c r="H77" s="523">
        <v>2265.2495452508842</v>
      </c>
      <c r="I77" s="523">
        <v>2584.8457692157908</v>
      </c>
      <c r="J77" s="523">
        <v>2879.5311991310045</v>
      </c>
      <c r="K77" s="523">
        <v>4171.2859977012467</v>
      </c>
    </row>
    <row r="78" spans="1:11" ht="22.05" customHeight="1">
      <c r="A78" s="527" t="s">
        <v>1197</v>
      </c>
      <c r="B78" s="523">
        <v>769.40415857201629</v>
      </c>
      <c r="C78" s="523">
        <v>508.53291972779903</v>
      </c>
      <c r="D78" s="523">
        <v>535.06893840823591</v>
      </c>
      <c r="E78" s="523">
        <v>895.94370623480847</v>
      </c>
      <c r="F78" s="523">
        <v>2275.2074388045785</v>
      </c>
      <c r="G78" s="523">
        <v>2569.9023221434163</v>
      </c>
      <c r="H78" s="523">
        <v>2741.8107408190181</v>
      </c>
      <c r="I78" s="523">
        <v>3263.9424128818018</v>
      </c>
      <c r="J78" s="523">
        <v>3729.6013760601131</v>
      </c>
      <c r="K78" s="523">
        <v>2105.0339062873427</v>
      </c>
    </row>
    <row r="79" spans="1:11" ht="10.5" customHeight="1">
      <c r="A79" s="540"/>
      <c r="B79" s="523"/>
      <c r="C79" s="523"/>
      <c r="D79" s="523"/>
      <c r="E79" s="523"/>
      <c r="F79" s="523"/>
      <c r="G79" s="523"/>
      <c r="H79" s="523"/>
      <c r="I79" s="523"/>
      <c r="J79" s="523"/>
      <c r="K79" s="523"/>
    </row>
    <row r="80" spans="1:11" ht="22.05" customHeight="1">
      <c r="A80" s="541" t="s">
        <v>1222</v>
      </c>
      <c r="B80" s="521">
        <v>12723.394518442501</v>
      </c>
      <c r="C80" s="521">
        <v>10540.86429933185</v>
      </c>
      <c r="D80" s="521">
        <v>12940.257917728524</v>
      </c>
      <c r="E80" s="521">
        <v>-3098.4923668913816</v>
      </c>
      <c r="F80" s="521">
        <v>4689.687969682851</v>
      </c>
      <c r="G80" s="521">
        <v>7680.9223605117922</v>
      </c>
      <c r="H80" s="521">
        <v>5142.418540910865</v>
      </c>
      <c r="I80" s="521">
        <v>-7766.0840895707734</v>
      </c>
      <c r="J80" s="521">
        <v>-590.13510241069093</v>
      </c>
      <c r="K80" s="521">
        <v>6928.4945588221171</v>
      </c>
    </row>
    <row r="81" spans="1:11" ht="22.05" customHeight="1">
      <c r="A81" s="526" t="s">
        <v>1223</v>
      </c>
      <c r="B81" s="523">
        <v>-1978.2818862900001</v>
      </c>
      <c r="C81" s="523">
        <v>296.19666108000024</v>
      </c>
      <c r="D81" s="523">
        <v>-2705.23833212</v>
      </c>
      <c r="E81" s="523">
        <v>-2079.5328207000002</v>
      </c>
      <c r="F81" s="523">
        <v>-1219.7369497600005</v>
      </c>
      <c r="G81" s="523">
        <v>-1146.3571558700005</v>
      </c>
      <c r="H81" s="523">
        <v>3170.631922049999</v>
      </c>
      <c r="I81" s="523">
        <v>-8630.8739720699996</v>
      </c>
      <c r="J81" s="523">
        <v>-10106.008842699999</v>
      </c>
      <c r="K81" s="523">
        <v>-6298.7833975100002</v>
      </c>
    </row>
    <row r="82" spans="1:11" ht="22.05" customHeight="1">
      <c r="A82" s="526" t="s">
        <v>1224</v>
      </c>
      <c r="B82" s="523">
        <v>1856.0902638099999</v>
      </c>
      <c r="C82" s="523">
        <v>1849.8580712</v>
      </c>
      <c r="D82" s="523">
        <v>-8.9588957499999964</v>
      </c>
      <c r="E82" s="523">
        <v>837.20166213000005</v>
      </c>
      <c r="F82" s="523">
        <v>-212.91114007999997</v>
      </c>
      <c r="G82" s="523">
        <v>-781.96622991000015</v>
      </c>
      <c r="H82" s="523">
        <v>-364.78365164000002</v>
      </c>
      <c r="I82" s="523">
        <v>124.84137374000002</v>
      </c>
      <c r="J82" s="523">
        <v>-42.93451170000003</v>
      </c>
      <c r="K82" s="523">
        <v>40.953431019999982</v>
      </c>
    </row>
    <row r="83" spans="1:11" ht="22.05" customHeight="1">
      <c r="A83" s="542" t="s">
        <v>1225</v>
      </c>
      <c r="B83" s="523">
        <v>515.75458576000005</v>
      </c>
      <c r="C83" s="523">
        <v>275.00494146</v>
      </c>
      <c r="D83" s="523">
        <v>-33.350885089999998</v>
      </c>
      <c r="E83" s="523">
        <v>-94.814877000000024</v>
      </c>
      <c r="F83" s="523">
        <v>201.20163199999999</v>
      </c>
      <c r="G83" s="523">
        <v>-313.93093316000011</v>
      </c>
      <c r="H83" s="523">
        <v>68.487204999999989</v>
      </c>
      <c r="I83" s="523">
        <v>-17.725110999999998</v>
      </c>
      <c r="J83" s="523">
        <v>362.7840521</v>
      </c>
      <c r="K83" s="523">
        <v>172.52947054999998</v>
      </c>
    </row>
    <row r="84" spans="1:11" ht="22.05" customHeight="1">
      <c r="A84" s="543" t="s">
        <v>1226</v>
      </c>
      <c r="B84" s="523">
        <v>14.18516535</v>
      </c>
      <c r="C84" s="523">
        <v>-55.677691539999998</v>
      </c>
      <c r="D84" s="523">
        <v>-43.238211649999997</v>
      </c>
      <c r="E84" s="523">
        <v>-426.842803</v>
      </c>
      <c r="F84" s="523">
        <v>-10.063579000000001</v>
      </c>
      <c r="G84" s="523">
        <v>-280.5241031600001</v>
      </c>
      <c r="H84" s="523">
        <v>35.185507999999999</v>
      </c>
      <c r="I84" s="523">
        <v>-53.527110999999998</v>
      </c>
      <c r="J84" s="523">
        <v>159.56126810000001</v>
      </c>
      <c r="K84" s="523">
        <v>53.017078550000008</v>
      </c>
    </row>
    <row r="85" spans="1:11" ht="22.05" customHeight="1">
      <c r="A85" s="542" t="s">
        <v>1227</v>
      </c>
      <c r="B85" s="523">
        <v>1340.3356780499998</v>
      </c>
      <c r="C85" s="523">
        <v>1574.85312974</v>
      </c>
      <c r="D85" s="523">
        <v>24.391989340000002</v>
      </c>
      <c r="E85" s="523">
        <v>932.01653913000007</v>
      </c>
      <c r="F85" s="523">
        <v>-414.11277207999996</v>
      </c>
      <c r="G85" s="523">
        <v>-468.03529675000004</v>
      </c>
      <c r="H85" s="523">
        <v>-433.27085663999998</v>
      </c>
      <c r="I85" s="523">
        <v>142.56648474000002</v>
      </c>
      <c r="J85" s="523">
        <v>-405.71856380000003</v>
      </c>
      <c r="K85" s="523">
        <v>-131.57603953</v>
      </c>
    </row>
    <row r="86" spans="1:11" ht="22.05" customHeight="1">
      <c r="A86" s="526" t="s">
        <v>1228</v>
      </c>
      <c r="B86" s="523">
        <v>3834.3721501</v>
      </c>
      <c r="C86" s="523">
        <v>1553.6614101199998</v>
      </c>
      <c r="D86" s="523">
        <v>2696.27943637</v>
      </c>
      <c r="E86" s="523">
        <v>2916.7344828300002</v>
      </c>
      <c r="F86" s="523">
        <v>1006.8258096800005</v>
      </c>
      <c r="G86" s="523">
        <v>364.39092596000046</v>
      </c>
      <c r="H86" s="523">
        <v>-3535.4155736899993</v>
      </c>
      <c r="I86" s="523">
        <v>8755.7153458100001</v>
      </c>
      <c r="J86" s="523">
        <v>10063.074331</v>
      </c>
      <c r="K86" s="523">
        <v>6339.7368285299999</v>
      </c>
    </row>
    <row r="87" spans="1:11" ht="22.05" customHeight="1">
      <c r="A87" s="542" t="s">
        <v>1225</v>
      </c>
      <c r="B87" s="523">
        <v>3146.9636921000001</v>
      </c>
      <c r="C87" s="523">
        <v>739.64676921</v>
      </c>
      <c r="D87" s="523">
        <v>2516.1881128300001</v>
      </c>
      <c r="E87" s="523">
        <v>1669.28041173</v>
      </c>
      <c r="F87" s="523">
        <v>-1850.6424947199998</v>
      </c>
      <c r="G87" s="523">
        <v>-2043.6991623199997</v>
      </c>
      <c r="H87" s="523">
        <v>4288.9392739800005</v>
      </c>
      <c r="I87" s="523">
        <v>4491.8830939099998</v>
      </c>
      <c r="J87" s="523">
        <v>-2034.6337840000001</v>
      </c>
      <c r="K87" s="523">
        <v>-1281.8192839200001</v>
      </c>
    </row>
    <row r="88" spans="1:11" ht="22.05" customHeight="1">
      <c r="A88" s="543" t="s">
        <v>1226</v>
      </c>
      <c r="B88" s="523">
        <v>1675.15911007</v>
      </c>
      <c r="C88" s="523">
        <v>707.36759838</v>
      </c>
      <c r="D88" s="523">
        <v>2263.6280642500001</v>
      </c>
      <c r="E88" s="523">
        <v>1661.64011856</v>
      </c>
      <c r="F88" s="523">
        <v>-1918.2450502199999</v>
      </c>
      <c r="G88" s="523">
        <v>-2187.2486274899998</v>
      </c>
      <c r="H88" s="523">
        <v>138.79977878</v>
      </c>
      <c r="I88" s="523">
        <v>2433.2198405599997</v>
      </c>
      <c r="J88" s="523">
        <v>-3545.476001</v>
      </c>
      <c r="K88" s="523">
        <v>-2233.6498806300001</v>
      </c>
    </row>
    <row r="89" spans="1:11" ht="22.05" customHeight="1">
      <c r="A89" s="542" t="s">
        <v>1227</v>
      </c>
      <c r="B89" s="523">
        <v>687.408458</v>
      </c>
      <c r="C89" s="523">
        <v>814.01464090999991</v>
      </c>
      <c r="D89" s="523">
        <v>180.09132353999996</v>
      </c>
      <c r="E89" s="523">
        <v>1247.4540711</v>
      </c>
      <c r="F89" s="523">
        <v>2857.4683044000003</v>
      </c>
      <c r="G89" s="523">
        <v>2408.0900882800001</v>
      </c>
      <c r="H89" s="523">
        <v>-7824.3548476699998</v>
      </c>
      <c r="I89" s="523">
        <v>4263.8322519000003</v>
      </c>
      <c r="J89" s="523">
        <v>12097.708114999999</v>
      </c>
      <c r="K89" s="523">
        <v>7621.55611245</v>
      </c>
    </row>
    <row r="90" spans="1:11" ht="10.5" customHeight="1">
      <c r="A90" s="544"/>
      <c r="B90" s="523"/>
      <c r="C90" s="523"/>
      <c r="D90" s="523"/>
      <c r="E90" s="523"/>
      <c r="F90" s="523"/>
      <c r="G90" s="523"/>
      <c r="H90" s="523"/>
      <c r="I90" s="523"/>
      <c r="J90" s="523"/>
      <c r="K90" s="523"/>
    </row>
    <row r="91" spans="1:11" ht="22.05" customHeight="1">
      <c r="A91" s="526" t="s">
        <v>1229</v>
      </c>
      <c r="B91" s="521">
        <v>11070.01559282</v>
      </c>
      <c r="C91" s="521">
        <v>1810.2908679300012</v>
      </c>
      <c r="D91" s="521">
        <v>7666.4475687300001</v>
      </c>
      <c r="E91" s="521">
        <v>-6405.4782949068976</v>
      </c>
      <c r="F91" s="521">
        <v>9971.2812509868982</v>
      </c>
      <c r="G91" s="521">
        <v>10981.571369457028</v>
      </c>
      <c r="H91" s="521">
        <v>11557.816403182871</v>
      </c>
      <c r="I91" s="521">
        <v>-7359.788839896225</v>
      </c>
      <c r="J91" s="521">
        <v>10335.051371292924</v>
      </c>
      <c r="K91" s="521">
        <v>4829.2623795686295</v>
      </c>
    </row>
    <row r="92" spans="1:11" ht="22.05" customHeight="1">
      <c r="A92" s="526" t="s">
        <v>1224</v>
      </c>
      <c r="B92" s="523">
        <v>10020.04965497</v>
      </c>
      <c r="C92" s="523">
        <v>470.98230850000095</v>
      </c>
      <c r="D92" s="523">
        <v>7081.3240395499997</v>
      </c>
      <c r="E92" s="523">
        <v>-6982.6126146768975</v>
      </c>
      <c r="F92" s="523">
        <v>10351.387755626898</v>
      </c>
      <c r="G92" s="523">
        <v>11085.590419120001</v>
      </c>
      <c r="H92" s="523">
        <v>11672.582797320001</v>
      </c>
      <c r="I92" s="523">
        <v>-7013.3258705990056</v>
      </c>
      <c r="J92" s="523">
        <v>10875.676420310003</v>
      </c>
      <c r="K92" s="523">
        <v>5293.2955647255003</v>
      </c>
    </row>
    <row r="93" spans="1:11" ht="22.05" customHeight="1">
      <c r="A93" s="532" t="s">
        <v>1230</v>
      </c>
      <c r="B93" s="523">
        <v>10076.133975300001</v>
      </c>
      <c r="C93" s="523">
        <v>79.589397120001166</v>
      </c>
      <c r="D93" s="523">
        <v>3088.6064889599998</v>
      </c>
      <c r="E93" s="523">
        <v>-3383.7742349868972</v>
      </c>
      <c r="F93" s="523">
        <v>6312.4693269168984</v>
      </c>
      <c r="G93" s="523">
        <v>9098.8136740299997</v>
      </c>
      <c r="H93" s="523">
        <v>8902.758549770002</v>
      </c>
      <c r="I93" s="523">
        <v>-7553.3502715690056</v>
      </c>
      <c r="J93" s="523">
        <v>10406.569921360002</v>
      </c>
      <c r="K93" s="523">
        <v>4952.4434895754994</v>
      </c>
    </row>
    <row r="94" spans="1:11" ht="22.05" customHeight="1">
      <c r="A94" s="532" t="s">
        <v>1231</v>
      </c>
      <c r="B94" s="523">
        <v>-56.08432033000031</v>
      </c>
      <c r="C94" s="523">
        <v>391.39291137999976</v>
      </c>
      <c r="D94" s="523">
        <v>3992.7175505900004</v>
      </c>
      <c r="E94" s="523">
        <v>-3598.8383796900002</v>
      </c>
      <c r="F94" s="523">
        <v>4038.9184287099997</v>
      </c>
      <c r="G94" s="523">
        <v>1986.776745090001</v>
      </c>
      <c r="H94" s="523">
        <v>2769.8242475499992</v>
      </c>
      <c r="I94" s="523">
        <v>540.02440097000033</v>
      </c>
      <c r="J94" s="523">
        <v>469.10649895000006</v>
      </c>
      <c r="K94" s="523">
        <v>340.85207515000138</v>
      </c>
    </row>
    <row r="95" spans="1:11" ht="22.05" customHeight="1">
      <c r="A95" s="526" t="s">
        <v>1228</v>
      </c>
      <c r="B95" s="523">
        <v>-1049.96593785</v>
      </c>
      <c r="C95" s="523">
        <v>-1339.3085594300003</v>
      </c>
      <c r="D95" s="523">
        <v>-585.12352918000011</v>
      </c>
      <c r="E95" s="523">
        <v>-577.13431976999993</v>
      </c>
      <c r="F95" s="523">
        <v>380.10650464000008</v>
      </c>
      <c r="G95" s="523">
        <v>104.01904966297235</v>
      </c>
      <c r="H95" s="523">
        <v>114.76639413713082</v>
      </c>
      <c r="I95" s="523">
        <v>346.46296929721922</v>
      </c>
      <c r="J95" s="523">
        <v>540.62504901707939</v>
      </c>
      <c r="K95" s="523">
        <v>464.03318515687073</v>
      </c>
    </row>
    <row r="96" spans="1:11" ht="22.05" customHeight="1">
      <c r="A96" s="527" t="s">
        <v>1232</v>
      </c>
      <c r="B96" s="523">
        <v>-1049.56193785</v>
      </c>
      <c r="C96" s="523">
        <v>-1338.4765594300002</v>
      </c>
      <c r="D96" s="523">
        <v>-482.15253718000008</v>
      </c>
      <c r="E96" s="523">
        <v>-479.66906976999996</v>
      </c>
      <c r="F96" s="523">
        <v>379.22750464000006</v>
      </c>
      <c r="G96" s="523">
        <v>104.01904966297235</v>
      </c>
      <c r="H96" s="523">
        <v>114.76639413713082</v>
      </c>
      <c r="I96" s="523">
        <v>346.46296929721922</v>
      </c>
      <c r="J96" s="523">
        <v>540.62504901707939</v>
      </c>
      <c r="K96" s="523">
        <v>464.03318515687073</v>
      </c>
    </row>
    <row r="97" spans="1:11" ht="22.05" customHeight="1">
      <c r="A97" s="527" t="s">
        <v>1233</v>
      </c>
      <c r="B97" s="523" t="s">
        <v>119</v>
      </c>
      <c r="C97" s="523">
        <v>-0.83199999999999996</v>
      </c>
      <c r="D97" s="523">
        <v>-102.970992</v>
      </c>
      <c r="E97" s="523">
        <v>-97.465249999999997</v>
      </c>
      <c r="F97" s="523">
        <v>0.879</v>
      </c>
      <c r="G97" s="523" t="s">
        <v>119</v>
      </c>
      <c r="H97" s="523" t="s">
        <v>119</v>
      </c>
      <c r="I97" s="523" t="s">
        <v>119</v>
      </c>
      <c r="J97" s="523" t="s">
        <v>119</v>
      </c>
      <c r="K97" s="523" t="s">
        <v>119</v>
      </c>
    </row>
    <row r="98" spans="1:11" ht="10.5" customHeight="1">
      <c r="A98" s="545"/>
      <c r="B98" s="523"/>
      <c r="C98" s="523"/>
      <c r="D98" s="523"/>
      <c r="E98" s="523"/>
      <c r="F98" s="523"/>
      <c r="G98" s="523"/>
      <c r="H98" s="523"/>
      <c r="I98" s="523"/>
      <c r="J98" s="523"/>
      <c r="K98" s="523"/>
    </row>
    <row r="99" spans="1:11" ht="22.05" customHeight="1">
      <c r="A99" s="526" t="s">
        <v>1234</v>
      </c>
      <c r="B99" s="521" t="s">
        <v>119</v>
      </c>
      <c r="C99" s="521">
        <v>89.356999999999999</v>
      </c>
      <c r="D99" s="521">
        <v>5.0585865200000004</v>
      </c>
      <c r="E99" s="521">
        <v>-353.89727345</v>
      </c>
      <c r="F99" s="521">
        <v>-29.976523999999984</v>
      </c>
      <c r="G99" s="521">
        <v>-15.288226</v>
      </c>
      <c r="H99" s="521">
        <v>-408.98557399999999</v>
      </c>
      <c r="I99" s="521">
        <v>0.84799999999999986</v>
      </c>
      <c r="J99" s="521">
        <v>27.041893000000002</v>
      </c>
      <c r="K99" s="521">
        <v>20.272678010000003</v>
      </c>
    </row>
    <row r="100" spans="1:11" ht="22.05" customHeight="1">
      <c r="A100" s="526" t="s">
        <v>1224</v>
      </c>
      <c r="B100" s="523" t="s">
        <v>119</v>
      </c>
      <c r="C100" s="523">
        <v>89.356999999999999</v>
      </c>
      <c r="D100" s="523">
        <v>5.8160210000000001</v>
      </c>
      <c r="E100" s="523">
        <v>-37.435566000000001</v>
      </c>
      <c r="F100" s="523">
        <v>148.75444300000001</v>
      </c>
      <c r="G100" s="523">
        <v>-7.935429000000001</v>
      </c>
      <c r="H100" s="523">
        <v>-0.98499999999999999</v>
      </c>
      <c r="I100" s="523">
        <v>7.5869999999999997</v>
      </c>
      <c r="J100" s="523">
        <v>4.2862660000000004</v>
      </c>
      <c r="K100" s="523">
        <v>5.9366329999999996</v>
      </c>
    </row>
    <row r="101" spans="1:11" ht="22.05" customHeight="1">
      <c r="A101" s="526" t="s">
        <v>1228</v>
      </c>
      <c r="B101" s="523" t="s">
        <v>119</v>
      </c>
      <c r="C101" s="523" t="s">
        <v>119</v>
      </c>
      <c r="D101" s="523">
        <v>0.75743448000000002</v>
      </c>
      <c r="E101" s="523">
        <v>316.46170745000001</v>
      </c>
      <c r="F101" s="523">
        <v>178.73096699999999</v>
      </c>
      <c r="G101" s="523">
        <v>7.3527969999999989</v>
      </c>
      <c r="H101" s="523">
        <v>408.00057399999997</v>
      </c>
      <c r="I101" s="523">
        <v>6.7389999999999999</v>
      </c>
      <c r="J101" s="523">
        <v>-22.755627</v>
      </c>
      <c r="K101" s="523">
        <v>-14.336045010000003</v>
      </c>
    </row>
    <row r="102" spans="1:11" ht="9.75" customHeight="1">
      <c r="A102" s="546"/>
      <c r="B102" s="523"/>
      <c r="C102" s="523"/>
      <c r="D102" s="523"/>
      <c r="E102" s="523"/>
      <c r="F102" s="523"/>
      <c r="G102" s="523"/>
      <c r="H102" s="523"/>
      <c r="I102" s="523"/>
      <c r="J102" s="523"/>
      <c r="K102" s="523"/>
    </row>
    <row r="103" spans="1:11" ht="22.05" customHeight="1">
      <c r="A103" s="526" t="s">
        <v>1235</v>
      </c>
      <c r="B103" s="521">
        <v>3631.6608119125012</v>
      </c>
      <c r="C103" s="521">
        <v>8345.0197703218491</v>
      </c>
      <c r="D103" s="521">
        <v>7973.9900945985237</v>
      </c>
      <c r="E103" s="521">
        <v>5740.4160221655166</v>
      </c>
      <c r="F103" s="521">
        <v>-4031.8798075440463</v>
      </c>
      <c r="G103" s="521">
        <v>-2139.0036270752344</v>
      </c>
      <c r="H103" s="521">
        <v>-9177.0442103220048</v>
      </c>
      <c r="I103" s="521">
        <v>8223.7307223954504</v>
      </c>
      <c r="J103" s="521">
        <v>-846.21952400361602</v>
      </c>
      <c r="K103" s="521">
        <v>8377.7428987534877</v>
      </c>
    </row>
    <row r="104" spans="1:11" ht="22.05" customHeight="1">
      <c r="A104" s="526" t="s">
        <v>1236</v>
      </c>
      <c r="B104" s="523">
        <v>3260.7709848225008</v>
      </c>
      <c r="C104" s="523">
        <v>5687.8762177738499</v>
      </c>
      <c r="D104" s="523">
        <v>5835.1433515004655</v>
      </c>
      <c r="E104" s="523">
        <v>5635.3387651588491</v>
      </c>
      <c r="F104" s="523">
        <v>-5474.6054546787054</v>
      </c>
      <c r="G104" s="523">
        <v>-3328.5991898858183</v>
      </c>
      <c r="H104" s="523">
        <v>-4320.7304859728783</v>
      </c>
      <c r="I104" s="523">
        <v>6087.3386924899505</v>
      </c>
      <c r="J104" s="523">
        <v>-3742.911410982817</v>
      </c>
      <c r="K104" s="523">
        <v>4703.3586692052158</v>
      </c>
    </row>
    <row r="105" spans="1:11" ht="22.05" customHeight="1">
      <c r="A105" s="526" t="s">
        <v>1224</v>
      </c>
      <c r="B105" s="523">
        <v>3914.9523650108822</v>
      </c>
      <c r="C105" s="523">
        <v>6741.5875740877382</v>
      </c>
      <c r="D105" s="523">
        <v>6626.0966387349436</v>
      </c>
      <c r="E105" s="523">
        <v>6422.4048016616171</v>
      </c>
      <c r="F105" s="523">
        <v>-4880.6273129867504</v>
      </c>
      <c r="G105" s="523">
        <v>-3222.5623378394039</v>
      </c>
      <c r="H105" s="523">
        <v>-3757.9638801291439</v>
      </c>
      <c r="I105" s="523">
        <v>6821.8811598742832</v>
      </c>
      <c r="J105" s="523">
        <v>-967.80213997926262</v>
      </c>
      <c r="K105" s="523">
        <v>4568.2307259671052</v>
      </c>
    </row>
    <row r="106" spans="1:11" ht="22.05" customHeight="1">
      <c r="A106" s="532" t="s">
        <v>1237</v>
      </c>
      <c r="B106" s="523">
        <v>2027.4670000000001</v>
      </c>
      <c r="C106" s="523">
        <v>-384.63448096677325</v>
      </c>
      <c r="D106" s="523">
        <v>2001.5777749065669</v>
      </c>
      <c r="E106" s="523">
        <v>1676.9003038391975</v>
      </c>
      <c r="F106" s="523">
        <v>-195.61563216135164</v>
      </c>
      <c r="G106" s="523">
        <v>1045.4833033925343</v>
      </c>
      <c r="H106" s="523">
        <v>3070.9091458419571</v>
      </c>
      <c r="I106" s="523">
        <v>3407.4446468887322</v>
      </c>
      <c r="J106" s="523">
        <v>-1447.5816429792626</v>
      </c>
      <c r="K106" s="523">
        <v>4088.4512229671054</v>
      </c>
    </row>
    <row r="107" spans="1:11" ht="22.05" customHeight="1">
      <c r="A107" s="532" t="s">
        <v>1238</v>
      </c>
      <c r="B107" s="523">
        <v>1887.4853650108821</v>
      </c>
      <c r="C107" s="523">
        <v>7126.2220550545117</v>
      </c>
      <c r="D107" s="523">
        <v>4624.5188638283762</v>
      </c>
      <c r="E107" s="523">
        <v>4745.5044978224196</v>
      </c>
      <c r="F107" s="523">
        <v>-4685.0116808253988</v>
      </c>
      <c r="G107" s="523">
        <v>-4268.0456412319381</v>
      </c>
      <c r="H107" s="523">
        <v>-6828.873025971101</v>
      </c>
      <c r="I107" s="523">
        <v>3414.4365129855505</v>
      </c>
      <c r="J107" s="523">
        <v>479.77950299999998</v>
      </c>
      <c r="K107" s="523">
        <v>479.77950299999998</v>
      </c>
    </row>
    <row r="108" spans="1:11" ht="22.05" customHeight="1">
      <c r="A108" s="526" t="s">
        <v>1228</v>
      </c>
      <c r="B108" s="523">
        <v>654.18138018838147</v>
      </c>
      <c r="C108" s="523">
        <v>1053.711356313888</v>
      </c>
      <c r="D108" s="523">
        <v>790.95328723447813</v>
      </c>
      <c r="E108" s="523">
        <v>787.06603650276804</v>
      </c>
      <c r="F108" s="523">
        <v>593.9781416919551</v>
      </c>
      <c r="G108" s="523">
        <v>106.03685204641465</v>
      </c>
      <c r="H108" s="523">
        <v>562.7666058437344</v>
      </c>
      <c r="I108" s="523">
        <v>734.54246738433289</v>
      </c>
      <c r="J108" s="523">
        <v>2775.1092710035546</v>
      </c>
      <c r="K108" s="523">
        <v>-135.12794323811056</v>
      </c>
    </row>
    <row r="109" spans="1:11" ht="22.05" customHeight="1">
      <c r="A109" s="532" t="s">
        <v>1237</v>
      </c>
      <c r="B109" s="523">
        <v>69.968308479999905</v>
      </c>
      <c r="C109" s="523">
        <v>745.40541239115737</v>
      </c>
      <c r="D109" s="523">
        <v>133.95700526201472</v>
      </c>
      <c r="E109" s="523">
        <v>335.09867948675674</v>
      </c>
      <c r="F109" s="523">
        <v>39.496322197717745</v>
      </c>
      <c r="G109" s="523">
        <v>106.03685204641465</v>
      </c>
      <c r="H109" s="523">
        <v>562.7666058437344</v>
      </c>
      <c r="I109" s="523">
        <v>734.54246738433289</v>
      </c>
      <c r="J109" s="523">
        <v>2775.1092710035546</v>
      </c>
      <c r="K109" s="523">
        <v>-135.12794323811056</v>
      </c>
    </row>
    <row r="110" spans="1:11" ht="22.05" customHeight="1">
      <c r="A110" s="532" t="s">
        <v>1238</v>
      </c>
      <c r="B110" s="523">
        <v>584.21307170838156</v>
      </c>
      <c r="C110" s="523">
        <v>308.30594392273065</v>
      </c>
      <c r="D110" s="523">
        <v>656.99628197246341</v>
      </c>
      <c r="E110" s="523">
        <v>451.96735701601131</v>
      </c>
      <c r="F110" s="523">
        <v>554.48181949423736</v>
      </c>
      <c r="G110" s="523" t="s">
        <v>119</v>
      </c>
      <c r="H110" s="523" t="s">
        <v>119</v>
      </c>
      <c r="I110" s="523" t="s">
        <v>119</v>
      </c>
      <c r="J110" s="523" t="s">
        <v>119</v>
      </c>
      <c r="K110" s="523" t="s">
        <v>119</v>
      </c>
    </row>
    <row r="111" spans="1:11" ht="22.05" customHeight="1">
      <c r="A111" s="526" t="s">
        <v>1239</v>
      </c>
      <c r="B111" s="523">
        <v>549.62928676000001</v>
      </c>
      <c r="C111" s="523">
        <v>2576.9022382079993</v>
      </c>
      <c r="D111" s="523">
        <v>1911.9771004280587</v>
      </c>
      <c r="E111" s="523">
        <v>184.118985946668</v>
      </c>
      <c r="F111" s="523">
        <v>1140.382413684659</v>
      </c>
      <c r="G111" s="523">
        <v>1135.4890029305839</v>
      </c>
      <c r="H111" s="523">
        <v>-1616.1987110591267</v>
      </c>
      <c r="I111" s="523">
        <v>2079.0134752729509</v>
      </c>
      <c r="J111" s="523">
        <v>2542.347544409201</v>
      </c>
      <c r="K111" s="523">
        <v>3480.7165915782712</v>
      </c>
    </row>
    <row r="112" spans="1:11" ht="22.05" customHeight="1">
      <c r="A112" s="526" t="s">
        <v>1224</v>
      </c>
      <c r="B112" s="523">
        <v>9.0309999999999775</v>
      </c>
      <c r="C112" s="523">
        <v>-42.976458865858191</v>
      </c>
      <c r="D112" s="523">
        <v>-27.896443571941013</v>
      </c>
      <c r="E112" s="523">
        <v>-93.159212613332073</v>
      </c>
      <c r="F112" s="523">
        <v>-245.37818751534118</v>
      </c>
      <c r="G112" s="523">
        <v>167.86820493058363</v>
      </c>
      <c r="H112" s="523">
        <v>614.09607750087298</v>
      </c>
      <c r="I112" s="523">
        <v>76.264316272950964</v>
      </c>
      <c r="J112" s="523">
        <v>660.13566740920112</v>
      </c>
      <c r="K112" s="523">
        <v>1438.3039090682712</v>
      </c>
    </row>
    <row r="113" spans="1:11" ht="22.05" customHeight="1">
      <c r="A113" s="532" t="s">
        <v>1237</v>
      </c>
      <c r="B113" s="523">
        <v>9.0309999999999775</v>
      </c>
      <c r="C113" s="523">
        <v>0.75152313414180583</v>
      </c>
      <c r="D113" s="523">
        <v>-10.256798886941013</v>
      </c>
      <c r="E113" s="523">
        <v>143.41903702166792</v>
      </c>
      <c r="F113" s="523">
        <v>-19.265074515341183</v>
      </c>
      <c r="G113" s="523">
        <v>159.30545033776053</v>
      </c>
      <c r="H113" s="523">
        <v>254.70238139087292</v>
      </c>
      <c r="I113" s="523">
        <v>-480.59493081212543</v>
      </c>
      <c r="J113" s="523">
        <v>33.960700629964457</v>
      </c>
      <c r="K113" s="523">
        <v>785.04633467256167</v>
      </c>
    </row>
    <row r="114" spans="1:11" ht="22.05" customHeight="1">
      <c r="A114" s="532" t="s">
        <v>1240</v>
      </c>
      <c r="B114" s="523" t="s">
        <v>119</v>
      </c>
      <c r="C114" s="523" t="s">
        <v>119</v>
      </c>
      <c r="D114" s="523" t="s">
        <v>119</v>
      </c>
      <c r="E114" s="523" t="s">
        <v>119</v>
      </c>
      <c r="F114" s="523" t="s">
        <v>119</v>
      </c>
      <c r="G114" s="523" t="s">
        <v>119</v>
      </c>
      <c r="H114" s="523" t="s">
        <v>119</v>
      </c>
      <c r="I114" s="523" t="s">
        <v>119</v>
      </c>
      <c r="J114" s="523" t="s">
        <v>119</v>
      </c>
      <c r="K114" s="523" t="s">
        <v>119</v>
      </c>
    </row>
    <row r="115" spans="1:11" ht="22.05" customHeight="1">
      <c r="A115" s="532" t="s">
        <v>1238</v>
      </c>
      <c r="B115" s="523" t="s">
        <v>119</v>
      </c>
      <c r="C115" s="523">
        <v>-43.727981999999997</v>
      </c>
      <c r="D115" s="523">
        <v>-17.639644685</v>
      </c>
      <c r="E115" s="523">
        <v>-236.57824963499999</v>
      </c>
      <c r="F115" s="523">
        <v>-226.113113</v>
      </c>
      <c r="G115" s="523">
        <v>8.5627545928230884</v>
      </c>
      <c r="H115" s="523">
        <v>359.39369611000001</v>
      </c>
      <c r="I115" s="523">
        <v>556.85924708507639</v>
      </c>
      <c r="J115" s="523">
        <v>626.17496677923668</v>
      </c>
      <c r="K115" s="523">
        <v>653.25757439570953</v>
      </c>
    </row>
    <row r="116" spans="1:11" ht="22.05" customHeight="1">
      <c r="A116" s="526" t="s">
        <v>1228</v>
      </c>
      <c r="B116" s="523">
        <v>-540.59828676000006</v>
      </c>
      <c r="C116" s="523">
        <v>-2619.8786970738574</v>
      </c>
      <c r="D116" s="523">
        <v>-1939.8735439999998</v>
      </c>
      <c r="E116" s="523">
        <v>-277.27819856000008</v>
      </c>
      <c r="F116" s="523">
        <v>-1385.7606012000001</v>
      </c>
      <c r="G116" s="523">
        <v>-967.62079800000015</v>
      </c>
      <c r="H116" s="523">
        <v>2230.2947885599997</v>
      </c>
      <c r="I116" s="523">
        <v>-2002.749159</v>
      </c>
      <c r="J116" s="523">
        <v>-1882.2118769999997</v>
      </c>
      <c r="K116" s="523">
        <v>-2042.41268251</v>
      </c>
    </row>
    <row r="117" spans="1:11" ht="22.05" customHeight="1">
      <c r="A117" s="532" t="s">
        <v>1237</v>
      </c>
      <c r="B117" s="523" t="s">
        <v>119</v>
      </c>
      <c r="C117" s="523" t="s">
        <v>119</v>
      </c>
      <c r="D117" s="523" t="s">
        <v>119</v>
      </c>
      <c r="E117" s="523" t="s">
        <v>119</v>
      </c>
      <c r="F117" s="523" t="s">
        <v>119</v>
      </c>
      <c r="G117" s="523" t="s">
        <v>119</v>
      </c>
      <c r="H117" s="523" t="s">
        <v>119</v>
      </c>
      <c r="I117" s="523" t="s">
        <v>119</v>
      </c>
      <c r="J117" s="523" t="s">
        <v>119</v>
      </c>
      <c r="K117" s="523" t="s">
        <v>119</v>
      </c>
    </row>
    <row r="118" spans="1:11" ht="22.05" customHeight="1">
      <c r="A118" s="532" t="s">
        <v>1240</v>
      </c>
      <c r="B118" s="523">
        <v>-664.59500000000003</v>
      </c>
      <c r="C118" s="523">
        <v>-1379.8500000000001</v>
      </c>
      <c r="D118" s="523">
        <v>-1159.9299999999998</v>
      </c>
      <c r="E118" s="523">
        <v>-1154.8900000000001</v>
      </c>
      <c r="F118" s="523">
        <v>-1366</v>
      </c>
      <c r="G118" s="523">
        <v>-1397.3500000000001</v>
      </c>
      <c r="H118" s="523">
        <v>1644.94</v>
      </c>
      <c r="I118" s="523">
        <v>-1615.79</v>
      </c>
      <c r="J118" s="523">
        <v>-1711.1599999999999</v>
      </c>
      <c r="K118" s="523">
        <v>-1934.6499999999999</v>
      </c>
    </row>
    <row r="119" spans="1:11" ht="22.05" customHeight="1">
      <c r="A119" s="532" t="s">
        <v>1238</v>
      </c>
      <c r="B119" s="523">
        <v>123.99671323999999</v>
      </c>
      <c r="C119" s="523">
        <v>-1240.0286970738573</v>
      </c>
      <c r="D119" s="523">
        <v>-779.94354399999997</v>
      </c>
      <c r="E119" s="523">
        <v>877.61180144000002</v>
      </c>
      <c r="F119" s="523">
        <v>-19.7606012</v>
      </c>
      <c r="G119" s="523">
        <v>429.72920199999999</v>
      </c>
      <c r="H119" s="523">
        <v>585.35478855999986</v>
      </c>
      <c r="I119" s="523">
        <v>-386.959159</v>
      </c>
      <c r="J119" s="523">
        <v>-171.05187699999999</v>
      </c>
      <c r="K119" s="523">
        <v>-107.76268251</v>
      </c>
    </row>
    <row r="120" spans="1:11" ht="22.05" customHeight="1">
      <c r="A120" s="526" t="s">
        <v>1241</v>
      </c>
      <c r="B120" s="523">
        <v>-174.48936067</v>
      </c>
      <c r="C120" s="523">
        <v>57.079198340000005</v>
      </c>
      <c r="D120" s="523">
        <v>78.035990670000004</v>
      </c>
      <c r="E120" s="523">
        <v>53.41850238</v>
      </c>
      <c r="F120" s="523">
        <v>31.597800000000007</v>
      </c>
      <c r="G120" s="523">
        <v>48.215495189999999</v>
      </c>
      <c r="H120" s="523">
        <v>130.50009376</v>
      </c>
      <c r="I120" s="523">
        <v>83.015894352549992</v>
      </c>
      <c r="J120" s="523">
        <v>345.35464200000001</v>
      </c>
      <c r="K120" s="523">
        <v>204.32563146499999</v>
      </c>
    </row>
    <row r="121" spans="1:11" ht="22.05" customHeight="1">
      <c r="A121" s="541" t="s">
        <v>1224</v>
      </c>
      <c r="B121" s="523">
        <v>-110.957931</v>
      </c>
      <c r="C121" s="523">
        <v>15.819657449999999</v>
      </c>
      <c r="D121" s="523">
        <v>47.743586659999998</v>
      </c>
      <c r="E121" s="523">
        <v>21.900477379999998</v>
      </c>
      <c r="F121" s="523">
        <v>-65.245908</v>
      </c>
      <c r="G121" s="523">
        <v>7.9941300000000002</v>
      </c>
      <c r="H121" s="523">
        <v>17.629123209999999</v>
      </c>
      <c r="I121" s="523">
        <v>-34.482785990000004</v>
      </c>
      <c r="J121" s="523">
        <v>-30.72</v>
      </c>
      <c r="K121" s="523">
        <v>-32.601392995000005</v>
      </c>
    </row>
    <row r="122" spans="1:11" ht="22.05" customHeight="1">
      <c r="A122" s="533" t="s">
        <v>1238</v>
      </c>
      <c r="B122" s="523">
        <v>-110.957931</v>
      </c>
      <c r="C122" s="523">
        <v>15.819657449999999</v>
      </c>
      <c r="D122" s="523">
        <v>47.743586659999998</v>
      </c>
      <c r="E122" s="523">
        <v>21.900477379999998</v>
      </c>
      <c r="F122" s="523">
        <v>-65.245908</v>
      </c>
      <c r="G122" s="523">
        <v>7.9941300000000002</v>
      </c>
      <c r="H122" s="523">
        <v>17.629123209999999</v>
      </c>
      <c r="I122" s="523">
        <v>-34.482785990000004</v>
      </c>
      <c r="J122" s="523">
        <v>-30.72</v>
      </c>
      <c r="K122" s="523">
        <v>-32.601392995000005</v>
      </c>
    </row>
    <row r="123" spans="1:11" ht="22.05" customHeight="1">
      <c r="A123" s="541" t="s">
        <v>1228</v>
      </c>
      <c r="B123" s="523">
        <v>63.531429670000001</v>
      </c>
      <c r="C123" s="523">
        <v>-41.259540890000004</v>
      </c>
      <c r="D123" s="523">
        <v>-30.292404010000002</v>
      </c>
      <c r="E123" s="523">
        <v>-31.518025000000002</v>
      </c>
      <c r="F123" s="523">
        <v>-96.843708000000007</v>
      </c>
      <c r="G123" s="523">
        <v>-40.22136519</v>
      </c>
      <c r="H123" s="523">
        <v>-112.87097055</v>
      </c>
      <c r="I123" s="523">
        <v>-117.49868034254999</v>
      </c>
      <c r="J123" s="523">
        <v>-376.07464200000004</v>
      </c>
      <c r="K123" s="523">
        <v>-236.92702445999998</v>
      </c>
    </row>
    <row r="124" spans="1:11" ht="22.05" customHeight="1">
      <c r="A124" s="533" t="s">
        <v>1238</v>
      </c>
      <c r="B124" s="523">
        <v>63.531429670000001</v>
      </c>
      <c r="C124" s="523">
        <v>-41.259540890000004</v>
      </c>
      <c r="D124" s="523">
        <v>-30.292404010000002</v>
      </c>
      <c r="E124" s="523">
        <v>-31.518025000000002</v>
      </c>
      <c r="F124" s="523">
        <v>-96.843708000000007</v>
      </c>
      <c r="G124" s="523">
        <v>-40.22136519</v>
      </c>
      <c r="H124" s="523">
        <v>-112.87097055</v>
      </c>
      <c r="I124" s="523">
        <v>-117.49868034254999</v>
      </c>
      <c r="J124" s="523">
        <v>-376.07464200000004</v>
      </c>
      <c r="K124" s="523">
        <v>-236.92702445999998</v>
      </c>
    </row>
    <row r="125" spans="1:11" ht="22.05" customHeight="1">
      <c r="A125" s="526" t="s">
        <v>1242</v>
      </c>
      <c r="B125" s="523">
        <v>-4.2500989999999996</v>
      </c>
      <c r="C125" s="523">
        <v>23.162116000000005</v>
      </c>
      <c r="D125" s="523">
        <v>148.833652</v>
      </c>
      <c r="E125" s="523">
        <v>-132.46023131999999</v>
      </c>
      <c r="F125" s="523">
        <v>270.74543345000001</v>
      </c>
      <c r="G125" s="523">
        <v>5.8910646900000021</v>
      </c>
      <c r="H125" s="523">
        <v>-3370.6151070500005</v>
      </c>
      <c r="I125" s="523">
        <v>-25.63733972</v>
      </c>
      <c r="J125" s="523">
        <v>8.989700569999993</v>
      </c>
      <c r="K125" s="523">
        <v>-10.657993494999999</v>
      </c>
    </row>
    <row r="126" spans="1:11" ht="22.05" customHeight="1">
      <c r="A126" s="541" t="s">
        <v>1224</v>
      </c>
      <c r="B126" s="523">
        <v>-4.2500989999999996</v>
      </c>
      <c r="C126" s="523">
        <v>44.062116000000003</v>
      </c>
      <c r="D126" s="523">
        <v>151.056307</v>
      </c>
      <c r="E126" s="523">
        <v>-146.917417</v>
      </c>
      <c r="F126" s="523">
        <v>267.49415299999998</v>
      </c>
      <c r="G126" s="523">
        <v>11.792000000000002</v>
      </c>
      <c r="H126" s="523">
        <v>-2.3628990000000001</v>
      </c>
      <c r="I126" s="523">
        <v>-40.042074999999997</v>
      </c>
      <c r="J126" s="523">
        <v>-28.457943430000004</v>
      </c>
      <c r="K126" s="523">
        <v>-34.250009214999999</v>
      </c>
    </row>
    <row r="127" spans="1:11" ht="22.05" customHeight="1">
      <c r="A127" s="533" t="s">
        <v>1238</v>
      </c>
      <c r="B127" s="523">
        <v>-4.2500989999999996</v>
      </c>
      <c r="C127" s="523">
        <v>44.062116000000003</v>
      </c>
      <c r="D127" s="523">
        <v>151.056307</v>
      </c>
      <c r="E127" s="523">
        <v>-146.917417</v>
      </c>
      <c r="F127" s="523">
        <v>267.49415299999998</v>
      </c>
      <c r="G127" s="523">
        <v>11.792000000000002</v>
      </c>
      <c r="H127" s="523">
        <v>-2.3628990000000001</v>
      </c>
      <c r="I127" s="523">
        <v>-40.042074999999997</v>
      </c>
      <c r="J127" s="523">
        <v>-28.457943430000004</v>
      </c>
      <c r="K127" s="523">
        <v>-34.250009214999999</v>
      </c>
    </row>
    <row r="128" spans="1:11" ht="22.05" customHeight="1">
      <c r="A128" s="541" t="s">
        <v>1228</v>
      </c>
      <c r="B128" s="523" t="s">
        <v>119</v>
      </c>
      <c r="C128" s="523">
        <v>20.9</v>
      </c>
      <c r="D128" s="523">
        <v>2.222655</v>
      </c>
      <c r="E128" s="523">
        <v>-14.45718568</v>
      </c>
      <c r="F128" s="523">
        <v>-3.2512804499999999</v>
      </c>
      <c r="G128" s="523">
        <v>5.9009353099999995</v>
      </c>
      <c r="H128" s="523">
        <v>3368.2522080500003</v>
      </c>
      <c r="I128" s="523">
        <v>-14.404735279999999</v>
      </c>
      <c r="J128" s="523">
        <v>-37.447643999999997</v>
      </c>
      <c r="K128" s="523">
        <v>-23.592015719999999</v>
      </c>
    </row>
    <row r="129" spans="1:11" ht="22.05" customHeight="1">
      <c r="A129" s="533" t="s">
        <v>1238</v>
      </c>
      <c r="B129" s="523" t="s">
        <v>119</v>
      </c>
      <c r="C129" s="523">
        <v>20.9</v>
      </c>
      <c r="D129" s="523">
        <v>2.222655</v>
      </c>
      <c r="E129" s="523">
        <v>-14.45718568</v>
      </c>
      <c r="F129" s="523">
        <v>-3.2512804499999999</v>
      </c>
      <c r="G129" s="523">
        <v>5.9009353099999995</v>
      </c>
      <c r="H129" s="523">
        <v>3368.2522080500003</v>
      </c>
      <c r="I129" s="523">
        <v>-14.404735279999999</v>
      </c>
      <c r="J129" s="523">
        <v>-37.447643999999997</v>
      </c>
      <c r="K129" s="523">
        <v>-23.592015719999999</v>
      </c>
    </row>
    <row r="130" spans="1:11" ht="10.5" customHeight="1">
      <c r="A130" s="540"/>
      <c r="B130" s="523"/>
      <c r="C130" s="523"/>
      <c r="D130" s="523"/>
      <c r="E130" s="523"/>
      <c r="F130" s="523"/>
      <c r="G130" s="523"/>
      <c r="H130" s="523"/>
      <c r="I130" s="523"/>
      <c r="J130" s="523"/>
      <c r="K130" s="523"/>
    </row>
    <row r="131" spans="1:11" ht="22.05" customHeight="1">
      <c r="A131" s="547" t="s">
        <v>1243</v>
      </c>
      <c r="B131" s="521">
        <v>-9672.3476129417886</v>
      </c>
      <c r="C131" s="521">
        <v>2568.195493717998</v>
      </c>
      <c r="D131" s="521">
        <v>-3631.6880733251619</v>
      </c>
      <c r="E131" s="521">
        <v>3781.1399627048941</v>
      </c>
      <c r="F131" s="521">
        <v>-17111.99462193291</v>
      </c>
      <c r="G131" s="521">
        <v>-24680.862978741487</v>
      </c>
      <c r="H131" s="521">
        <v>-8956.7764464683605</v>
      </c>
      <c r="I131" s="521">
        <v>6160.053991437082</v>
      </c>
      <c r="J131" s="521">
        <v>4446.6146347089734</v>
      </c>
      <c r="K131" s="521">
        <v>-16785.127364046391</v>
      </c>
    </row>
    <row r="132" spans="1:11" ht="9.75" customHeight="1">
      <c r="A132" s="548"/>
      <c r="B132" s="523"/>
      <c r="C132" s="523"/>
      <c r="D132" s="523"/>
      <c r="E132" s="523"/>
      <c r="F132" s="523"/>
      <c r="G132" s="523"/>
      <c r="H132" s="523"/>
      <c r="I132" s="523"/>
      <c r="J132" s="523"/>
      <c r="K132" s="523"/>
    </row>
    <row r="133" spans="1:11" ht="22.05" customHeight="1">
      <c r="A133" s="547" t="s">
        <v>1244</v>
      </c>
      <c r="B133" s="521">
        <v>5523.9198349417884</v>
      </c>
      <c r="C133" s="521">
        <v>-5848.5876467179951</v>
      </c>
      <c r="D133" s="521">
        <v>-646.19469167484203</v>
      </c>
      <c r="E133" s="521">
        <v>-7984.9138707048942</v>
      </c>
      <c r="F133" s="521">
        <v>5089.7311869329114</v>
      </c>
      <c r="G133" s="521">
        <v>4621.5447587414892</v>
      </c>
      <c r="H133" s="521">
        <v>6085.4543274683592</v>
      </c>
      <c r="I133" s="521">
        <v>-1675.1232944370804</v>
      </c>
      <c r="J133" s="521">
        <v>-2792.782550708971</v>
      </c>
      <c r="K133" s="521">
        <v>-4123.0868329536097</v>
      </c>
    </row>
    <row r="134" spans="1:11" ht="10.5" customHeight="1">
      <c r="A134" s="548"/>
      <c r="B134" s="523"/>
      <c r="C134" s="523"/>
      <c r="D134" s="523"/>
      <c r="E134" s="523"/>
      <c r="F134" s="523"/>
      <c r="G134" s="523"/>
      <c r="H134" s="523"/>
      <c r="I134" s="523"/>
      <c r="J134" s="523"/>
      <c r="K134" s="523"/>
    </row>
    <row r="135" spans="1:11" ht="22.05" customHeight="1">
      <c r="A135" s="547" t="s">
        <v>1245</v>
      </c>
      <c r="B135" s="521">
        <v>-4148.4277780000002</v>
      </c>
      <c r="C135" s="521">
        <v>-3280.3921529999971</v>
      </c>
      <c r="D135" s="521">
        <v>-4277.8827650000039</v>
      </c>
      <c r="E135" s="521">
        <v>-4203.7739080000001</v>
      </c>
      <c r="F135" s="521">
        <v>-12022.263434999999</v>
      </c>
      <c r="G135" s="521">
        <v>-20059.318219999997</v>
      </c>
      <c r="H135" s="521">
        <v>-2871.3221190000013</v>
      </c>
      <c r="I135" s="521">
        <v>4484.9306970000016</v>
      </c>
      <c r="J135" s="521">
        <v>1653.8320840000024</v>
      </c>
      <c r="K135" s="521">
        <v>-20908.214197000001</v>
      </c>
    </row>
    <row r="136" spans="1:11" ht="10.5" customHeight="1">
      <c r="A136" s="548"/>
      <c r="B136" s="523"/>
      <c r="C136" s="523"/>
      <c r="D136" s="523"/>
      <c r="E136" s="523"/>
      <c r="F136" s="523"/>
      <c r="G136" s="523"/>
      <c r="H136" s="523"/>
      <c r="I136" s="523"/>
      <c r="J136" s="523"/>
      <c r="K136" s="523"/>
    </row>
    <row r="137" spans="1:11" ht="22.05" customHeight="1">
      <c r="A137" s="541" t="s">
        <v>1246</v>
      </c>
      <c r="B137" s="523">
        <v>-4148.4277780000002</v>
      </c>
      <c r="C137" s="523">
        <v>-3280.3921529999971</v>
      </c>
      <c r="D137" s="523">
        <v>-4277.8827650000039</v>
      </c>
      <c r="E137" s="523">
        <v>-4203.7739080000001</v>
      </c>
      <c r="F137" s="523">
        <v>-12022.263434999999</v>
      </c>
      <c r="G137" s="523">
        <v>-20059.318219999997</v>
      </c>
      <c r="H137" s="523">
        <v>-2871.3221190000013</v>
      </c>
      <c r="I137" s="523">
        <v>4484.9306970000016</v>
      </c>
      <c r="J137" s="523">
        <v>1653.8320840000024</v>
      </c>
      <c r="K137" s="523">
        <v>-20908.214197000001</v>
      </c>
    </row>
    <row r="138" spans="1:11" ht="22.05" customHeight="1">
      <c r="A138" s="538" t="s">
        <v>1247</v>
      </c>
      <c r="B138" s="523" t="s">
        <v>119</v>
      </c>
      <c r="C138" s="523" t="s">
        <v>119</v>
      </c>
      <c r="D138" s="523" t="s">
        <v>119</v>
      </c>
      <c r="E138" s="523" t="s">
        <v>119</v>
      </c>
      <c r="F138" s="523" t="s">
        <v>119</v>
      </c>
      <c r="G138" s="523" t="s">
        <v>119</v>
      </c>
      <c r="H138" s="523">
        <v>3033.8255380000001</v>
      </c>
      <c r="I138" s="523" t="s">
        <v>119</v>
      </c>
      <c r="J138" s="523" t="s">
        <v>119</v>
      </c>
      <c r="K138" s="523" t="s">
        <v>119</v>
      </c>
    </row>
    <row r="139" spans="1:11" ht="22.05" customHeight="1">
      <c r="A139" s="538" t="s">
        <v>1248</v>
      </c>
      <c r="B139" s="523" t="s">
        <v>119</v>
      </c>
      <c r="C139" s="523">
        <v>-203.64993600000003</v>
      </c>
      <c r="D139" s="523">
        <v>-74.688661000000025</v>
      </c>
      <c r="E139" s="523">
        <v>-6.2182799999999929</v>
      </c>
      <c r="F139" s="523">
        <v>72.991742000000045</v>
      </c>
      <c r="G139" s="523">
        <v>132.462174</v>
      </c>
      <c r="H139" s="523" t="s">
        <v>119</v>
      </c>
      <c r="I139" s="523">
        <v>112.26937399999997</v>
      </c>
      <c r="J139" s="523">
        <v>-19.148091000000022</v>
      </c>
      <c r="K139" s="523">
        <v>-104.38791600000002</v>
      </c>
    </row>
    <row r="140" spans="1:11" ht="22.05" customHeight="1">
      <c r="A140" s="538" t="s">
        <v>1249</v>
      </c>
      <c r="B140" s="523">
        <v>-4148.4277780000002</v>
      </c>
      <c r="C140" s="523">
        <v>-3076.7422169999973</v>
      </c>
      <c r="D140" s="523">
        <v>-4203.1941040000038</v>
      </c>
      <c r="E140" s="523">
        <v>-4197.5556280000001</v>
      </c>
      <c r="F140" s="523">
        <v>-12095.255176999999</v>
      </c>
      <c r="G140" s="523">
        <v>-20191.780393999998</v>
      </c>
      <c r="H140" s="523">
        <v>-5905.1476570000013</v>
      </c>
      <c r="I140" s="523">
        <v>4372.6613230000021</v>
      </c>
      <c r="J140" s="523">
        <v>1672.9801750000024</v>
      </c>
      <c r="K140" s="523">
        <v>-20803.826281000001</v>
      </c>
    </row>
    <row r="141" spans="1:11" ht="22.05" customHeight="1">
      <c r="A141" s="537" t="s">
        <v>1236</v>
      </c>
      <c r="B141" s="523">
        <v>-5817.1311470600003</v>
      </c>
      <c r="C141" s="523">
        <v>-4496.8762400100004</v>
      </c>
      <c r="D141" s="523">
        <v>-5643.1629601500008</v>
      </c>
      <c r="E141" s="523">
        <v>-5673.3044839800004</v>
      </c>
      <c r="F141" s="523">
        <v>-2056.1933800900006</v>
      </c>
      <c r="G141" s="523">
        <v>-1287.9904117002557</v>
      </c>
      <c r="H141" s="523">
        <v>-299.94694824521662</v>
      </c>
      <c r="I141" s="523">
        <v>693.78855975873194</v>
      </c>
      <c r="J141" s="523">
        <v>197.14878293023867</v>
      </c>
      <c r="K141" s="523">
        <v>-1295.4483352841933</v>
      </c>
    </row>
    <row r="142" spans="1:11" ht="22.05" customHeight="1">
      <c r="A142" s="537" t="s">
        <v>1250</v>
      </c>
      <c r="B142" s="523">
        <v>1668.7033690600001</v>
      </c>
      <c r="C142" s="523">
        <v>1420.1340230100031</v>
      </c>
      <c r="D142" s="523">
        <v>1439.968856149997</v>
      </c>
      <c r="E142" s="523">
        <v>1475.7488559800004</v>
      </c>
      <c r="F142" s="523">
        <v>-10039.061796909999</v>
      </c>
      <c r="G142" s="523">
        <v>-18903.789982299742</v>
      </c>
      <c r="H142" s="523">
        <v>-5605.2007087547845</v>
      </c>
      <c r="I142" s="523">
        <v>3678.8727632412701</v>
      </c>
      <c r="J142" s="523">
        <v>1475.8313920697638</v>
      </c>
      <c r="K142" s="523">
        <v>-19508.377945715809</v>
      </c>
    </row>
    <row r="143" spans="1:11" ht="22.05" customHeight="1">
      <c r="A143" s="533" t="s">
        <v>1231</v>
      </c>
      <c r="B143" s="523">
        <v>971.88218197999959</v>
      </c>
      <c r="C143" s="523">
        <v>735.73208421000163</v>
      </c>
      <c r="D143" s="523">
        <v>857.50954354999703</v>
      </c>
      <c r="E143" s="523">
        <v>928.56107791999966</v>
      </c>
      <c r="F143" s="523">
        <v>-6773.342899119998</v>
      </c>
      <c r="G143" s="523">
        <v>-12912.871459810389</v>
      </c>
      <c r="H143" s="523">
        <v>-4175.5258849097845</v>
      </c>
      <c r="I143" s="523">
        <v>2799.7231860313841</v>
      </c>
      <c r="J143" s="523">
        <v>1108.7135928220814</v>
      </c>
      <c r="K143" s="523">
        <v>-15512.678394753524</v>
      </c>
    </row>
    <row r="144" spans="1:11" ht="22.05" customHeight="1">
      <c r="A144" s="790" t="s">
        <v>1230</v>
      </c>
      <c r="B144" s="791">
        <v>696.82118708000053</v>
      </c>
      <c r="C144" s="791">
        <v>684.40193880000152</v>
      </c>
      <c r="D144" s="791">
        <v>582.45931259999998</v>
      </c>
      <c r="E144" s="791">
        <v>547.18777806000071</v>
      </c>
      <c r="F144" s="791">
        <v>-3265.7188977900005</v>
      </c>
      <c r="G144" s="791">
        <v>-5990.9185224893554</v>
      </c>
      <c r="H144" s="791">
        <v>-1429.674823845</v>
      </c>
      <c r="I144" s="791">
        <v>879.14957720988605</v>
      </c>
      <c r="J144" s="791">
        <v>367.11779924768234</v>
      </c>
      <c r="K144" s="791">
        <v>-3995.6995509622852</v>
      </c>
    </row>
    <row r="145" spans="1:11" ht="22.05" customHeight="1">
      <c r="A145" s="549" t="s">
        <v>1251</v>
      </c>
      <c r="B145" s="348"/>
      <c r="C145" s="348"/>
      <c r="D145" s="348"/>
      <c r="E145" s="348"/>
      <c r="F145" s="348"/>
      <c r="G145" s="75"/>
      <c r="H145" s="75"/>
      <c r="I145" s="76"/>
      <c r="J145" s="76"/>
      <c r="K145" s="11"/>
    </row>
    <row r="146" spans="1:11" ht="22.05" customHeight="1">
      <c r="A146" s="549" t="s">
        <v>1252</v>
      </c>
      <c r="B146" s="550"/>
      <c r="C146" s="550"/>
      <c r="D146" s="550"/>
      <c r="E146" s="550"/>
      <c r="F146" s="550"/>
      <c r="G146" s="75"/>
      <c r="H146" s="75"/>
      <c r="I146" s="76"/>
      <c r="J146" s="76"/>
      <c r="K146" s="11"/>
    </row>
    <row r="147" spans="1:11" ht="22.05" customHeight="1">
      <c r="A147" s="210"/>
      <c r="B147" s="212"/>
      <c r="C147" s="212"/>
      <c r="D147" s="212"/>
      <c r="E147" s="212"/>
      <c r="F147" s="212"/>
      <c r="G147" s="212"/>
      <c r="H147" s="211"/>
      <c r="I147" s="211"/>
      <c r="J147" s="208"/>
      <c r="K147" s="208"/>
    </row>
  </sheetData>
  <hyperlinks>
    <hyperlink ref="I1" location="'Contents Page'!A1" display="BACK TO CONTENTS" xr:uid="{7DB92B3E-D6EA-4714-BD4A-B2EA5B0D72CE}"/>
  </hyperlinks>
  <pageMargins left="0.7" right="0.7" top="0.75" bottom="0.75" header="0.3" footer="0.3"/>
  <pageSetup paperSize="9" scale="23"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2F129-4CDA-4AFC-9A2F-39BD1F608A73}">
  <dimension ref="M1:AC176"/>
  <sheetViews>
    <sheetView workbookViewId="0">
      <selection activeCell="P1" sqref="P1"/>
    </sheetView>
  </sheetViews>
  <sheetFormatPr defaultColWidth="8.77734375" defaultRowHeight="14.4"/>
  <cols>
    <col min="16" max="16" width="18" customWidth="1"/>
  </cols>
  <sheetData>
    <row r="1" spans="13:29">
      <c r="M1" s="1"/>
      <c r="N1" s="1"/>
      <c r="O1" s="1"/>
      <c r="P1" s="10"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row r="115" spans="13:29">
      <c r="M115" s="1"/>
      <c r="N115" s="1"/>
      <c r="O115" s="1"/>
      <c r="P115" s="1"/>
      <c r="Q115" s="1"/>
      <c r="R115" s="1"/>
      <c r="S115" s="1"/>
      <c r="T115" s="1"/>
      <c r="U115" s="1"/>
      <c r="V115" s="1"/>
      <c r="W115" s="1"/>
      <c r="X115" s="1"/>
      <c r="Y115" s="1"/>
      <c r="Z115" s="1"/>
      <c r="AA115" s="1"/>
      <c r="AB115" s="1"/>
      <c r="AC115" s="1"/>
    </row>
    <row r="116" spans="13:29">
      <c r="M116" s="1"/>
      <c r="N116" s="1"/>
      <c r="O116" s="1"/>
      <c r="P116" s="1"/>
      <c r="Q116" s="1"/>
      <c r="R116" s="1"/>
      <c r="S116" s="1"/>
      <c r="T116" s="1"/>
      <c r="U116" s="1"/>
      <c r="V116" s="1"/>
      <c r="W116" s="1"/>
      <c r="X116" s="1"/>
      <c r="Y116" s="1"/>
      <c r="Z116" s="1"/>
      <c r="AA116" s="1"/>
      <c r="AB116" s="1"/>
      <c r="AC116" s="1"/>
    </row>
    <row r="117" spans="13:29">
      <c r="M117" s="1"/>
      <c r="N117" s="1"/>
      <c r="O117" s="1"/>
      <c r="P117" s="1"/>
      <c r="Q117" s="1"/>
      <c r="R117" s="1"/>
      <c r="S117" s="1"/>
      <c r="T117" s="1"/>
      <c r="U117" s="1"/>
      <c r="V117" s="1"/>
      <c r="W117" s="1"/>
      <c r="X117" s="1"/>
      <c r="Y117" s="1"/>
      <c r="Z117" s="1"/>
      <c r="AA117" s="1"/>
      <c r="AB117" s="1"/>
      <c r="AC117" s="1"/>
    </row>
    <row r="118" spans="13:29">
      <c r="M118" s="1"/>
      <c r="N118" s="1"/>
      <c r="O118" s="1"/>
      <c r="P118" s="1"/>
      <c r="Q118" s="1"/>
      <c r="R118" s="1"/>
      <c r="S118" s="1"/>
      <c r="T118" s="1"/>
      <c r="U118" s="1"/>
      <c r="V118" s="1"/>
      <c r="W118" s="1"/>
      <c r="X118" s="1"/>
      <c r="Y118" s="1"/>
      <c r="Z118" s="1"/>
      <c r="AA118" s="1"/>
      <c r="AB118" s="1"/>
      <c r="AC118" s="1"/>
    </row>
    <row r="119" spans="13:29">
      <c r="M119" s="1"/>
      <c r="N119" s="1"/>
      <c r="O119" s="1"/>
      <c r="P119" s="1"/>
      <c r="Q119" s="1"/>
      <c r="R119" s="1"/>
      <c r="S119" s="1"/>
      <c r="T119" s="1"/>
      <c r="U119" s="1"/>
      <c r="V119" s="1"/>
      <c r="W119" s="1"/>
      <c r="X119" s="1"/>
      <c r="Y119" s="1"/>
      <c r="Z119" s="1"/>
      <c r="AA119" s="1"/>
      <c r="AB119" s="1"/>
      <c r="AC119" s="1"/>
    </row>
    <row r="120" spans="13:29">
      <c r="M120" s="1"/>
      <c r="N120" s="1"/>
      <c r="O120" s="1"/>
      <c r="P120" s="1"/>
      <c r="Q120" s="1"/>
      <c r="R120" s="1"/>
      <c r="S120" s="1"/>
      <c r="T120" s="1"/>
      <c r="U120" s="1"/>
      <c r="V120" s="1"/>
      <c r="W120" s="1"/>
      <c r="X120" s="1"/>
      <c r="Y120" s="1"/>
      <c r="Z120" s="1"/>
      <c r="AA120" s="1"/>
      <c r="AB120" s="1"/>
      <c r="AC120" s="1"/>
    </row>
    <row r="121" spans="13:29">
      <c r="M121" s="1"/>
      <c r="N121" s="1"/>
      <c r="O121" s="1"/>
      <c r="P121" s="1"/>
      <c r="Q121" s="1"/>
      <c r="R121" s="1"/>
      <c r="S121" s="1"/>
      <c r="T121" s="1"/>
      <c r="U121" s="1"/>
      <c r="V121" s="1"/>
      <c r="W121" s="1"/>
      <c r="X121" s="1"/>
      <c r="Y121" s="1"/>
      <c r="Z121" s="1"/>
      <c r="AA121" s="1"/>
      <c r="AB121" s="1"/>
      <c r="AC121" s="1"/>
    </row>
    <row r="122" spans="13:29">
      <c r="M122" s="1"/>
      <c r="N122" s="1"/>
      <c r="O122" s="1"/>
      <c r="P122" s="1"/>
      <c r="Q122" s="1"/>
      <c r="R122" s="1"/>
      <c r="S122" s="1"/>
      <c r="T122" s="1"/>
      <c r="U122" s="1"/>
      <c r="V122" s="1"/>
      <c r="W122" s="1"/>
      <c r="X122" s="1"/>
      <c r="Y122" s="1"/>
      <c r="Z122" s="1"/>
      <c r="AA122" s="1"/>
      <c r="AB122" s="1"/>
      <c r="AC122" s="1"/>
    </row>
    <row r="123" spans="13:29">
      <c r="M123" s="1"/>
      <c r="N123" s="1"/>
      <c r="O123" s="1"/>
      <c r="P123" s="1"/>
      <c r="Q123" s="1"/>
      <c r="R123" s="1"/>
      <c r="S123" s="1"/>
      <c r="T123" s="1"/>
      <c r="U123" s="1"/>
      <c r="V123" s="1"/>
      <c r="W123" s="1"/>
      <c r="X123" s="1"/>
      <c r="Y123" s="1"/>
      <c r="Z123" s="1"/>
      <c r="AA123" s="1"/>
      <c r="AB123" s="1"/>
      <c r="AC123" s="1"/>
    </row>
    <row r="124" spans="13:29">
      <c r="M124" s="1"/>
      <c r="N124" s="1"/>
      <c r="O124" s="1"/>
      <c r="P124" s="1"/>
      <c r="Q124" s="1"/>
      <c r="R124" s="1"/>
      <c r="S124" s="1"/>
      <c r="T124" s="1"/>
      <c r="U124" s="1"/>
      <c r="V124" s="1"/>
      <c r="W124" s="1"/>
      <c r="X124" s="1"/>
      <c r="Y124" s="1"/>
      <c r="Z124" s="1"/>
      <c r="AA124" s="1"/>
      <c r="AB124" s="1"/>
      <c r="AC124" s="1"/>
    </row>
    <row r="125" spans="13:29">
      <c r="M125" s="1"/>
      <c r="N125" s="1"/>
      <c r="O125" s="1"/>
      <c r="P125" s="1"/>
      <c r="Q125" s="1"/>
      <c r="R125" s="1"/>
      <c r="S125" s="1"/>
      <c r="T125" s="1"/>
      <c r="U125" s="1"/>
      <c r="V125" s="1"/>
      <c r="W125" s="1"/>
      <c r="X125" s="1"/>
      <c r="Y125" s="1"/>
      <c r="Z125" s="1"/>
      <c r="AA125" s="1"/>
      <c r="AB125" s="1"/>
      <c r="AC125" s="1"/>
    </row>
    <row r="126" spans="13:29">
      <c r="M126" s="1"/>
      <c r="N126" s="1"/>
      <c r="O126" s="1"/>
      <c r="P126" s="1"/>
      <c r="Q126" s="1"/>
      <c r="R126" s="1"/>
      <c r="S126" s="1"/>
      <c r="T126" s="1"/>
      <c r="U126" s="1"/>
      <c r="V126" s="1"/>
      <c r="W126" s="1"/>
      <c r="X126" s="1"/>
      <c r="Y126" s="1"/>
      <c r="Z126" s="1"/>
      <c r="AA126" s="1"/>
      <c r="AB126" s="1"/>
      <c r="AC126" s="1"/>
    </row>
    <row r="127" spans="13:29">
      <c r="M127" s="1"/>
      <c r="N127" s="1"/>
      <c r="O127" s="1"/>
      <c r="P127" s="1"/>
      <c r="Q127" s="1"/>
      <c r="R127" s="1"/>
      <c r="S127" s="1"/>
      <c r="T127" s="1"/>
      <c r="U127" s="1"/>
      <c r="V127" s="1"/>
      <c r="W127" s="1"/>
      <c r="X127" s="1"/>
      <c r="Y127" s="1"/>
      <c r="Z127" s="1"/>
      <c r="AA127" s="1"/>
      <c r="AB127" s="1"/>
      <c r="AC127" s="1"/>
    </row>
    <row r="128" spans="13:29">
      <c r="M128" s="1"/>
      <c r="N128" s="1"/>
      <c r="O128" s="1"/>
      <c r="P128" s="1"/>
      <c r="Q128" s="1"/>
      <c r="R128" s="1"/>
      <c r="S128" s="1"/>
      <c r="T128" s="1"/>
      <c r="U128" s="1"/>
      <c r="V128" s="1"/>
      <c r="W128" s="1"/>
      <c r="X128" s="1"/>
      <c r="Y128" s="1"/>
      <c r="Z128" s="1"/>
      <c r="AA128" s="1"/>
      <c r="AB128" s="1"/>
      <c r="AC128" s="1"/>
    </row>
    <row r="129" spans="13:29">
      <c r="M129" s="1"/>
      <c r="N129" s="1"/>
      <c r="O129" s="1"/>
      <c r="P129" s="1"/>
      <c r="Q129" s="1"/>
      <c r="R129" s="1"/>
      <c r="S129" s="1"/>
      <c r="T129" s="1"/>
      <c r="U129" s="1"/>
      <c r="V129" s="1"/>
      <c r="W129" s="1"/>
      <c r="X129" s="1"/>
      <c r="Y129" s="1"/>
      <c r="Z129" s="1"/>
      <c r="AA129" s="1"/>
      <c r="AB129" s="1"/>
      <c r="AC129" s="1"/>
    </row>
    <row r="130" spans="13:29">
      <c r="M130" s="1"/>
      <c r="N130" s="1"/>
      <c r="O130" s="1"/>
      <c r="P130" s="1"/>
      <c r="Q130" s="1"/>
      <c r="R130" s="1"/>
      <c r="S130" s="1"/>
      <c r="T130" s="1"/>
      <c r="U130" s="1"/>
      <c r="V130" s="1"/>
      <c r="W130" s="1"/>
      <c r="X130" s="1"/>
      <c r="Y130" s="1"/>
      <c r="Z130" s="1"/>
      <c r="AA130" s="1"/>
      <c r="AB130" s="1"/>
      <c r="AC130" s="1"/>
    </row>
    <row r="131" spans="13:29">
      <c r="M131" s="1"/>
      <c r="N131" s="1"/>
      <c r="O131" s="1"/>
      <c r="P131" s="1"/>
      <c r="Q131" s="1"/>
      <c r="R131" s="1"/>
      <c r="S131" s="1"/>
      <c r="T131" s="1"/>
      <c r="U131" s="1"/>
      <c r="V131" s="1"/>
      <c r="W131" s="1"/>
      <c r="X131" s="1"/>
      <c r="Y131" s="1"/>
      <c r="Z131" s="1"/>
      <c r="AA131" s="1"/>
      <c r="AB131" s="1"/>
      <c r="AC131" s="1"/>
    </row>
    <row r="132" spans="13:29">
      <c r="M132" s="1"/>
      <c r="N132" s="1"/>
      <c r="O132" s="1"/>
      <c r="P132" s="1"/>
      <c r="Q132" s="1"/>
      <c r="R132" s="1"/>
      <c r="S132" s="1"/>
      <c r="T132" s="1"/>
      <c r="U132" s="1"/>
      <c r="V132" s="1"/>
      <c r="W132" s="1"/>
      <c r="X132" s="1"/>
      <c r="Y132" s="1"/>
      <c r="Z132" s="1"/>
      <c r="AA132" s="1"/>
      <c r="AB132" s="1"/>
      <c r="AC132" s="1"/>
    </row>
    <row r="133" spans="13:29">
      <c r="M133" s="1"/>
      <c r="N133" s="1"/>
      <c r="O133" s="1"/>
      <c r="P133" s="1"/>
      <c r="Q133" s="1"/>
      <c r="R133" s="1"/>
      <c r="S133" s="1"/>
      <c r="T133" s="1"/>
      <c r="U133" s="1"/>
      <c r="V133" s="1"/>
      <c r="W133" s="1"/>
      <c r="X133" s="1"/>
      <c r="Y133" s="1"/>
      <c r="Z133" s="1"/>
      <c r="AA133" s="1"/>
      <c r="AB133" s="1"/>
      <c r="AC133" s="1"/>
    </row>
    <row r="134" spans="13:29">
      <c r="M134" s="1"/>
      <c r="N134" s="1"/>
      <c r="O134" s="1"/>
      <c r="P134" s="1"/>
      <c r="Q134" s="1"/>
      <c r="R134" s="1"/>
      <c r="S134" s="1"/>
      <c r="T134" s="1"/>
      <c r="U134" s="1"/>
      <c r="V134" s="1"/>
      <c r="W134" s="1"/>
      <c r="X134" s="1"/>
      <c r="Y134" s="1"/>
      <c r="Z134" s="1"/>
      <c r="AA134" s="1"/>
      <c r="AB134" s="1"/>
      <c r="AC134" s="1"/>
    </row>
    <row r="135" spans="13:29">
      <c r="M135" s="1"/>
      <c r="N135" s="1"/>
      <c r="O135" s="1"/>
      <c r="P135" s="1"/>
      <c r="Q135" s="1"/>
      <c r="R135" s="1"/>
      <c r="S135" s="1"/>
      <c r="T135" s="1"/>
      <c r="U135" s="1"/>
      <c r="V135" s="1"/>
      <c r="W135" s="1"/>
      <c r="X135" s="1"/>
      <c r="Y135" s="1"/>
      <c r="Z135" s="1"/>
      <c r="AA135" s="1"/>
      <c r="AB135" s="1"/>
      <c r="AC135" s="1"/>
    </row>
    <row r="136" spans="13:29">
      <c r="M136" s="1"/>
      <c r="N136" s="1"/>
      <c r="O136" s="1"/>
      <c r="P136" s="1"/>
      <c r="Q136" s="1"/>
      <c r="R136" s="1"/>
      <c r="S136" s="1"/>
      <c r="T136" s="1"/>
      <c r="U136" s="1"/>
      <c r="V136" s="1"/>
      <c r="W136" s="1"/>
      <c r="X136" s="1"/>
      <c r="Y136" s="1"/>
      <c r="Z136" s="1"/>
      <c r="AA136" s="1"/>
      <c r="AB136" s="1"/>
      <c r="AC136" s="1"/>
    </row>
    <row r="137" spans="13:29">
      <c r="M137" s="1"/>
      <c r="N137" s="1"/>
      <c r="O137" s="1"/>
      <c r="P137" s="1"/>
      <c r="Q137" s="1"/>
      <c r="R137" s="1"/>
      <c r="S137" s="1"/>
      <c r="T137" s="1"/>
      <c r="U137" s="1"/>
      <c r="V137" s="1"/>
      <c r="W137" s="1"/>
      <c r="X137" s="1"/>
      <c r="Y137" s="1"/>
      <c r="Z137" s="1"/>
      <c r="AA137" s="1"/>
      <c r="AB137" s="1"/>
      <c r="AC137" s="1"/>
    </row>
    <row r="138" spans="13:29">
      <c r="M138" s="1"/>
      <c r="N138" s="1"/>
      <c r="O138" s="1"/>
      <c r="P138" s="1"/>
      <c r="Q138" s="1"/>
      <c r="R138" s="1"/>
      <c r="S138" s="1"/>
      <c r="T138" s="1"/>
      <c r="U138" s="1"/>
      <c r="V138" s="1"/>
      <c r="W138" s="1"/>
      <c r="X138" s="1"/>
      <c r="Y138" s="1"/>
      <c r="Z138" s="1"/>
      <c r="AA138" s="1"/>
      <c r="AB138" s="1"/>
      <c r="AC138" s="1"/>
    </row>
    <row r="139" spans="13:29">
      <c r="M139" s="1"/>
      <c r="N139" s="1"/>
      <c r="O139" s="1"/>
      <c r="P139" s="1"/>
      <c r="Q139" s="1"/>
      <c r="R139" s="1"/>
      <c r="S139" s="1"/>
      <c r="T139" s="1"/>
      <c r="U139" s="1"/>
      <c r="V139" s="1"/>
      <c r="W139" s="1"/>
      <c r="X139" s="1"/>
      <c r="Y139" s="1"/>
      <c r="Z139" s="1"/>
      <c r="AA139" s="1"/>
      <c r="AB139" s="1"/>
      <c r="AC139" s="1"/>
    </row>
    <row r="140" spans="13:29">
      <c r="M140" s="1"/>
      <c r="N140" s="1"/>
      <c r="O140" s="1"/>
      <c r="P140" s="1"/>
      <c r="Q140" s="1"/>
      <c r="R140" s="1"/>
      <c r="S140" s="1"/>
      <c r="T140" s="1"/>
      <c r="U140" s="1"/>
      <c r="V140" s="1"/>
      <c r="W140" s="1"/>
      <c r="X140" s="1"/>
      <c r="Y140" s="1"/>
      <c r="Z140" s="1"/>
      <c r="AA140" s="1"/>
      <c r="AB140" s="1"/>
      <c r="AC140" s="1"/>
    </row>
    <row r="141" spans="13:29">
      <c r="M141" s="1"/>
      <c r="N141" s="1"/>
      <c r="O141" s="1"/>
      <c r="P141" s="1"/>
      <c r="Q141" s="1"/>
      <c r="R141" s="1"/>
      <c r="S141" s="1"/>
      <c r="T141" s="1"/>
      <c r="U141" s="1"/>
      <c r="V141" s="1"/>
      <c r="W141" s="1"/>
      <c r="X141" s="1"/>
      <c r="Y141" s="1"/>
      <c r="Z141" s="1"/>
      <c r="AA141" s="1"/>
      <c r="AB141" s="1"/>
      <c r="AC141" s="1"/>
    </row>
    <row r="142" spans="13:29">
      <c r="M142" s="1"/>
      <c r="N142" s="1"/>
      <c r="O142" s="1"/>
      <c r="P142" s="1"/>
      <c r="Q142" s="1"/>
      <c r="R142" s="1"/>
      <c r="S142" s="1"/>
      <c r="T142" s="1"/>
      <c r="U142" s="1"/>
      <c r="V142" s="1"/>
      <c r="W142" s="1"/>
      <c r="X142" s="1"/>
      <c r="Y142" s="1"/>
      <c r="Z142" s="1"/>
      <c r="AA142" s="1"/>
      <c r="AB142" s="1"/>
      <c r="AC142" s="1"/>
    </row>
    <row r="143" spans="13:29">
      <c r="M143" s="1"/>
      <c r="N143" s="1"/>
      <c r="O143" s="1"/>
      <c r="P143" s="1"/>
      <c r="Q143" s="1"/>
      <c r="R143" s="1"/>
      <c r="S143" s="1"/>
      <c r="T143" s="1"/>
      <c r="U143" s="1"/>
      <c r="V143" s="1"/>
      <c r="W143" s="1"/>
      <c r="X143" s="1"/>
      <c r="Y143" s="1"/>
      <c r="Z143" s="1"/>
      <c r="AA143" s="1"/>
      <c r="AB143" s="1"/>
      <c r="AC143" s="1"/>
    </row>
    <row r="144" spans="13:29">
      <c r="M144" s="1"/>
      <c r="N144" s="1"/>
      <c r="O144" s="1"/>
      <c r="P144" s="1"/>
      <c r="Q144" s="1"/>
      <c r="R144" s="1"/>
      <c r="S144" s="1"/>
      <c r="T144" s="1"/>
      <c r="U144" s="1"/>
      <c r="V144" s="1"/>
      <c r="W144" s="1"/>
      <c r="X144" s="1"/>
      <c r="Y144" s="1"/>
      <c r="Z144" s="1"/>
      <c r="AA144" s="1"/>
      <c r="AB144" s="1"/>
      <c r="AC144" s="1"/>
    </row>
    <row r="145" spans="13:29">
      <c r="M145" s="1"/>
      <c r="N145" s="1"/>
      <c r="O145" s="1"/>
      <c r="P145" s="1"/>
      <c r="Q145" s="1"/>
      <c r="R145" s="1"/>
      <c r="S145" s="1"/>
      <c r="T145" s="1"/>
      <c r="U145" s="1"/>
      <c r="V145" s="1"/>
      <c r="W145" s="1"/>
      <c r="X145" s="1"/>
      <c r="Y145" s="1"/>
      <c r="Z145" s="1"/>
      <c r="AA145" s="1"/>
      <c r="AB145" s="1"/>
      <c r="AC145" s="1"/>
    </row>
    <row r="146" spans="13:29">
      <c r="M146" s="1"/>
      <c r="N146" s="1"/>
      <c r="O146" s="1"/>
      <c r="P146" s="1"/>
      <c r="Q146" s="1"/>
      <c r="R146" s="1"/>
      <c r="S146" s="1"/>
      <c r="T146" s="1"/>
      <c r="U146" s="1"/>
      <c r="V146" s="1"/>
      <c r="W146" s="1"/>
      <c r="X146" s="1"/>
      <c r="Y146" s="1"/>
      <c r="Z146" s="1"/>
      <c r="AA146" s="1"/>
      <c r="AB146" s="1"/>
      <c r="AC146" s="1"/>
    </row>
    <row r="147" spans="13:29">
      <c r="M147" s="1"/>
      <c r="N147" s="1"/>
      <c r="O147" s="1"/>
      <c r="P147" s="1"/>
      <c r="Q147" s="1"/>
      <c r="R147" s="1"/>
      <c r="S147" s="1"/>
      <c r="T147" s="1"/>
      <c r="U147" s="1"/>
      <c r="V147" s="1"/>
      <c r="W147" s="1"/>
      <c r="X147" s="1"/>
      <c r="Y147" s="1"/>
      <c r="Z147" s="1"/>
      <c r="AA147" s="1"/>
      <c r="AB147" s="1"/>
      <c r="AC147" s="1"/>
    </row>
    <row r="148" spans="13:29">
      <c r="M148" s="1"/>
      <c r="N148" s="1"/>
      <c r="O148" s="1"/>
      <c r="P148" s="1"/>
      <c r="Q148" s="1"/>
      <c r="R148" s="1"/>
      <c r="S148" s="1"/>
      <c r="T148" s="1"/>
      <c r="U148" s="1"/>
      <c r="V148" s="1"/>
      <c r="W148" s="1"/>
      <c r="X148" s="1"/>
      <c r="Y148" s="1"/>
      <c r="Z148" s="1"/>
      <c r="AA148" s="1"/>
      <c r="AB148" s="1"/>
      <c r="AC148" s="1"/>
    </row>
    <row r="149" spans="13:29">
      <c r="M149" s="1"/>
      <c r="N149" s="1"/>
      <c r="O149" s="1"/>
      <c r="P149" s="1"/>
      <c r="Q149" s="1"/>
      <c r="R149" s="1"/>
      <c r="S149" s="1"/>
      <c r="T149" s="1"/>
      <c r="U149" s="1"/>
      <c r="V149" s="1"/>
      <c r="W149" s="1"/>
      <c r="X149" s="1"/>
      <c r="Y149" s="1"/>
      <c r="Z149" s="1"/>
      <c r="AA149" s="1"/>
      <c r="AB149" s="1"/>
      <c r="AC149" s="1"/>
    </row>
    <row r="150" spans="13:29">
      <c r="M150" s="1"/>
      <c r="N150" s="1"/>
      <c r="O150" s="1"/>
      <c r="P150" s="1"/>
      <c r="Q150" s="1"/>
      <c r="R150" s="1"/>
      <c r="S150" s="1"/>
      <c r="T150" s="1"/>
      <c r="U150" s="1"/>
      <c r="V150" s="1"/>
      <c r="W150" s="1"/>
      <c r="X150" s="1"/>
      <c r="Y150" s="1"/>
      <c r="Z150" s="1"/>
      <c r="AA150" s="1"/>
      <c r="AB150" s="1"/>
      <c r="AC150" s="1"/>
    </row>
    <row r="151" spans="13:29">
      <c r="M151" s="1"/>
      <c r="N151" s="1"/>
      <c r="O151" s="1"/>
      <c r="P151" s="1"/>
      <c r="Q151" s="1"/>
      <c r="R151" s="1"/>
      <c r="S151" s="1"/>
      <c r="T151" s="1"/>
      <c r="U151" s="1"/>
      <c r="V151" s="1"/>
      <c r="W151" s="1"/>
      <c r="X151" s="1"/>
      <c r="Y151" s="1"/>
      <c r="Z151" s="1"/>
      <c r="AA151" s="1"/>
      <c r="AB151" s="1"/>
      <c r="AC151" s="1"/>
    </row>
    <row r="152" spans="13:29">
      <c r="M152" s="1"/>
      <c r="N152" s="1"/>
      <c r="O152" s="1"/>
      <c r="P152" s="1"/>
      <c r="Q152" s="1"/>
      <c r="R152" s="1"/>
      <c r="S152" s="1"/>
      <c r="T152" s="1"/>
      <c r="U152" s="1"/>
      <c r="V152" s="1"/>
      <c r="W152" s="1"/>
      <c r="X152" s="1"/>
      <c r="Y152" s="1"/>
      <c r="Z152" s="1"/>
      <c r="AA152" s="1"/>
      <c r="AB152" s="1"/>
      <c r="AC152" s="1"/>
    </row>
    <row r="153" spans="13:29">
      <c r="M153" s="1"/>
      <c r="N153" s="1"/>
      <c r="O153" s="1"/>
      <c r="P153" s="1"/>
      <c r="Q153" s="1"/>
      <c r="R153" s="1"/>
      <c r="S153" s="1"/>
      <c r="T153" s="1"/>
      <c r="U153" s="1"/>
      <c r="V153" s="1"/>
      <c r="W153" s="1"/>
      <c r="X153" s="1"/>
      <c r="Y153" s="1"/>
      <c r="Z153" s="1"/>
      <c r="AA153" s="1"/>
      <c r="AB153" s="1"/>
      <c r="AC153" s="1"/>
    </row>
    <row r="154" spans="13:29">
      <c r="M154" s="1"/>
      <c r="N154" s="1"/>
      <c r="O154" s="1"/>
      <c r="P154" s="1"/>
      <c r="Q154" s="1"/>
      <c r="R154" s="1"/>
      <c r="S154" s="1"/>
      <c r="T154" s="1"/>
      <c r="U154" s="1"/>
      <c r="V154" s="1"/>
      <c r="W154" s="1"/>
      <c r="X154" s="1"/>
      <c r="Y154" s="1"/>
      <c r="Z154" s="1"/>
      <c r="AA154" s="1"/>
      <c r="AB154" s="1"/>
      <c r="AC154" s="1"/>
    </row>
    <row r="155" spans="13:29">
      <c r="M155" s="1"/>
      <c r="N155" s="1"/>
      <c r="O155" s="1"/>
      <c r="P155" s="1"/>
      <c r="Q155" s="1"/>
      <c r="R155" s="1"/>
      <c r="S155" s="1"/>
      <c r="T155" s="1"/>
      <c r="U155" s="1"/>
      <c r="V155" s="1"/>
      <c r="W155" s="1"/>
      <c r="X155" s="1"/>
      <c r="Y155" s="1"/>
      <c r="Z155" s="1"/>
      <c r="AA155" s="1"/>
      <c r="AB155" s="1"/>
      <c r="AC155" s="1"/>
    </row>
    <row r="156" spans="13:29">
      <c r="M156" s="1"/>
      <c r="N156" s="1"/>
      <c r="O156" s="1"/>
      <c r="P156" s="1"/>
      <c r="Q156" s="1"/>
      <c r="R156" s="1"/>
      <c r="S156" s="1"/>
      <c r="T156" s="1"/>
      <c r="U156" s="1"/>
      <c r="V156" s="1"/>
      <c r="W156" s="1"/>
      <c r="X156" s="1"/>
      <c r="Y156" s="1"/>
      <c r="Z156" s="1"/>
      <c r="AA156" s="1"/>
      <c r="AB156" s="1"/>
      <c r="AC156" s="1"/>
    </row>
    <row r="157" spans="13:29">
      <c r="M157" s="1"/>
      <c r="N157" s="1"/>
      <c r="O157" s="1"/>
      <c r="P157" s="1"/>
      <c r="Q157" s="1"/>
      <c r="R157" s="1"/>
      <c r="S157" s="1"/>
      <c r="T157" s="1"/>
      <c r="U157" s="1"/>
      <c r="V157" s="1"/>
      <c r="W157" s="1"/>
      <c r="X157" s="1"/>
      <c r="Y157" s="1"/>
      <c r="Z157" s="1"/>
      <c r="AA157" s="1"/>
      <c r="AB157" s="1"/>
      <c r="AC157" s="1"/>
    </row>
    <row r="158" spans="13:29">
      <c r="M158" s="1"/>
      <c r="N158" s="1"/>
      <c r="O158" s="1"/>
      <c r="P158" s="1"/>
      <c r="Q158" s="1"/>
      <c r="R158" s="1"/>
      <c r="S158" s="1"/>
      <c r="T158" s="1"/>
      <c r="U158" s="1"/>
      <c r="V158" s="1"/>
      <c r="W158" s="1"/>
      <c r="X158" s="1"/>
      <c r="Y158" s="1"/>
      <c r="Z158" s="1"/>
      <c r="AA158" s="1"/>
      <c r="AB158" s="1"/>
      <c r="AC158" s="1"/>
    </row>
    <row r="159" spans="13:29">
      <c r="M159" s="1"/>
      <c r="N159" s="1"/>
      <c r="O159" s="1"/>
      <c r="P159" s="1"/>
      <c r="Q159" s="1"/>
      <c r="R159" s="1"/>
      <c r="S159" s="1"/>
      <c r="T159" s="1"/>
      <c r="U159" s="1"/>
      <c r="V159" s="1"/>
      <c r="W159" s="1"/>
      <c r="X159" s="1"/>
      <c r="Y159" s="1"/>
      <c r="Z159" s="1"/>
      <c r="AA159" s="1"/>
      <c r="AB159" s="1"/>
      <c r="AC159" s="1"/>
    </row>
    <row r="160" spans="13:29">
      <c r="M160" s="1"/>
      <c r="N160" s="1"/>
      <c r="O160" s="1"/>
      <c r="P160" s="1"/>
      <c r="Q160" s="1"/>
      <c r="R160" s="1"/>
      <c r="S160" s="1"/>
      <c r="T160" s="1"/>
      <c r="U160" s="1"/>
      <c r="V160" s="1"/>
      <c r="W160" s="1"/>
      <c r="X160" s="1"/>
      <c r="Y160" s="1"/>
      <c r="Z160" s="1"/>
      <c r="AA160" s="1"/>
      <c r="AB160" s="1"/>
      <c r="AC160" s="1"/>
    </row>
    <row r="161" spans="13:29">
      <c r="M161" s="1"/>
      <c r="N161" s="1"/>
      <c r="O161" s="1"/>
      <c r="P161" s="1"/>
      <c r="Q161" s="1"/>
      <c r="R161" s="1"/>
      <c r="S161" s="1"/>
      <c r="T161" s="1"/>
      <c r="U161" s="1"/>
      <c r="V161" s="1"/>
      <c r="W161" s="1"/>
      <c r="X161" s="1"/>
      <c r="Y161" s="1"/>
      <c r="Z161" s="1"/>
      <c r="AA161" s="1"/>
      <c r="AB161" s="1"/>
      <c r="AC161" s="1"/>
    </row>
    <row r="162" spans="13:29">
      <c r="M162" s="1"/>
      <c r="N162" s="1"/>
      <c r="O162" s="1"/>
      <c r="P162" s="1"/>
      <c r="Q162" s="1"/>
      <c r="R162" s="1"/>
      <c r="S162" s="1"/>
      <c r="T162" s="1"/>
      <c r="U162" s="1"/>
      <c r="V162" s="1"/>
      <c r="W162" s="1"/>
      <c r="X162" s="1"/>
      <c r="Y162" s="1"/>
      <c r="Z162" s="1"/>
      <c r="AA162" s="1"/>
      <c r="AB162" s="1"/>
      <c r="AC162" s="1"/>
    </row>
    <row r="163" spans="13:29">
      <c r="M163" s="1"/>
      <c r="N163" s="1"/>
      <c r="O163" s="1"/>
      <c r="P163" s="1"/>
      <c r="Q163" s="1"/>
      <c r="R163" s="1"/>
      <c r="S163" s="1"/>
      <c r="T163" s="1"/>
      <c r="U163" s="1"/>
      <c r="V163" s="1"/>
      <c r="W163" s="1"/>
      <c r="X163" s="1"/>
      <c r="Y163" s="1"/>
      <c r="Z163" s="1"/>
      <c r="AA163" s="1"/>
      <c r="AB163" s="1"/>
      <c r="AC163" s="1"/>
    </row>
    <row r="164" spans="13:29">
      <c r="M164" s="1"/>
      <c r="N164" s="1"/>
      <c r="O164" s="1"/>
      <c r="P164" s="1"/>
      <c r="Q164" s="1"/>
      <c r="R164" s="1"/>
      <c r="S164" s="1"/>
      <c r="T164" s="1"/>
      <c r="U164" s="1"/>
      <c r="V164" s="1"/>
      <c r="W164" s="1"/>
      <c r="X164" s="1"/>
      <c r="Y164" s="1"/>
      <c r="Z164" s="1"/>
      <c r="AA164" s="1"/>
      <c r="AB164" s="1"/>
      <c r="AC164" s="1"/>
    </row>
    <row r="165" spans="13:29">
      <c r="M165" s="1"/>
      <c r="N165" s="1"/>
      <c r="O165" s="1"/>
      <c r="P165" s="1"/>
      <c r="Q165" s="1"/>
      <c r="R165" s="1"/>
      <c r="S165" s="1"/>
      <c r="T165" s="1"/>
      <c r="U165" s="1"/>
      <c r="V165" s="1"/>
      <c r="W165" s="1"/>
      <c r="X165" s="1"/>
      <c r="Y165" s="1"/>
      <c r="Z165" s="1"/>
      <c r="AA165" s="1"/>
      <c r="AB165" s="1"/>
      <c r="AC165" s="1"/>
    </row>
    <row r="166" spans="13:29">
      <c r="M166" s="1"/>
      <c r="N166" s="1"/>
      <c r="O166" s="1"/>
      <c r="P166" s="1"/>
      <c r="Q166" s="1"/>
      <c r="R166" s="1"/>
      <c r="S166" s="1"/>
      <c r="T166" s="1"/>
      <c r="U166" s="1"/>
      <c r="V166" s="1"/>
      <c r="W166" s="1"/>
      <c r="X166" s="1"/>
      <c r="Y166" s="1"/>
      <c r="Z166" s="1"/>
      <c r="AA166" s="1"/>
      <c r="AB166" s="1"/>
      <c r="AC166" s="1"/>
    </row>
    <row r="167" spans="13:29">
      <c r="M167" s="1"/>
      <c r="N167" s="1"/>
      <c r="O167" s="1"/>
      <c r="P167" s="1"/>
      <c r="Q167" s="1"/>
      <c r="R167" s="1"/>
      <c r="S167" s="1"/>
      <c r="T167" s="1"/>
      <c r="U167" s="1"/>
      <c r="V167" s="1"/>
      <c r="W167" s="1"/>
      <c r="X167" s="1"/>
      <c r="Y167" s="1"/>
      <c r="Z167" s="1"/>
      <c r="AA167" s="1"/>
      <c r="AB167" s="1"/>
      <c r="AC167" s="1"/>
    </row>
    <row r="168" spans="13:29">
      <c r="M168" s="1"/>
      <c r="N168" s="1"/>
      <c r="O168" s="1"/>
      <c r="P168" s="1"/>
      <c r="Q168" s="1"/>
      <c r="R168" s="1"/>
      <c r="S168" s="1"/>
      <c r="T168" s="1"/>
      <c r="U168" s="1"/>
      <c r="V168" s="1"/>
      <c r="W168" s="1"/>
      <c r="X168" s="1"/>
      <c r="Y168" s="1"/>
      <c r="Z168" s="1"/>
      <c r="AA168" s="1"/>
      <c r="AB168" s="1"/>
      <c r="AC168" s="1"/>
    </row>
    <row r="169" spans="13:29">
      <c r="M169" s="1"/>
      <c r="N169" s="1"/>
      <c r="O169" s="1"/>
      <c r="P169" s="1"/>
      <c r="Q169" s="1"/>
      <c r="R169" s="1"/>
      <c r="S169" s="1"/>
      <c r="T169" s="1"/>
      <c r="U169" s="1"/>
      <c r="V169" s="1"/>
      <c r="W169" s="1"/>
      <c r="X169" s="1"/>
      <c r="Y169" s="1"/>
      <c r="Z169" s="1"/>
      <c r="AA169" s="1"/>
      <c r="AB169" s="1"/>
      <c r="AC169" s="1"/>
    </row>
    <row r="170" spans="13:29">
      <c r="M170" s="1"/>
      <c r="N170" s="1"/>
      <c r="O170" s="1"/>
      <c r="P170" s="1"/>
      <c r="Q170" s="1"/>
      <c r="R170" s="1"/>
      <c r="S170" s="1"/>
      <c r="T170" s="1"/>
      <c r="U170" s="1"/>
      <c r="V170" s="1"/>
      <c r="W170" s="1"/>
      <c r="X170" s="1"/>
      <c r="Y170" s="1"/>
      <c r="Z170" s="1"/>
      <c r="AA170" s="1"/>
      <c r="AB170" s="1"/>
      <c r="AC170" s="1"/>
    </row>
    <row r="171" spans="13:29">
      <c r="M171" s="1"/>
      <c r="N171" s="1"/>
      <c r="O171" s="1"/>
      <c r="P171" s="1"/>
      <c r="Q171" s="1"/>
      <c r="R171" s="1"/>
      <c r="S171" s="1"/>
      <c r="T171" s="1"/>
      <c r="U171" s="1"/>
      <c r="V171" s="1"/>
      <c r="W171" s="1"/>
      <c r="X171" s="1"/>
      <c r="Y171" s="1"/>
      <c r="Z171" s="1"/>
      <c r="AA171" s="1"/>
      <c r="AB171" s="1"/>
      <c r="AC171" s="1"/>
    </row>
    <row r="172" spans="13:29">
      <c r="M172" s="1"/>
      <c r="N172" s="1"/>
      <c r="O172" s="1"/>
      <c r="P172" s="1"/>
      <c r="Q172" s="1"/>
      <c r="R172" s="1"/>
      <c r="S172" s="1"/>
      <c r="T172" s="1"/>
      <c r="U172" s="1"/>
      <c r="V172" s="1"/>
      <c r="W172" s="1"/>
      <c r="X172" s="1"/>
      <c r="Y172" s="1"/>
      <c r="Z172" s="1"/>
      <c r="AA172" s="1"/>
      <c r="AB172" s="1"/>
      <c r="AC172" s="1"/>
    </row>
    <row r="173" spans="13:29">
      <c r="M173" s="1"/>
      <c r="N173" s="1"/>
      <c r="O173" s="1"/>
      <c r="P173" s="1"/>
      <c r="Q173" s="1"/>
      <c r="R173" s="1"/>
      <c r="S173" s="1"/>
      <c r="T173" s="1"/>
      <c r="U173" s="1"/>
      <c r="V173" s="1"/>
      <c r="W173" s="1"/>
      <c r="X173" s="1"/>
      <c r="Y173" s="1"/>
      <c r="Z173" s="1"/>
      <c r="AA173" s="1"/>
      <c r="AB173" s="1"/>
      <c r="AC173" s="1"/>
    </row>
    <row r="174" spans="13:29">
      <c r="M174" s="1"/>
      <c r="N174" s="1"/>
      <c r="O174" s="1"/>
      <c r="P174" s="1"/>
      <c r="Q174" s="1"/>
      <c r="R174" s="1"/>
      <c r="S174" s="1"/>
      <c r="T174" s="1"/>
      <c r="U174" s="1"/>
      <c r="V174" s="1"/>
      <c r="W174" s="1"/>
      <c r="X174" s="1"/>
      <c r="Y174" s="1"/>
      <c r="Z174" s="1"/>
      <c r="AA174" s="1"/>
      <c r="AB174" s="1"/>
      <c r="AC174" s="1"/>
    </row>
    <row r="175" spans="13:29">
      <c r="M175" s="1"/>
      <c r="N175" s="1"/>
      <c r="O175" s="1"/>
      <c r="P175" s="1"/>
      <c r="Q175" s="1"/>
      <c r="R175" s="1"/>
      <c r="S175" s="1"/>
      <c r="T175" s="1"/>
      <c r="U175" s="1"/>
      <c r="V175" s="1"/>
      <c r="W175" s="1"/>
      <c r="X175" s="1"/>
      <c r="Y175" s="1"/>
      <c r="Z175" s="1"/>
      <c r="AA175" s="1"/>
      <c r="AB175" s="1"/>
      <c r="AC175" s="1"/>
    </row>
    <row r="176" spans="13:29">
      <c r="M176" s="1"/>
      <c r="N176" s="1"/>
      <c r="O176" s="1"/>
      <c r="P176" s="1"/>
      <c r="Q176" s="1"/>
      <c r="R176" s="1"/>
      <c r="S176" s="1"/>
      <c r="T176" s="1"/>
      <c r="U176" s="1"/>
      <c r="V176" s="1"/>
      <c r="W176" s="1"/>
      <c r="X176" s="1"/>
      <c r="Y176" s="1"/>
      <c r="Z176" s="1"/>
      <c r="AA176" s="1"/>
      <c r="AB176" s="1"/>
      <c r="AC176" s="1"/>
    </row>
  </sheetData>
  <hyperlinks>
    <hyperlink ref="P1" location="'Contents Page'!A1" display="BACK TO CONTENTS" xr:uid="{9BF5FE98-08E1-4859-9EE4-F36BF7249EC3}"/>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D1E2A-834E-43A7-88C9-95249B73971F}">
  <dimension ref="A1:L27"/>
  <sheetViews>
    <sheetView zoomScaleNormal="100" workbookViewId="0"/>
  </sheetViews>
  <sheetFormatPr defaultColWidth="8.77734375" defaultRowHeight="14.4"/>
  <cols>
    <col min="1" max="1" width="54.44140625" customWidth="1"/>
    <col min="2" max="11" width="15.6640625" customWidth="1"/>
  </cols>
  <sheetData>
    <row r="1" spans="1:12" ht="22.05" customHeight="1">
      <c r="A1" s="551" t="s">
        <v>1253</v>
      </c>
      <c r="B1" s="552"/>
      <c r="C1" s="552"/>
      <c r="D1" s="552"/>
      <c r="E1" s="552"/>
      <c r="F1" s="552"/>
      <c r="G1" s="552"/>
      <c r="H1" s="552"/>
      <c r="I1" s="552"/>
      <c r="J1" s="10" t="s">
        <v>85</v>
      </c>
      <c r="K1" s="552"/>
      <c r="L1" s="10"/>
    </row>
    <row r="2" spans="1:12" ht="22.05" customHeight="1">
      <c r="A2" s="553"/>
      <c r="B2" s="554"/>
      <c r="C2" s="554"/>
      <c r="D2" s="554"/>
      <c r="E2" s="554"/>
      <c r="F2" s="554"/>
      <c r="G2" s="554"/>
      <c r="H2" s="554"/>
      <c r="I2" s="554"/>
      <c r="J2" s="554"/>
      <c r="K2" s="554"/>
    </row>
    <row r="3" spans="1:12" ht="22.05" customHeight="1">
      <c r="A3" s="551" t="s">
        <v>1254</v>
      </c>
      <c r="B3" s="555"/>
      <c r="C3" s="555"/>
      <c r="D3" s="555"/>
      <c r="E3" s="555"/>
      <c r="F3" s="555"/>
      <c r="G3" s="555"/>
      <c r="H3" s="555"/>
      <c r="I3" s="555"/>
      <c r="J3" s="555"/>
      <c r="K3" s="555"/>
    </row>
    <row r="4" spans="1:12" ht="22.05" customHeight="1">
      <c r="A4" s="551" t="s">
        <v>1193</v>
      </c>
      <c r="B4" s="552"/>
      <c r="C4" s="552"/>
      <c r="D4" s="552"/>
      <c r="E4" s="552"/>
      <c r="F4" s="552"/>
      <c r="G4" s="552"/>
      <c r="H4" s="552"/>
      <c r="I4" s="552"/>
      <c r="J4" s="552"/>
      <c r="K4" s="552"/>
    </row>
    <row r="5" spans="1:12" ht="22.05" customHeight="1">
      <c r="A5" s="792"/>
      <c r="B5" s="789" t="s">
        <v>201</v>
      </c>
      <c r="C5" s="789" t="s">
        <v>202</v>
      </c>
      <c r="D5" s="789" t="s">
        <v>203</v>
      </c>
      <c r="E5" s="789" t="s">
        <v>204</v>
      </c>
      <c r="F5" s="789" t="s">
        <v>205</v>
      </c>
      <c r="G5" s="789" t="s">
        <v>92</v>
      </c>
      <c r="H5" s="789" t="s">
        <v>217</v>
      </c>
      <c r="I5" s="789" t="s">
        <v>218</v>
      </c>
      <c r="J5" s="789" t="s">
        <v>219</v>
      </c>
      <c r="K5" s="789" t="s">
        <v>1194</v>
      </c>
    </row>
    <row r="6" spans="1:12" ht="22.05" customHeight="1">
      <c r="A6" s="553" t="s">
        <v>1255</v>
      </c>
      <c r="B6" s="349">
        <v>-7114.5283777400182</v>
      </c>
      <c r="C6" s="349">
        <v>16088.292406359986</v>
      </c>
      <c r="D6" s="349">
        <v>8411.4159655600015</v>
      </c>
      <c r="E6" s="349">
        <v>4958.8836050099853</v>
      </c>
      <c r="F6" s="349">
        <v>-11463.627985790001</v>
      </c>
      <c r="G6" s="349">
        <v>-22540.165191914995</v>
      </c>
      <c r="H6" s="349">
        <v>-7223.5727721790026</v>
      </c>
      <c r="I6" s="349">
        <v>6778.0349502899917</v>
      </c>
      <c r="J6" s="349">
        <v>-6116.5485316800041</v>
      </c>
      <c r="K6" s="349">
        <v>-29796.841232839994</v>
      </c>
    </row>
    <row r="7" spans="1:12" ht="8.25" customHeight="1">
      <c r="A7" s="553"/>
      <c r="B7" s="349"/>
      <c r="C7" s="349"/>
      <c r="D7" s="349"/>
      <c r="E7" s="349"/>
      <c r="F7" s="349"/>
      <c r="G7" s="349"/>
      <c r="H7" s="349"/>
      <c r="I7" s="349"/>
      <c r="J7" s="349"/>
      <c r="K7" s="349"/>
    </row>
    <row r="8" spans="1:12" ht="22.05" customHeight="1">
      <c r="A8" s="553" t="s">
        <v>1256</v>
      </c>
      <c r="B8" s="349">
        <v>-2093.0620307456211</v>
      </c>
      <c r="C8" s="349">
        <v>-1829.2286645911008</v>
      </c>
      <c r="D8" s="349">
        <v>-1963.0308605433511</v>
      </c>
      <c r="E8" s="349">
        <v>-3225.4680494287677</v>
      </c>
      <c r="F8" s="349">
        <v>-4315.9254437910949</v>
      </c>
      <c r="G8" s="349">
        <v>-9683.4971190820397</v>
      </c>
      <c r="H8" s="349">
        <v>-8482.3330497645238</v>
      </c>
      <c r="I8" s="349">
        <v>-4442.5899412848539</v>
      </c>
      <c r="J8" s="349">
        <v>-3546.8283949421239</v>
      </c>
      <c r="K8" s="349">
        <v>-4806.138105255719</v>
      </c>
    </row>
    <row r="9" spans="1:12" ht="11.25" customHeight="1">
      <c r="A9" s="553"/>
      <c r="B9" s="349"/>
      <c r="C9" s="349"/>
      <c r="D9" s="349"/>
      <c r="E9" s="349"/>
      <c r="F9" s="349"/>
      <c r="G9" s="349"/>
      <c r="H9" s="349"/>
      <c r="I9" s="349"/>
      <c r="J9" s="349"/>
      <c r="K9" s="349"/>
    </row>
    <row r="10" spans="1:12" ht="22.05" customHeight="1">
      <c r="A10" s="553" t="s">
        <v>1257</v>
      </c>
      <c r="B10" s="349">
        <v>-9207.5904084856302</v>
      </c>
      <c r="C10" s="349">
        <v>14259.063741768885</v>
      </c>
      <c r="D10" s="349">
        <v>6448.3851050166559</v>
      </c>
      <c r="E10" s="349">
        <v>1733.4155555812176</v>
      </c>
      <c r="F10" s="349">
        <v>-15779.553429581094</v>
      </c>
      <c r="G10" s="349">
        <v>-32223.662310997039</v>
      </c>
      <c r="H10" s="349">
        <v>-15705.905821943525</v>
      </c>
      <c r="I10" s="349">
        <v>2335.4450090051396</v>
      </c>
      <c r="J10" s="349">
        <v>-9663.3769266221279</v>
      </c>
      <c r="K10" s="349">
        <v>-34602.979338095713</v>
      </c>
    </row>
    <row r="11" spans="1:12" ht="15.75" customHeight="1">
      <c r="A11" s="553"/>
      <c r="B11" s="349"/>
      <c r="C11" s="349"/>
      <c r="D11" s="349"/>
      <c r="E11" s="349"/>
      <c r="F11" s="349"/>
      <c r="G11" s="349"/>
      <c r="H11" s="349"/>
      <c r="I11" s="349"/>
      <c r="J11" s="349"/>
      <c r="K11" s="349"/>
    </row>
    <row r="12" spans="1:12" ht="22.05" customHeight="1">
      <c r="A12" s="553" t="s">
        <v>1258</v>
      </c>
      <c r="B12" s="349">
        <v>-4597.6115681614747</v>
      </c>
      <c r="C12" s="349">
        <v>-14068.052470970395</v>
      </c>
      <c r="D12" s="349">
        <v>-14140.506484105823</v>
      </c>
      <c r="E12" s="349">
        <v>-16158.030080853248</v>
      </c>
      <c r="F12" s="349">
        <v>-9422.7523926215144</v>
      </c>
      <c r="G12" s="349">
        <v>277.61012141783385</v>
      </c>
      <c r="H12" s="349">
        <v>-2005.0919661358341</v>
      </c>
      <c r="I12" s="349">
        <v>-16446.430113652834</v>
      </c>
      <c r="J12" s="349">
        <v>-6489.137780820477</v>
      </c>
      <c r="K12" s="349">
        <v>-4426.3253008919928</v>
      </c>
    </row>
    <row r="13" spans="1:12" ht="9" customHeight="1">
      <c r="A13" s="553"/>
      <c r="B13" s="349"/>
      <c r="C13" s="349"/>
      <c r="D13" s="349"/>
      <c r="E13" s="349"/>
      <c r="F13" s="349"/>
      <c r="G13" s="349"/>
      <c r="H13" s="349"/>
      <c r="I13" s="349"/>
      <c r="J13" s="349"/>
      <c r="K13" s="349"/>
    </row>
    <row r="14" spans="1:12" ht="22.05" customHeight="1">
      <c r="A14" s="553" t="s">
        <v>1259</v>
      </c>
      <c r="B14" s="349">
        <v>-13805.201976647113</v>
      </c>
      <c r="C14" s="349">
        <v>191.01127079848993</v>
      </c>
      <c r="D14" s="349">
        <v>-7692.1213790891725</v>
      </c>
      <c r="E14" s="349">
        <v>-14424.614525272031</v>
      </c>
      <c r="F14" s="349">
        <v>-25202.305822202608</v>
      </c>
      <c r="G14" s="349">
        <v>-31946.052189579201</v>
      </c>
      <c r="H14" s="349">
        <v>-17710.997788079359</v>
      </c>
      <c r="I14" s="349">
        <v>-14110.985104647696</v>
      </c>
      <c r="J14" s="349">
        <v>-16152.514707442606</v>
      </c>
      <c r="K14" s="349">
        <v>-39029.304638987705</v>
      </c>
    </row>
    <row r="15" spans="1:12" ht="9" customHeight="1">
      <c r="A15" s="553"/>
      <c r="B15" s="349"/>
      <c r="C15" s="349"/>
      <c r="D15" s="349"/>
      <c r="E15" s="349"/>
      <c r="F15" s="349"/>
      <c r="G15" s="349"/>
      <c r="H15" s="349"/>
      <c r="I15" s="349"/>
      <c r="J15" s="349"/>
      <c r="K15" s="349"/>
    </row>
    <row r="16" spans="1:12" ht="22.05" customHeight="1">
      <c r="A16" s="553" t="s">
        <v>1260</v>
      </c>
      <c r="B16" s="349">
        <v>16856.248882147815</v>
      </c>
      <c r="C16" s="349">
        <v>12918.048522251356</v>
      </c>
      <c r="D16" s="349">
        <v>17000.691223492511</v>
      </c>
      <c r="E16" s="349">
        <v>15107.262121085532</v>
      </c>
      <c r="F16" s="349">
        <v>12779.999169952549</v>
      </c>
      <c r="G16" s="349">
        <v>14946.111571349509</v>
      </c>
      <c r="H16" s="349">
        <v>13896.639882521864</v>
      </c>
      <c r="I16" s="349">
        <v>12504.955006513987</v>
      </c>
      <c r="J16" s="349">
        <v>20008.994239740889</v>
      </c>
      <c r="K16" s="349">
        <v>27995.20251844373</v>
      </c>
    </row>
    <row r="17" spans="1:11" ht="11.25" customHeight="1">
      <c r="A17" s="553"/>
      <c r="B17" s="349"/>
      <c r="C17" s="349"/>
      <c r="D17" s="349"/>
      <c r="E17" s="349"/>
      <c r="F17" s="349"/>
      <c r="G17" s="349"/>
      <c r="H17" s="349"/>
      <c r="I17" s="349"/>
      <c r="J17" s="349"/>
      <c r="K17" s="349"/>
    </row>
    <row r="18" spans="1:11" ht="22.05" customHeight="1">
      <c r="A18" s="553" t="s">
        <v>1261</v>
      </c>
      <c r="B18" s="349">
        <v>3051.0469055007125</v>
      </c>
      <c r="C18" s="349">
        <v>13109.059793049848</v>
      </c>
      <c r="D18" s="349">
        <v>9308.5698444033624</v>
      </c>
      <c r="E18" s="349">
        <v>682.64759581351245</v>
      </c>
      <c r="F18" s="349">
        <v>-12422.306652250059</v>
      </c>
      <c r="G18" s="349">
        <v>-16999.940618229695</v>
      </c>
      <c r="H18" s="349">
        <v>-3814.3579055574955</v>
      </c>
      <c r="I18" s="349">
        <v>-1606.0300981336914</v>
      </c>
      <c r="J18" s="349">
        <v>3856.4795322982827</v>
      </c>
      <c r="K18" s="349">
        <v>-11034.102120543976</v>
      </c>
    </row>
    <row r="19" spans="1:11" ht="9" customHeight="1">
      <c r="A19" s="553"/>
      <c r="B19" s="349"/>
      <c r="C19" s="349"/>
      <c r="D19" s="349"/>
      <c r="E19" s="349"/>
      <c r="F19" s="349"/>
      <c r="G19" s="349"/>
      <c r="H19" s="349"/>
      <c r="I19" s="349"/>
      <c r="J19" s="349"/>
      <c r="K19" s="349"/>
    </row>
    <row r="20" spans="1:11" ht="22.05" customHeight="1">
      <c r="A20" s="553" t="s">
        <v>1262</v>
      </c>
      <c r="B20" s="349">
        <v>12723.394518442501</v>
      </c>
      <c r="C20" s="349">
        <v>10540.86429933185</v>
      </c>
      <c r="D20" s="349">
        <v>12940.257917728524</v>
      </c>
      <c r="E20" s="349">
        <v>-3098.4923668913816</v>
      </c>
      <c r="F20" s="349">
        <v>4689.687969682851</v>
      </c>
      <c r="G20" s="349">
        <v>7680.9223605117922</v>
      </c>
      <c r="H20" s="349">
        <v>5142.418540910865</v>
      </c>
      <c r="I20" s="349">
        <v>-7766.0840895707734</v>
      </c>
      <c r="J20" s="349">
        <v>-590.13510241069093</v>
      </c>
      <c r="K20" s="349">
        <v>6928.4945588221171</v>
      </c>
    </row>
    <row r="21" spans="1:11" ht="6.75" customHeight="1">
      <c r="A21" s="553"/>
      <c r="B21" s="349"/>
      <c r="C21" s="349"/>
      <c r="D21" s="349"/>
      <c r="E21" s="349"/>
      <c r="F21" s="349"/>
      <c r="G21" s="349"/>
      <c r="H21" s="349"/>
      <c r="I21" s="349"/>
      <c r="J21" s="349"/>
      <c r="K21" s="349"/>
    </row>
    <row r="22" spans="1:11" ht="22.05" customHeight="1">
      <c r="A22" s="553" t="s">
        <v>118</v>
      </c>
      <c r="B22" s="349">
        <v>5523.9198349417884</v>
      </c>
      <c r="C22" s="349">
        <v>-5848.5876467179951</v>
      </c>
      <c r="D22" s="349">
        <v>-646.19469167484203</v>
      </c>
      <c r="E22" s="349">
        <v>-7984.9138707048942</v>
      </c>
      <c r="F22" s="349">
        <v>5089.7311869329114</v>
      </c>
      <c r="G22" s="349">
        <v>4621.5447587414892</v>
      </c>
      <c r="H22" s="349">
        <v>6085.4543274683592</v>
      </c>
      <c r="I22" s="349">
        <v>-1675.1232944370804</v>
      </c>
      <c r="J22" s="349">
        <v>-2792.782550708971</v>
      </c>
      <c r="K22" s="349">
        <v>-4123.0868329536097</v>
      </c>
    </row>
    <row r="23" spans="1:11" ht="11.25" customHeight="1">
      <c r="A23" s="556"/>
      <c r="B23" s="349"/>
      <c r="C23" s="349"/>
      <c r="D23" s="349"/>
      <c r="E23" s="349"/>
      <c r="F23" s="349"/>
      <c r="G23" s="349"/>
      <c r="H23" s="349"/>
      <c r="I23" s="349"/>
      <c r="J23" s="349"/>
      <c r="K23" s="349"/>
    </row>
    <row r="24" spans="1:11" ht="22.05" customHeight="1">
      <c r="A24" s="793" t="s">
        <v>1263</v>
      </c>
      <c r="B24" s="794">
        <v>-4148.4277780000002</v>
      </c>
      <c r="C24" s="794">
        <v>-3280.3921529999971</v>
      </c>
      <c r="D24" s="794">
        <v>-4277.8827650000039</v>
      </c>
      <c r="E24" s="794">
        <v>-4203.7739080000001</v>
      </c>
      <c r="F24" s="794">
        <v>-12022.263434999999</v>
      </c>
      <c r="G24" s="794">
        <v>-20059.318219999997</v>
      </c>
      <c r="H24" s="794">
        <v>-2871.3221190000013</v>
      </c>
      <c r="I24" s="794">
        <v>4484.9306970000016</v>
      </c>
      <c r="J24" s="794">
        <v>1653.8320840000024</v>
      </c>
      <c r="K24" s="794">
        <v>-20908.214197000001</v>
      </c>
    </row>
    <row r="25" spans="1:11" ht="22.05" customHeight="1">
      <c r="A25" s="549" t="s">
        <v>1251</v>
      </c>
      <c r="B25" s="350"/>
      <c r="C25" s="350"/>
      <c r="D25" s="350"/>
      <c r="E25" s="350"/>
      <c r="F25" s="549"/>
      <c r="G25" s="549"/>
      <c r="H25" s="549"/>
      <c r="I25" s="549"/>
      <c r="J25" s="549"/>
      <c r="K25" s="549"/>
    </row>
    <row r="26" spans="1:11" ht="21.45" customHeight="1">
      <c r="A26" s="549" t="s">
        <v>1252</v>
      </c>
      <c r="B26" s="350"/>
      <c r="C26" s="350"/>
      <c r="D26" s="350"/>
      <c r="E26" s="350"/>
      <c r="F26" s="549"/>
      <c r="G26" s="549"/>
      <c r="H26" s="549"/>
      <c r="I26" s="549"/>
      <c r="J26" s="549"/>
      <c r="K26" s="549"/>
    </row>
    <row r="27" spans="1:11" ht="21.45" customHeight="1">
      <c r="A27" s="214"/>
      <c r="B27" s="201"/>
      <c r="C27" s="201"/>
      <c r="D27" s="201"/>
      <c r="E27" s="201"/>
      <c r="F27" s="215"/>
      <c r="G27" s="215"/>
      <c r="H27" s="213"/>
      <c r="I27" s="213"/>
      <c r="J27" s="213"/>
      <c r="K27" s="213"/>
    </row>
  </sheetData>
  <hyperlinks>
    <hyperlink ref="J1" location="'Contents Page'!A1" display="BACK TO CONTENTS" xr:uid="{F020F31D-EE50-46BA-9BE0-92AB7B435E7F}"/>
  </hyperlinks>
  <pageMargins left="0.7" right="0.7" top="0.75" bottom="0.75" header="0.3" footer="0.3"/>
  <pageSetup paperSize="9" scale="41"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ACF9-182B-4EB5-8960-1823640A2AF7}">
  <dimension ref="A1:AC55"/>
  <sheetViews>
    <sheetView zoomScaleNormal="100" workbookViewId="0">
      <selection activeCell="J1" sqref="J1"/>
    </sheetView>
  </sheetViews>
  <sheetFormatPr defaultColWidth="8.77734375" defaultRowHeight="14.4"/>
  <cols>
    <col min="1" max="1" width="74" customWidth="1"/>
    <col min="2" max="5" width="15.6640625" customWidth="1"/>
    <col min="6" max="6" width="2.44140625" customWidth="1"/>
    <col min="7" max="10" width="15.6640625" customWidth="1"/>
    <col min="11" max="11" width="2" customWidth="1"/>
    <col min="12" max="15" width="15.6640625" customWidth="1"/>
    <col min="16" max="16" width="1.77734375" customWidth="1"/>
    <col min="17" max="20" width="15.6640625" customWidth="1"/>
    <col min="21" max="21" width="2" customWidth="1"/>
    <col min="22" max="25" width="15.6640625" customWidth="1"/>
    <col min="26" max="26" width="1.77734375" customWidth="1"/>
    <col min="27" max="27" width="15.6640625" customWidth="1"/>
    <col min="28" max="28" width="15" customWidth="1"/>
  </cols>
  <sheetData>
    <row r="1" spans="1:29" ht="22.05" customHeight="1">
      <c r="A1" s="557" t="s">
        <v>1264</v>
      </c>
      <c r="B1" s="558"/>
      <c r="C1" s="558"/>
      <c r="D1" s="558"/>
      <c r="E1" s="558"/>
      <c r="F1" s="558"/>
      <c r="G1" s="558"/>
      <c r="H1" s="558"/>
      <c r="I1" s="558"/>
      <c r="J1" s="10" t="s">
        <v>85</v>
      </c>
      <c r="K1" s="558"/>
      <c r="L1" s="558"/>
      <c r="M1" s="558"/>
      <c r="N1" s="558"/>
      <c r="O1" s="558"/>
      <c r="P1" s="558"/>
      <c r="Q1" s="558"/>
      <c r="R1" s="558"/>
      <c r="S1" s="558"/>
      <c r="T1" s="558"/>
      <c r="U1" s="558"/>
      <c r="V1" s="558"/>
      <c r="W1" s="558"/>
      <c r="X1" s="558"/>
      <c r="Y1" s="558"/>
      <c r="Z1" s="558"/>
      <c r="AA1" s="558"/>
      <c r="AB1" s="162"/>
      <c r="AC1" s="162"/>
    </row>
    <row r="2" spans="1:29" ht="22.05" customHeight="1">
      <c r="A2" s="557" t="s">
        <v>1193</v>
      </c>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162"/>
      <c r="AC2" s="162"/>
    </row>
    <row r="3" spans="1:29" ht="22.05" customHeight="1">
      <c r="A3" s="795"/>
      <c r="B3" s="909" t="s">
        <v>92</v>
      </c>
      <c r="C3" s="909"/>
      <c r="D3" s="909"/>
      <c r="E3" s="909"/>
      <c r="F3" s="797"/>
      <c r="G3" s="909" t="s">
        <v>217</v>
      </c>
      <c r="H3" s="909"/>
      <c r="I3" s="909"/>
      <c r="J3" s="909"/>
      <c r="K3" s="559"/>
      <c r="L3" s="909" t="s">
        <v>218</v>
      </c>
      <c r="M3" s="909"/>
      <c r="N3" s="909"/>
      <c r="O3" s="909"/>
      <c r="P3" s="559"/>
      <c r="Q3" s="909" t="s">
        <v>219</v>
      </c>
      <c r="R3" s="909"/>
      <c r="S3" s="909"/>
      <c r="T3" s="909"/>
      <c r="U3" s="559"/>
      <c r="V3" s="909" t="s">
        <v>1265</v>
      </c>
      <c r="W3" s="909"/>
      <c r="X3" s="909"/>
      <c r="Y3" s="909"/>
      <c r="Z3" s="559"/>
      <c r="AA3" s="796" t="s">
        <v>1266</v>
      </c>
      <c r="AB3" s="267"/>
      <c r="AC3" s="267"/>
    </row>
    <row r="4" spans="1:29" ht="22.05" customHeight="1">
      <c r="A4" s="798"/>
      <c r="B4" s="799" t="s">
        <v>93</v>
      </c>
      <c r="C4" s="799" t="s">
        <v>94</v>
      </c>
      <c r="D4" s="799" t="s">
        <v>95</v>
      </c>
      <c r="E4" s="799" t="s">
        <v>96</v>
      </c>
      <c r="F4" s="799"/>
      <c r="G4" s="799" t="s">
        <v>93</v>
      </c>
      <c r="H4" s="799" t="s">
        <v>94</v>
      </c>
      <c r="I4" s="799" t="s">
        <v>95</v>
      </c>
      <c r="J4" s="799" t="s">
        <v>96</v>
      </c>
      <c r="K4" s="560"/>
      <c r="L4" s="799" t="s">
        <v>93</v>
      </c>
      <c r="M4" s="799" t="s">
        <v>94</v>
      </c>
      <c r="N4" s="799" t="s">
        <v>95</v>
      </c>
      <c r="O4" s="799" t="s">
        <v>96</v>
      </c>
      <c r="P4" s="560"/>
      <c r="Q4" s="799" t="s">
        <v>93</v>
      </c>
      <c r="R4" s="799" t="s">
        <v>94</v>
      </c>
      <c r="S4" s="799" t="s">
        <v>95</v>
      </c>
      <c r="T4" s="799" t="s">
        <v>96</v>
      </c>
      <c r="U4" s="560"/>
      <c r="V4" s="799" t="s">
        <v>93</v>
      </c>
      <c r="W4" s="799" t="s">
        <v>94</v>
      </c>
      <c r="X4" s="799" t="s">
        <v>95</v>
      </c>
      <c r="Y4" s="799" t="s">
        <v>96</v>
      </c>
      <c r="Z4" s="560"/>
      <c r="AA4" s="799" t="s">
        <v>93</v>
      </c>
      <c r="AB4" s="163"/>
      <c r="AC4" s="163"/>
    </row>
    <row r="5" spans="1:29" ht="7.5" customHeight="1">
      <c r="A5" s="558"/>
      <c r="B5" s="558"/>
      <c r="C5" s="558"/>
      <c r="D5" s="558"/>
      <c r="E5" s="558"/>
      <c r="F5" s="558"/>
      <c r="G5" s="558"/>
      <c r="H5" s="558"/>
      <c r="I5" s="558"/>
      <c r="J5" s="558"/>
      <c r="K5" s="558"/>
      <c r="L5" s="558"/>
      <c r="M5" s="558"/>
      <c r="N5" s="558"/>
      <c r="O5" s="558"/>
      <c r="P5" s="558"/>
      <c r="Q5" s="558"/>
      <c r="R5" s="558"/>
      <c r="S5" s="558"/>
      <c r="T5" s="558"/>
      <c r="U5" s="558"/>
      <c r="V5" s="558"/>
      <c r="W5" s="558"/>
      <c r="X5" s="558"/>
      <c r="Y5" s="558"/>
      <c r="Z5" s="558"/>
      <c r="AA5" s="800"/>
      <c r="AB5" s="162"/>
      <c r="AC5" s="162"/>
    </row>
    <row r="6" spans="1:29" ht="22.05" customHeight="1">
      <c r="A6" s="559" t="s">
        <v>1267</v>
      </c>
      <c r="B6" s="561">
        <v>-2488.3177731206583</v>
      </c>
      <c r="C6" s="561">
        <v>-6989.7223306137885</v>
      </c>
      <c r="D6" s="561">
        <v>-4414.5286468775357</v>
      </c>
      <c r="E6" s="561">
        <v>-3107.3718676177014</v>
      </c>
      <c r="F6" s="561"/>
      <c r="G6" s="561">
        <v>3692.5277883976373</v>
      </c>
      <c r="H6" s="561">
        <v>-3354.3354412950284</v>
      </c>
      <c r="I6" s="561">
        <v>1376.7402008064928</v>
      </c>
      <c r="J6" s="561">
        <v>-5529.2904534665904</v>
      </c>
      <c r="K6" s="561"/>
      <c r="L6" s="561">
        <v>-871.24661278750591</v>
      </c>
      <c r="M6" s="561">
        <v>1303.7651128688913</v>
      </c>
      <c r="N6" s="561">
        <v>600.50409151094618</v>
      </c>
      <c r="O6" s="561">
        <v>-2638.9576326918132</v>
      </c>
      <c r="P6" s="561"/>
      <c r="Q6" s="561">
        <v>3016.0798088431011</v>
      </c>
      <c r="R6" s="561">
        <v>7490.5470099132108</v>
      </c>
      <c r="S6" s="561">
        <v>2291.64626827846</v>
      </c>
      <c r="T6" s="561">
        <v>-8941.6600186120613</v>
      </c>
      <c r="U6" s="561"/>
      <c r="V6" s="561">
        <v>1507.8988746793357</v>
      </c>
      <c r="W6" s="561">
        <v>489.88514911211405</v>
      </c>
      <c r="X6" s="561">
        <v>-6425.2988365413457</v>
      </c>
      <c r="Y6" s="561">
        <v>-6606.4943790763637</v>
      </c>
      <c r="Z6" s="561"/>
      <c r="AA6" s="561">
        <v>-582.64987489329178</v>
      </c>
      <c r="AB6" s="166"/>
      <c r="AC6" s="164"/>
    </row>
    <row r="7" spans="1:29" ht="8.25" customHeight="1">
      <c r="A7" s="558"/>
      <c r="B7" s="562"/>
      <c r="C7" s="562"/>
      <c r="D7" s="562"/>
      <c r="E7" s="562"/>
      <c r="F7" s="562"/>
      <c r="G7" s="562"/>
      <c r="H7" s="562"/>
      <c r="I7" s="562"/>
      <c r="J7" s="562"/>
      <c r="K7" s="562"/>
      <c r="L7" s="562"/>
      <c r="M7" s="562"/>
      <c r="N7" s="562"/>
      <c r="O7" s="562"/>
      <c r="P7" s="562"/>
      <c r="Q7" s="562"/>
      <c r="R7" s="562"/>
      <c r="S7" s="562"/>
      <c r="T7" s="562"/>
      <c r="U7" s="562"/>
      <c r="V7" s="562"/>
      <c r="W7" s="562"/>
      <c r="X7" s="562"/>
      <c r="Y7" s="562"/>
      <c r="Z7" s="562"/>
      <c r="AA7" s="562"/>
      <c r="AB7" s="166"/>
      <c r="AC7" s="164"/>
    </row>
    <row r="8" spans="1:29" ht="22.05" customHeight="1">
      <c r="A8" s="559" t="s">
        <v>1268</v>
      </c>
      <c r="B8" s="561">
        <v>-3219.137466887496</v>
      </c>
      <c r="C8" s="561">
        <v>-8731.5545572784977</v>
      </c>
      <c r="D8" s="561">
        <v>-5781.1983004614995</v>
      </c>
      <c r="E8" s="561">
        <v>-4808.2748672874986</v>
      </c>
      <c r="F8" s="561"/>
      <c r="G8" s="561">
        <v>1824.0583447934987</v>
      </c>
      <c r="H8" s="561">
        <v>-4263.6040241035007</v>
      </c>
      <c r="I8" s="561">
        <v>392.32022597149989</v>
      </c>
      <c r="J8" s="561">
        <v>-5176.3473188404932</v>
      </c>
      <c r="K8" s="561"/>
      <c r="L8" s="561">
        <v>1293.5612250324921</v>
      </c>
      <c r="M8" s="561">
        <v>2773.0180727184961</v>
      </c>
      <c r="N8" s="561">
        <v>3344.687791356504</v>
      </c>
      <c r="O8" s="561">
        <v>-633.23213881749325</v>
      </c>
      <c r="P8" s="561"/>
      <c r="Q8" s="561">
        <v>2130.1940986399968</v>
      </c>
      <c r="R8" s="561">
        <v>4114.094333469995</v>
      </c>
      <c r="S8" s="561">
        <v>-657.33970565000345</v>
      </c>
      <c r="T8" s="561">
        <v>-11703.497258140002</v>
      </c>
      <c r="U8" s="561"/>
      <c r="V8" s="561">
        <v>-3697.5050628800054</v>
      </c>
      <c r="W8" s="561">
        <v>-4527.2919627099982</v>
      </c>
      <c r="X8" s="561">
        <v>-10585.677403750002</v>
      </c>
      <c r="Y8" s="561">
        <v>-10986.366803500003</v>
      </c>
      <c r="Z8" s="561"/>
      <c r="AA8" s="561">
        <v>-5937.739615110002</v>
      </c>
      <c r="AB8" s="166"/>
      <c r="AC8" s="164"/>
    </row>
    <row r="9" spans="1:29" ht="22.05" customHeight="1">
      <c r="A9" s="563" t="s">
        <v>1269</v>
      </c>
      <c r="B9" s="562">
        <v>13716.531913872503</v>
      </c>
      <c r="C9" s="562">
        <v>4458.4631471625007</v>
      </c>
      <c r="D9" s="562">
        <v>13483.678583120502</v>
      </c>
      <c r="E9" s="562">
        <v>17518.289307182498</v>
      </c>
      <c r="F9" s="562"/>
      <c r="G9" s="562">
        <v>24194.3207608025</v>
      </c>
      <c r="H9" s="562">
        <v>17313.512094432499</v>
      </c>
      <c r="I9" s="562">
        <v>21879.750123182504</v>
      </c>
      <c r="J9" s="562">
        <v>18957.126825272506</v>
      </c>
      <c r="K9" s="562"/>
      <c r="L9" s="562">
        <v>25855.743800122498</v>
      </c>
      <c r="M9" s="562">
        <v>26072.409446462501</v>
      </c>
      <c r="N9" s="562">
        <v>29879.641580922504</v>
      </c>
      <c r="O9" s="562">
        <v>20780.568485312506</v>
      </c>
      <c r="P9" s="562"/>
      <c r="Q9" s="562">
        <v>21527.144098639998</v>
      </c>
      <c r="R9" s="562">
        <v>23203.080333469996</v>
      </c>
      <c r="S9" s="562">
        <v>21210.114294349998</v>
      </c>
      <c r="T9" s="562">
        <v>12300.058741859999</v>
      </c>
      <c r="U9" s="562"/>
      <c r="V9" s="562">
        <v>17750.063937119998</v>
      </c>
      <c r="W9" s="562">
        <v>19324.79003729</v>
      </c>
      <c r="X9" s="562">
        <v>12282.70559625</v>
      </c>
      <c r="Y9" s="562">
        <v>13910.037196499999</v>
      </c>
      <c r="Z9" s="562"/>
      <c r="AA9" s="562">
        <v>14554.137384889998</v>
      </c>
      <c r="AB9" s="164"/>
      <c r="AC9" s="164"/>
    </row>
    <row r="10" spans="1:29" ht="22.05" customHeight="1">
      <c r="A10" s="563" t="s">
        <v>1270</v>
      </c>
      <c r="B10" s="562">
        <v>16935.669380759999</v>
      </c>
      <c r="C10" s="562">
        <v>13190.017704440999</v>
      </c>
      <c r="D10" s="562">
        <v>19264.876883582001</v>
      </c>
      <c r="E10" s="562">
        <v>22326.564174469997</v>
      </c>
      <c r="F10" s="562"/>
      <c r="G10" s="562">
        <v>22370.262416009002</v>
      </c>
      <c r="H10" s="562">
        <v>21577.116118536</v>
      </c>
      <c r="I10" s="562">
        <v>21487.429897211005</v>
      </c>
      <c r="J10" s="562">
        <v>24133.474144112999</v>
      </c>
      <c r="K10" s="562"/>
      <c r="L10" s="562">
        <v>24562.182575090006</v>
      </c>
      <c r="M10" s="562">
        <v>23299.391373744005</v>
      </c>
      <c r="N10" s="562">
        <v>26534.953789566</v>
      </c>
      <c r="O10" s="562">
        <v>21413.800624129999</v>
      </c>
      <c r="P10" s="562"/>
      <c r="Q10" s="562">
        <v>19396.95</v>
      </c>
      <c r="R10" s="562">
        <v>19088.986000000001</v>
      </c>
      <c r="S10" s="562">
        <v>21867.454000000002</v>
      </c>
      <c r="T10" s="562">
        <v>24003.556</v>
      </c>
      <c r="U10" s="562"/>
      <c r="V10" s="562">
        <v>21447.569000000003</v>
      </c>
      <c r="W10" s="562">
        <v>23852.081999999999</v>
      </c>
      <c r="X10" s="562">
        <v>22868.383000000002</v>
      </c>
      <c r="Y10" s="562">
        <v>24896.404000000002</v>
      </c>
      <c r="Z10" s="562"/>
      <c r="AA10" s="562">
        <v>20491.877</v>
      </c>
      <c r="AB10" s="166"/>
      <c r="AC10" s="164"/>
    </row>
    <row r="11" spans="1:29" ht="7.5" customHeight="1">
      <c r="A11" s="558"/>
      <c r="B11" s="562"/>
      <c r="C11" s="562"/>
      <c r="D11" s="562"/>
      <c r="E11" s="562"/>
      <c r="F11" s="562"/>
      <c r="G11" s="562"/>
      <c r="H11" s="562"/>
      <c r="I11" s="562"/>
      <c r="J11" s="562"/>
      <c r="K11" s="562"/>
      <c r="L11" s="562"/>
      <c r="M11" s="562"/>
      <c r="N11" s="562"/>
      <c r="O11" s="562"/>
      <c r="P11" s="562"/>
      <c r="Q11" s="562"/>
      <c r="R11" s="562"/>
      <c r="S11" s="562"/>
      <c r="T11" s="562"/>
      <c r="U11" s="562"/>
      <c r="V11" s="562"/>
      <c r="W11" s="562"/>
      <c r="X11" s="562"/>
      <c r="Y11" s="562"/>
      <c r="Z11" s="562"/>
      <c r="AA11" s="562"/>
      <c r="AB11" s="166"/>
      <c r="AC11" s="164"/>
    </row>
    <row r="12" spans="1:29" ht="22.05" customHeight="1">
      <c r="A12" s="559" t="s">
        <v>1271</v>
      </c>
      <c r="B12" s="561">
        <v>-2718.8314334209922</v>
      </c>
      <c r="C12" s="561">
        <v>-2117.9295665776672</v>
      </c>
      <c r="D12" s="561">
        <v>-2432.3044165003575</v>
      </c>
      <c r="E12" s="561">
        <v>-2414.431702583021</v>
      </c>
      <c r="F12" s="561"/>
      <c r="G12" s="561">
        <v>-1815.5380106973469</v>
      </c>
      <c r="H12" s="561">
        <v>-1746.9242904979812</v>
      </c>
      <c r="I12" s="561">
        <v>-2052.7280547004157</v>
      </c>
      <c r="J12" s="561">
        <v>-2867.142693868781</v>
      </c>
      <c r="K12" s="561"/>
      <c r="L12" s="561">
        <v>-1080.3577541344591</v>
      </c>
      <c r="M12" s="561">
        <v>-564.93784336226736</v>
      </c>
      <c r="N12" s="561">
        <v>-1736.4104295689826</v>
      </c>
      <c r="O12" s="561">
        <v>-1060.7888571849239</v>
      </c>
      <c r="P12" s="561"/>
      <c r="Q12" s="561">
        <v>-1023.3181427975078</v>
      </c>
      <c r="R12" s="561">
        <v>-365.0698349647414</v>
      </c>
      <c r="S12" s="561">
        <v>-1477.5734964787994</v>
      </c>
      <c r="T12" s="561">
        <v>-680.73338457664249</v>
      </c>
      <c r="U12" s="561"/>
      <c r="V12" s="561">
        <v>-893.86998709930731</v>
      </c>
      <c r="W12" s="561">
        <v>-668.8120613607266</v>
      </c>
      <c r="X12" s="561">
        <v>-1819.0714273992648</v>
      </c>
      <c r="Y12" s="561">
        <v>-1424.2917006786897</v>
      </c>
      <c r="Z12" s="561"/>
      <c r="AA12" s="561">
        <v>-146.1668139822782</v>
      </c>
      <c r="AB12" s="166"/>
      <c r="AC12" s="164"/>
    </row>
    <row r="13" spans="1:29" ht="22.05" customHeight="1">
      <c r="A13" s="563" t="s">
        <v>1272</v>
      </c>
      <c r="B13" s="562">
        <v>1184.3604396390424</v>
      </c>
      <c r="C13" s="562">
        <v>1131.9052191759331</v>
      </c>
      <c r="D13" s="562">
        <v>973.39077335519892</v>
      </c>
      <c r="E13" s="562">
        <v>1460.6253920248473</v>
      </c>
      <c r="F13" s="562"/>
      <c r="G13" s="562">
        <v>886.48786836336171</v>
      </c>
      <c r="H13" s="562">
        <v>1248.2914896466493</v>
      </c>
      <c r="I13" s="562">
        <v>1193.1587902677925</v>
      </c>
      <c r="J13" s="562">
        <v>1252.9512833157526</v>
      </c>
      <c r="K13" s="562"/>
      <c r="L13" s="562">
        <v>1578.2263775325193</v>
      </c>
      <c r="M13" s="562">
        <v>2386.871265073532</v>
      </c>
      <c r="N13" s="562">
        <v>2156.8851350923123</v>
      </c>
      <c r="O13" s="562">
        <v>2535.3922721184863</v>
      </c>
      <c r="P13" s="562"/>
      <c r="Q13" s="562">
        <v>2286.6849614504558</v>
      </c>
      <c r="R13" s="562">
        <v>3135.4296506569526</v>
      </c>
      <c r="S13" s="562">
        <v>2131.0550902028967</v>
      </c>
      <c r="T13" s="562">
        <v>2972.9944045312841</v>
      </c>
      <c r="U13" s="562"/>
      <c r="V13" s="562">
        <v>2906.8554418108902</v>
      </c>
      <c r="W13" s="562">
        <v>3848.0385681417824</v>
      </c>
      <c r="X13" s="562">
        <v>2297.8792196287209</v>
      </c>
      <c r="Y13" s="562">
        <v>3638.3705528154901</v>
      </c>
      <c r="Z13" s="562"/>
      <c r="AA13" s="562">
        <v>3937.362495277765</v>
      </c>
      <c r="AB13" s="166"/>
      <c r="AC13" s="164"/>
    </row>
    <row r="14" spans="1:29" ht="22.05" customHeight="1">
      <c r="A14" s="563" t="s">
        <v>1273</v>
      </c>
      <c r="B14" s="562">
        <v>3903.1918730600346</v>
      </c>
      <c r="C14" s="562">
        <v>3249.8347857536005</v>
      </c>
      <c r="D14" s="562">
        <v>3405.6951898555562</v>
      </c>
      <c r="E14" s="562">
        <v>3875.0570946078683</v>
      </c>
      <c r="F14" s="562"/>
      <c r="G14" s="562">
        <v>2702.0258790607086</v>
      </c>
      <c r="H14" s="562">
        <v>2995.2157801446306</v>
      </c>
      <c r="I14" s="562">
        <v>3245.8868449682082</v>
      </c>
      <c r="J14" s="562">
        <v>4120.0939771845333</v>
      </c>
      <c r="K14" s="562"/>
      <c r="L14" s="562">
        <v>2658.5841316669785</v>
      </c>
      <c r="M14" s="562">
        <v>2951.8091084357993</v>
      </c>
      <c r="N14" s="562">
        <v>3893.295564661295</v>
      </c>
      <c r="O14" s="562">
        <v>3596.1811293034102</v>
      </c>
      <c r="P14" s="562"/>
      <c r="Q14" s="562">
        <v>3310.0031042479636</v>
      </c>
      <c r="R14" s="562">
        <v>3500.499485621694</v>
      </c>
      <c r="S14" s="562">
        <v>3608.6285866816961</v>
      </c>
      <c r="T14" s="562">
        <v>3653.7277891079266</v>
      </c>
      <c r="U14" s="562"/>
      <c r="V14" s="562">
        <v>3800.7254289101975</v>
      </c>
      <c r="W14" s="562">
        <v>4516.850629502509</v>
      </c>
      <c r="X14" s="562">
        <v>4116.9506470279857</v>
      </c>
      <c r="Y14" s="562">
        <v>5062.6622534941798</v>
      </c>
      <c r="Z14" s="562"/>
      <c r="AA14" s="562">
        <v>4083.5293092600432</v>
      </c>
      <c r="AB14" s="166"/>
      <c r="AC14" s="164"/>
    </row>
    <row r="15" spans="1:29" ht="5.25" customHeight="1">
      <c r="A15" s="558"/>
      <c r="B15" s="562"/>
      <c r="C15" s="562"/>
      <c r="D15" s="562"/>
      <c r="E15" s="562"/>
      <c r="F15" s="562"/>
      <c r="G15" s="562"/>
      <c r="H15" s="562"/>
      <c r="I15" s="562"/>
      <c r="J15" s="562"/>
      <c r="K15" s="562"/>
      <c r="L15" s="562"/>
      <c r="M15" s="562"/>
      <c r="N15" s="562"/>
      <c r="O15" s="562"/>
      <c r="P15" s="562"/>
      <c r="Q15" s="562"/>
      <c r="R15" s="562"/>
      <c r="S15" s="562"/>
      <c r="T15" s="562"/>
      <c r="U15" s="562"/>
      <c r="V15" s="562"/>
      <c r="W15" s="562"/>
      <c r="X15" s="562"/>
      <c r="Y15" s="562"/>
      <c r="Z15" s="562"/>
      <c r="AA15" s="562"/>
      <c r="AB15" s="166"/>
      <c r="AC15" s="164"/>
    </row>
    <row r="16" spans="1:29" ht="22.05" customHeight="1">
      <c r="A16" s="559" t="s">
        <v>1274</v>
      </c>
      <c r="B16" s="561">
        <v>134.74790894102739</v>
      </c>
      <c r="C16" s="561">
        <v>197.4235557072281</v>
      </c>
      <c r="D16" s="561">
        <v>-64.776159934995007</v>
      </c>
      <c r="E16" s="561">
        <v>10.214816704573337</v>
      </c>
      <c r="F16" s="561"/>
      <c r="G16" s="561">
        <v>-577.34188299321238</v>
      </c>
      <c r="H16" s="561">
        <v>-432.89092471682181</v>
      </c>
      <c r="I16" s="561">
        <v>-305.88915323119687</v>
      </c>
      <c r="J16" s="561">
        <v>-688.97000519460312</v>
      </c>
      <c r="K16" s="561"/>
      <c r="L16" s="561">
        <v>-4139.3337228785513</v>
      </c>
      <c r="M16" s="561">
        <v>-4053.9108340130019</v>
      </c>
      <c r="N16" s="561">
        <v>-4098.2435008291759</v>
      </c>
      <c r="O16" s="561">
        <v>-4154.9420559321061</v>
      </c>
      <c r="P16" s="561"/>
      <c r="Q16" s="561">
        <v>-1251.1282035994168</v>
      </c>
      <c r="R16" s="561">
        <v>-1902.2432727733753</v>
      </c>
      <c r="S16" s="561">
        <v>-1140.1931092280993</v>
      </c>
      <c r="T16" s="561">
        <v>-2195.5731952195861</v>
      </c>
      <c r="U16" s="561"/>
      <c r="V16" s="561">
        <v>-768.1447314520517</v>
      </c>
      <c r="W16" s="561">
        <v>-1204.1985842873726</v>
      </c>
      <c r="X16" s="561">
        <v>-929.3085327477902</v>
      </c>
      <c r="Y16" s="561">
        <v>-1524.6734524047783</v>
      </c>
      <c r="Z16" s="561"/>
      <c r="AA16" s="561">
        <v>-1403.5805400737299</v>
      </c>
      <c r="AB16" s="164"/>
      <c r="AC16" s="164"/>
    </row>
    <row r="17" spans="1:29" ht="22.05" customHeight="1">
      <c r="A17" s="558" t="s">
        <v>1275</v>
      </c>
      <c r="B17" s="562">
        <v>-106.76300710412644</v>
      </c>
      <c r="C17" s="562">
        <v>-93.105594426338016</v>
      </c>
      <c r="D17" s="562">
        <v>-209.95397230455796</v>
      </c>
      <c r="E17" s="562">
        <v>-148.46523221280842</v>
      </c>
      <c r="F17" s="562"/>
      <c r="G17" s="562">
        <v>-110.404820535307</v>
      </c>
      <c r="H17" s="562">
        <v>-59.281569811784436</v>
      </c>
      <c r="I17" s="562">
        <v>-55.526154883018648</v>
      </c>
      <c r="J17" s="562">
        <v>-291.18482796624409</v>
      </c>
      <c r="K17" s="562"/>
      <c r="L17" s="562">
        <v>-79.566275318014704</v>
      </c>
      <c r="M17" s="562">
        <v>-100.22729402046923</v>
      </c>
      <c r="N17" s="562">
        <v>-298.07199245102652</v>
      </c>
      <c r="O17" s="562">
        <v>-106.8089476519163</v>
      </c>
      <c r="P17" s="562"/>
      <c r="Q17" s="562">
        <v>-29.420814639092782</v>
      </c>
      <c r="R17" s="562">
        <v>-72.883192439010088</v>
      </c>
      <c r="S17" s="562">
        <v>-142.08136384757086</v>
      </c>
      <c r="T17" s="562">
        <v>-68.439207976285672</v>
      </c>
      <c r="U17" s="562"/>
      <c r="V17" s="562">
        <v>62.980243514825673</v>
      </c>
      <c r="W17" s="562">
        <v>-81.281193825178747</v>
      </c>
      <c r="X17" s="562">
        <v>-250.46699501506515</v>
      </c>
      <c r="Y17" s="562">
        <v>-83.795184354162018</v>
      </c>
      <c r="Z17" s="562"/>
      <c r="AA17" s="562">
        <v>-214.2787454419115</v>
      </c>
      <c r="AB17" s="164"/>
      <c r="AC17" s="164"/>
    </row>
    <row r="18" spans="1:29" ht="22.05" customHeight="1">
      <c r="A18" s="563" t="s">
        <v>1276</v>
      </c>
      <c r="B18" s="562">
        <v>62.423647659993598</v>
      </c>
      <c r="C18" s="562">
        <v>57.416368350140758</v>
      </c>
      <c r="D18" s="562">
        <v>49.603410981655713</v>
      </c>
      <c r="E18" s="562">
        <v>82.430968533572937</v>
      </c>
      <c r="F18" s="562"/>
      <c r="G18" s="562">
        <v>67.380932990582792</v>
      </c>
      <c r="H18" s="562">
        <v>80.835370599248591</v>
      </c>
      <c r="I18" s="562">
        <v>115.683133158646</v>
      </c>
      <c r="J18" s="562">
        <v>142.2832254466885</v>
      </c>
      <c r="K18" s="562"/>
      <c r="L18" s="562">
        <v>78.260482171176847</v>
      </c>
      <c r="M18" s="562">
        <v>97.298558308210403</v>
      </c>
      <c r="N18" s="562">
        <v>93.962930209899383</v>
      </c>
      <c r="O18" s="562">
        <v>141.79036506596634</v>
      </c>
      <c r="P18" s="562"/>
      <c r="Q18" s="562">
        <v>172.65004336812433</v>
      </c>
      <c r="R18" s="562">
        <v>138.03782475240916</v>
      </c>
      <c r="S18" s="562">
        <v>127.23912853932154</v>
      </c>
      <c r="T18" s="562">
        <v>154.29494865230117</v>
      </c>
      <c r="U18" s="562"/>
      <c r="V18" s="562">
        <v>310.87210779054868</v>
      </c>
      <c r="W18" s="562">
        <v>228.58170018208469</v>
      </c>
      <c r="X18" s="562">
        <v>140.7396161119334</v>
      </c>
      <c r="Y18" s="562">
        <v>352.10674581108299</v>
      </c>
      <c r="Z18" s="562"/>
      <c r="AA18" s="562">
        <v>87.804312929738259</v>
      </c>
      <c r="AB18" s="164"/>
      <c r="AC18" s="164"/>
    </row>
    <row r="19" spans="1:29" ht="22.05" customHeight="1">
      <c r="A19" s="563" t="s">
        <v>1277</v>
      </c>
      <c r="B19" s="562">
        <v>169.18665476412005</v>
      </c>
      <c r="C19" s="562">
        <v>150.52196277647877</v>
      </c>
      <c r="D19" s="562">
        <v>259.55738328621368</v>
      </c>
      <c r="E19" s="562">
        <v>230.89620074638134</v>
      </c>
      <c r="F19" s="562"/>
      <c r="G19" s="562">
        <v>177.78575352588979</v>
      </c>
      <c r="H19" s="562">
        <v>140.11694041103303</v>
      </c>
      <c r="I19" s="562">
        <v>171.20928804166465</v>
      </c>
      <c r="J19" s="562">
        <v>433.46805341293259</v>
      </c>
      <c r="K19" s="562"/>
      <c r="L19" s="562">
        <v>157.82675748919155</v>
      </c>
      <c r="M19" s="562">
        <v>197.52585232867963</v>
      </c>
      <c r="N19" s="562">
        <v>392.03492266092587</v>
      </c>
      <c r="O19" s="562">
        <v>248.59931271788264</v>
      </c>
      <c r="P19" s="562"/>
      <c r="Q19" s="562">
        <v>202.07085800721711</v>
      </c>
      <c r="R19" s="562">
        <v>210.92101719141925</v>
      </c>
      <c r="S19" s="562">
        <v>269.3204923868924</v>
      </c>
      <c r="T19" s="562">
        <v>222.73415662858685</v>
      </c>
      <c r="U19" s="562"/>
      <c r="V19" s="562">
        <v>247.89186427572301</v>
      </c>
      <c r="W19" s="562">
        <v>309.86289400726344</v>
      </c>
      <c r="X19" s="562">
        <v>391.20661112699855</v>
      </c>
      <c r="Y19" s="562">
        <v>435.90193016524501</v>
      </c>
      <c r="Z19" s="562"/>
      <c r="AA19" s="562">
        <v>302.08305837164977</v>
      </c>
      <c r="AB19" s="164"/>
      <c r="AC19" s="164"/>
    </row>
    <row r="20" spans="1:29" ht="6" customHeight="1">
      <c r="A20" s="558"/>
      <c r="B20" s="562"/>
      <c r="C20" s="562"/>
      <c r="D20" s="562"/>
      <c r="E20" s="562"/>
      <c r="F20" s="562"/>
      <c r="G20" s="562"/>
      <c r="H20" s="562"/>
      <c r="I20" s="562"/>
      <c r="J20" s="562"/>
      <c r="K20" s="562"/>
      <c r="L20" s="562"/>
      <c r="M20" s="562"/>
      <c r="N20" s="562"/>
      <c r="O20" s="562"/>
      <c r="P20" s="562"/>
      <c r="Q20" s="562"/>
      <c r="R20" s="562"/>
      <c r="S20" s="562"/>
      <c r="T20" s="562"/>
      <c r="U20" s="562"/>
      <c r="V20" s="562"/>
      <c r="W20" s="562"/>
      <c r="X20" s="562"/>
      <c r="Y20" s="562"/>
      <c r="Z20" s="562"/>
      <c r="AA20" s="562"/>
      <c r="AB20" s="165"/>
      <c r="AC20" s="164"/>
    </row>
    <row r="21" spans="1:29" ht="22.05" customHeight="1">
      <c r="A21" s="558" t="s">
        <v>1278</v>
      </c>
      <c r="B21" s="562">
        <v>241.51091604515383</v>
      </c>
      <c r="C21" s="562">
        <v>290.52915013356613</v>
      </c>
      <c r="D21" s="562">
        <v>145.17781236956296</v>
      </c>
      <c r="E21" s="562">
        <v>158.68004891738175</v>
      </c>
      <c r="F21" s="562"/>
      <c r="G21" s="562">
        <v>-466.93706245790543</v>
      </c>
      <c r="H21" s="562">
        <v>-373.60935490503738</v>
      </c>
      <c r="I21" s="562">
        <v>-250.36299834817822</v>
      </c>
      <c r="J21" s="562">
        <v>-397.78517722835903</v>
      </c>
      <c r="K21" s="562"/>
      <c r="L21" s="562">
        <v>-4059.7674475605363</v>
      </c>
      <c r="M21" s="562">
        <v>-3953.6835399925326</v>
      </c>
      <c r="N21" s="562">
        <v>-3800.1715083781492</v>
      </c>
      <c r="O21" s="562">
        <v>-4048.1331082801898</v>
      </c>
      <c r="P21" s="562"/>
      <c r="Q21" s="562">
        <v>-1221.7073889603239</v>
      </c>
      <c r="R21" s="562">
        <v>-1829.3600803343652</v>
      </c>
      <c r="S21" s="562">
        <v>-998.1117453805283</v>
      </c>
      <c r="T21" s="562">
        <v>-2127.1339872433005</v>
      </c>
      <c r="U21" s="562"/>
      <c r="V21" s="562">
        <v>-831.1249749668774</v>
      </c>
      <c r="W21" s="562">
        <v>-1122.9173904621939</v>
      </c>
      <c r="X21" s="562">
        <v>-678.84153773272499</v>
      </c>
      <c r="Y21" s="562">
        <v>-1440.8782680506163</v>
      </c>
      <c r="Z21" s="562"/>
      <c r="AA21" s="562">
        <v>-1189.3017946318184</v>
      </c>
      <c r="AB21" s="164"/>
      <c r="AC21" s="164"/>
    </row>
    <row r="22" spans="1:29" ht="22.05" customHeight="1">
      <c r="A22" s="563" t="s">
        <v>1279</v>
      </c>
      <c r="B22" s="562">
        <v>408.41072201106061</v>
      </c>
      <c r="C22" s="562">
        <v>351.45784371332434</v>
      </c>
      <c r="D22" s="562">
        <v>242.18232990497043</v>
      </c>
      <c r="E22" s="562">
        <v>212.65016962874381</v>
      </c>
      <c r="F22" s="562"/>
      <c r="G22" s="562">
        <v>300.38456299932022</v>
      </c>
      <c r="H22" s="562">
        <v>336.78542557669499</v>
      </c>
      <c r="I22" s="562">
        <v>492.60746438071914</v>
      </c>
      <c r="J22" s="562">
        <v>316.41699962929709</v>
      </c>
      <c r="K22" s="562"/>
      <c r="L22" s="562">
        <v>219.07963237236723</v>
      </c>
      <c r="M22" s="562">
        <v>314.61609764887311</v>
      </c>
      <c r="N22" s="562">
        <v>512.9876282095712</v>
      </c>
      <c r="O22" s="562">
        <v>277.26458710345469</v>
      </c>
      <c r="P22" s="562"/>
      <c r="Q22" s="562">
        <v>450.63032760556052</v>
      </c>
      <c r="R22" s="562">
        <v>641.96575362376882</v>
      </c>
      <c r="S22" s="562">
        <v>818.25825607390118</v>
      </c>
      <c r="T22" s="562">
        <v>577.73908570611138</v>
      </c>
      <c r="U22" s="562"/>
      <c r="V22" s="562">
        <v>526.4118284554628</v>
      </c>
      <c r="W22" s="562">
        <v>574.36256578009841</v>
      </c>
      <c r="X22" s="562">
        <v>713.83408978553177</v>
      </c>
      <c r="Y22" s="562">
        <v>385.06459981603035</v>
      </c>
      <c r="Z22" s="562"/>
      <c r="AA22" s="562">
        <v>356.4383984990684</v>
      </c>
      <c r="AB22" s="164"/>
      <c r="AC22" s="164"/>
    </row>
    <row r="23" spans="1:29" ht="22.05" customHeight="1">
      <c r="A23" s="563" t="s">
        <v>1280</v>
      </c>
      <c r="B23" s="562">
        <v>166.89980596590678</v>
      </c>
      <c r="C23" s="562">
        <v>60.928693579758196</v>
      </c>
      <c r="D23" s="562">
        <v>97.004517535407459</v>
      </c>
      <c r="E23" s="562">
        <v>53.97012071136205</v>
      </c>
      <c r="F23" s="562"/>
      <c r="G23" s="562">
        <v>767.32162545722565</v>
      </c>
      <c r="H23" s="562">
        <v>710.39478048173237</v>
      </c>
      <c r="I23" s="562">
        <v>742.97046272889736</v>
      </c>
      <c r="J23" s="562">
        <v>714.20217685765613</v>
      </c>
      <c r="K23" s="562"/>
      <c r="L23" s="562">
        <v>4278.8470799329034</v>
      </c>
      <c r="M23" s="562">
        <v>4268.2996376414058</v>
      </c>
      <c r="N23" s="562">
        <v>4313.1591365877202</v>
      </c>
      <c r="O23" s="562">
        <v>4325.3976953836445</v>
      </c>
      <c r="P23" s="562"/>
      <c r="Q23" s="562">
        <v>1672.3377165658844</v>
      </c>
      <c r="R23" s="562">
        <v>2471.3258339581339</v>
      </c>
      <c r="S23" s="562">
        <v>1816.3700014544295</v>
      </c>
      <c r="T23" s="562">
        <v>2704.8730729494118</v>
      </c>
      <c r="U23" s="562"/>
      <c r="V23" s="562">
        <v>1357.5368034223402</v>
      </c>
      <c r="W23" s="562">
        <v>1697.2799562422924</v>
      </c>
      <c r="X23" s="562">
        <v>1392.6756275182568</v>
      </c>
      <c r="Y23" s="562">
        <v>1825.9428678666466</v>
      </c>
      <c r="Z23" s="562"/>
      <c r="AA23" s="562">
        <v>1545.7401931308868</v>
      </c>
      <c r="AB23" s="164"/>
      <c r="AC23" s="164"/>
    </row>
    <row r="24" spans="1:29" ht="6" customHeight="1">
      <c r="A24" s="558"/>
      <c r="B24" s="562"/>
      <c r="C24" s="562"/>
      <c r="D24" s="562"/>
      <c r="E24" s="562"/>
      <c r="F24" s="562"/>
      <c r="G24" s="562"/>
      <c r="H24" s="562"/>
      <c r="I24" s="562"/>
      <c r="J24" s="562"/>
      <c r="K24" s="562"/>
      <c r="L24" s="562"/>
      <c r="M24" s="562"/>
      <c r="N24" s="562"/>
      <c r="O24" s="562"/>
      <c r="P24" s="562"/>
      <c r="Q24" s="562"/>
      <c r="R24" s="562"/>
      <c r="S24" s="562"/>
      <c r="T24" s="562"/>
      <c r="U24" s="562"/>
      <c r="V24" s="562"/>
      <c r="W24" s="562"/>
      <c r="X24" s="562"/>
      <c r="Y24" s="562"/>
      <c r="Z24" s="562"/>
      <c r="AA24" s="562"/>
      <c r="AB24" s="166"/>
      <c r="AC24" s="164"/>
    </row>
    <row r="25" spans="1:29" ht="22.05" customHeight="1">
      <c r="A25" s="559" t="s">
        <v>1281</v>
      </c>
      <c r="B25" s="561">
        <v>3314.9032182468022</v>
      </c>
      <c r="C25" s="561">
        <v>3662.3382375351475</v>
      </c>
      <c r="D25" s="561">
        <v>3863.750230019315</v>
      </c>
      <c r="E25" s="561">
        <v>4105.1198855482444</v>
      </c>
      <c r="F25" s="561"/>
      <c r="G25" s="561">
        <v>4261.3493372946978</v>
      </c>
      <c r="H25" s="561">
        <v>3089.0837980232754</v>
      </c>
      <c r="I25" s="561">
        <v>3343.0371827666054</v>
      </c>
      <c r="J25" s="561">
        <v>3203.1695644372871</v>
      </c>
      <c r="K25" s="561"/>
      <c r="L25" s="561">
        <v>3054.8836391930126</v>
      </c>
      <c r="M25" s="561">
        <v>3149.5957175256644</v>
      </c>
      <c r="N25" s="561">
        <v>3090.4702305526007</v>
      </c>
      <c r="O25" s="561">
        <v>3210.0054192427096</v>
      </c>
      <c r="P25" s="561"/>
      <c r="Q25" s="561">
        <v>3160.3320566000289</v>
      </c>
      <c r="R25" s="561">
        <v>5643.7657841813325</v>
      </c>
      <c r="S25" s="561">
        <v>5566.7525796353621</v>
      </c>
      <c r="T25" s="561">
        <v>5638.1438193241684</v>
      </c>
      <c r="U25" s="561"/>
      <c r="V25" s="561">
        <v>6867.4186561107008</v>
      </c>
      <c r="W25" s="561">
        <v>6890.1877574702112</v>
      </c>
      <c r="X25" s="561">
        <v>6908.7585273557106</v>
      </c>
      <c r="Y25" s="561">
        <v>7328.8375775071081</v>
      </c>
      <c r="Z25" s="561"/>
      <c r="AA25" s="561">
        <v>6904.8370942727179</v>
      </c>
      <c r="AB25" s="166"/>
      <c r="AC25" s="164"/>
    </row>
    <row r="26" spans="1:29" ht="22.05" customHeight="1">
      <c r="A26" s="563" t="s">
        <v>1282</v>
      </c>
      <c r="B26" s="562">
        <v>4225.6283856288828</v>
      </c>
      <c r="C26" s="562">
        <v>4339.4710071951959</v>
      </c>
      <c r="D26" s="562">
        <v>4633.1841472843726</v>
      </c>
      <c r="E26" s="562">
        <v>4897.0624676344742</v>
      </c>
      <c r="F26" s="562"/>
      <c r="G26" s="562">
        <v>4903.7142934099411</v>
      </c>
      <c r="H26" s="562">
        <v>3990.9150448192026</v>
      </c>
      <c r="I26" s="562">
        <v>4228.9271500064478</v>
      </c>
      <c r="J26" s="562">
        <v>4192.8575018752927</v>
      </c>
      <c r="K26" s="562"/>
      <c r="L26" s="562">
        <v>4025.7798802003172</v>
      </c>
      <c r="M26" s="562">
        <v>4158.3604265687081</v>
      </c>
      <c r="N26" s="562">
        <v>4029.6075098715128</v>
      </c>
      <c r="O26" s="562">
        <v>4290.0800474252519</v>
      </c>
      <c r="P26" s="562"/>
      <c r="Q26" s="562">
        <v>4308.9284747709562</v>
      </c>
      <c r="R26" s="562">
        <v>6817.889698248915</v>
      </c>
      <c r="S26" s="562">
        <v>6536.2252221210993</v>
      </c>
      <c r="T26" s="562">
        <v>6809.7278039900339</v>
      </c>
      <c r="U26" s="562"/>
      <c r="V26" s="562">
        <v>7472.21097170146</v>
      </c>
      <c r="W26" s="562">
        <v>7670.0056021544042</v>
      </c>
      <c r="X26" s="562">
        <v>7477.8619381889139</v>
      </c>
      <c r="Y26" s="562">
        <v>8369.6929028262948</v>
      </c>
      <c r="Z26" s="562"/>
      <c r="AA26" s="562">
        <v>7914.319345467431</v>
      </c>
      <c r="AB26" s="166"/>
      <c r="AC26" s="164"/>
    </row>
    <row r="27" spans="1:29" ht="22.05" customHeight="1">
      <c r="A27" s="563" t="s">
        <v>1283</v>
      </c>
      <c r="B27" s="562">
        <v>910.72516738208049</v>
      </c>
      <c r="C27" s="562">
        <v>677.1327696600481</v>
      </c>
      <c r="D27" s="562">
        <v>769.4339172650574</v>
      </c>
      <c r="E27" s="562">
        <v>791.94258208623</v>
      </c>
      <c r="F27" s="562"/>
      <c r="G27" s="562">
        <v>642.36495611524288</v>
      </c>
      <c r="H27" s="562">
        <v>901.83124679592697</v>
      </c>
      <c r="I27" s="562">
        <v>885.88996723984258</v>
      </c>
      <c r="J27" s="562">
        <v>989.68793743800552</v>
      </c>
      <c r="K27" s="562"/>
      <c r="L27" s="562">
        <v>970.89624100730441</v>
      </c>
      <c r="M27" s="562">
        <v>1008.7647090430439</v>
      </c>
      <c r="N27" s="562">
        <v>939.13727931891196</v>
      </c>
      <c r="O27" s="562">
        <v>1080.074628182542</v>
      </c>
      <c r="P27" s="562"/>
      <c r="Q27" s="562">
        <v>1148.5964181709273</v>
      </c>
      <c r="R27" s="562">
        <v>1174.1239140675825</v>
      </c>
      <c r="S27" s="562">
        <v>969.47264248573742</v>
      </c>
      <c r="T27" s="562">
        <v>1171.5839846658657</v>
      </c>
      <c r="U27" s="562"/>
      <c r="V27" s="562">
        <v>604.79231559075913</v>
      </c>
      <c r="W27" s="562">
        <v>779.81784468419323</v>
      </c>
      <c r="X27" s="562">
        <v>569.1034108332035</v>
      </c>
      <c r="Y27" s="562">
        <v>1040.8553253191869</v>
      </c>
      <c r="Z27" s="562"/>
      <c r="AA27" s="562">
        <v>1009.4822511947135</v>
      </c>
      <c r="AB27" s="166"/>
      <c r="AC27" s="164"/>
    </row>
    <row r="28" spans="1:29" ht="7.5" customHeight="1">
      <c r="A28" s="558"/>
      <c r="B28" s="562"/>
      <c r="C28" s="562"/>
      <c r="D28" s="562"/>
      <c r="E28" s="562"/>
      <c r="F28" s="562"/>
      <c r="G28" s="562"/>
      <c r="H28" s="562"/>
      <c r="I28" s="562"/>
      <c r="J28" s="562"/>
      <c r="K28" s="562"/>
      <c r="L28" s="562"/>
      <c r="M28" s="562"/>
      <c r="N28" s="562"/>
      <c r="O28" s="562"/>
      <c r="P28" s="562"/>
      <c r="Q28" s="562"/>
      <c r="R28" s="562"/>
      <c r="S28" s="562"/>
      <c r="T28" s="562"/>
      <c r="U28" s="562"/>
      <c r="V28" s="562"/>
      <c r="W28" s="562"/>
      <c r="X28" s="562"/>
      <c r="Y28" s="562"/>
      <c r="Z28" s="562"/>
      <c r="AA28" s="562"/>
      <c r="AB28" s="166"/>
      <c r="AC28" s="164"/>
    </row>
    <row r="29" spans="1:29" ht="22.05" customHeight="1">
      <c r="A29" s="559" t="s">
        <v>1284</v>
      </c>
      <c r="B29" s="561">
        <v>-3291.2699229249783</v>
      </c>
      <c r="C29" s="561">
        <v>4850.0785809226863</v>
      </c>
      <c r="D29" s="561">
        <v>4625.9484071213301</v>
      </c>
      <c r="E29" s="561">
        <v>1496.1652953927555</v>
      </c>
      <c r="F29" s="561"/>
      <c r="G29" s="561">
        <v>3565.1389081063403</v>
      </c>
      <c r="H29" s="561">
        <v>2241.7050091364022</v>
      </c>
      <c r="I29" s="561">
        <v>-1603.9059355172699</v>
      </c>
      <c r="J29" s="561">
        <v>939.48055918539148</v>
      </c>
      <c r="K29" s="561"/>
      <c r="L29" s="561">
        <v>-6000.8736232650026</v>
      </c>
      <c r="M29" s="561">
        <v>-4590.3889585893548</v>
      </c>
      <c r="N29" s="561">
        <v>276.54819904515398</v>
      </c>
      <c r="O29" s="561">
        <v>2548.6302932384301</v>
      </c>
      <c r="P29" s="561"/>
      <c r="Q29" s="561">
        <v>3259.5269788769965</v>
      </c>
      <c r="R29" s="561">
        <v>-850.56801310890023</v>
      </c>
      <c r="S29" s="561">
        <v>-3164.8300299174266</v>
      </c>
      <c r="T29" s="561">
        <v>165.73596173863734</v>
      </c>
      <c r="U29" s="561"/>
      <c r="V29" s="561">
        <v>6935.3206449541731</v>
      </c>
      <c r="W29" s="561">
        <v>244.03937049361548</v>
      </c>
      <c r="X29" s="561">
        <v>2408.5716620633593</v>
      </c>
      <c r="Y29" s="561">
        <v>-2659.4371186890298</v>
      </c>
      <c r="Z29" s="561"/>
      <c r="AA29" s="561">
        <v>-3643.7776744115517</v>
      </c>
      <c r="AB29" s="166"/>
      <c r="AC29" s="164"/>
    </row>
    <row r="30" spans="1:29" ht="4.5" customHeight="1">
      <c r="A30" s="558"/>
      <c r="B30" s="562"/>
      <c r="C30" s="562"/>
      <c r="D30" s="562"/>
      <c r="E30" s="562"/>
      <c r="F30" s="562"/>
      <c r="G30" s="562"/>
      <c r="H30" s="562"/>
      <c r="I30" s="562"/>
      <c r="J30" s="562"/>
      <c r="K30" s="562"/>
      <c r="L30" s="562"/>
      <c r="M30" s="562"/>
      <c r="N30" s="562"/>
      <c r="O30" s="562"/>
      <c r="P30" s="562"/>
      <c r="Q30" s="562"/>
      <c r="R30" s="562"/>
      <c r="S30" s="562"/>
      <c r="T30" s="562"/>
      <c r="U30" s="562"/>
      <c r="V30" s="562"/>
      <c r="W30" s="562"/>
      <c r="X30" s="562"/>
      <c r="Y30" s="562"/>
      <c r="Z30" s="562"/>
      <c r="AA30" s="562"/>
      <c r="AB30" s="166"/>
      <c r="AC30" s="164"/>
    </row>
    <row r="31" spans="1:29" ht="22.05" customHeight="1">
      <c r="A31" s="563" t="s">
        <v>1285</v>
      </c>
      <c r="B31" s="562">
        <v>-154.23855676812792</v>
      </c>
      <c r="C31" s="562">
        <v>-231.02317519622227</v>
      </c>
      <c r="D31" s="562">
        <v>-148.18677937045007</v>
      </c>
      <c r="E31" s="562">
        <v>-248.51771857519975</v>
      </c>
      <c r="F31" s="562"/>
      <c r="G31" s="562">
        <v>-91.195912910000004</v>
      </c>
      <c r="H31" s="562">
        <v>-91.195912910000004</v>
      </c>
      <c r="I31" s="562">
        <v>-91.195912910000004</v>
      </c>
      <c r="J31" s="562">
        <v>-91.195912910000004</v>
      </c>
      <c r="K31" s="562"/>
      <c r="L31" s="562">
        <v>31.210343435000006</v>
      </c>
      <c r="M31" s="562">
        <v>31.210343435000006</v>
      </c>
      <c r="N31" s="562">
        <v>31.210343435000006</v>
      </c>
      <c r="O31" s="562">
        <v>31.210343435000006</v>
      </c>
      <c r="P31" s="562"/>
      <c r="Q31" s="562">
        <v>-8.4685973215422479</v>
      </c>
      <c r="R31" s="562">
        <v>-12.68452119674653</v>
      </c>
      <c r="S31" s="562">
        <v>-8.1363194078063685</v>
      </c>
      <c r="T31" s="562">
        <v>-13.645073773904898</v>
      </c>
      <c r="U31" s="562"/>
      <c r="V31" s="562">
        <v>8.0778400058975492</v>
      </c>
      <c r="W31" s="562">
        <v>12.099233071112025</v>
      </c>
      <c r="X31" s="562">
        <v>7.7608940321146171</v>
      </c>
      <c r="Y31" s="562">
        <v>13.015463910875809</v>
      </c>
      <c r="Z31" s="562"/>
      <c r="AA31" s="562">
        <v>15.666059000000001</v>
      </c>
      <c r="AB31" s="164"/>
      <c r="AC31" s="164"/>
    </row>
    <row r="32" spans="1:29" ht="22.05" customHeight="1">
      <c r="A32" s="563" t="s">
        <v>1286</v>
      </c>
      <c r="B32" s="562">
        <v>71.874114724802041</v>
      </c>
      <c r="C32" s="562">
        <v>107.65522283188591</v>
      </c>
      <c r="D32" s="562">
        <v>69.054027762865758</v>
      </c>
      <c r="E32" s="562">
        <v>115.80756064044681</v>
      </c>
      <c r="F32" s="562"/>
      <c r="G32" s="562">
        <v>-883.85389342249982</v>
      </c>
      <c r="H32" s="562">
        <v>-883.85389342249982</v>
      </c>
      <c r="I32" s="562">
        <v>-883.85389342249982</v>
      </c>
      <c r="J32" s="562">
        <v>-883.85389342249982</v>
      </c>
      <c r="K32" s="562"/>
      <c r="L32" s="562">
        <v>2188.9288364525</v>
      </c>
      <c r="M32" s="562">
        <v>2188.9288364525</v>
      </c>
      <c r="N32" s="562">
        <v>2188.9288364525</v>
      </c>
      <c r="O32" s="562">
        <v>2188.9288364525</v>
      </c>
      <c r="P32" s="562"/>
      <c r="Q32" s="562">
        <v>1984.8863059501614</v>
      </c>
      <c r="R32" s="562">
        <v>2973.0227409574863</v>
      </c>
      <c r="S32" s="562">
        <v>1907.0063624716465</v>
      </c>
      <c r="T32" s="562">
        <v>3198.1589216207058</v>
      </c>
      <c r="U32" s="562"/>
      <c r="V32" s="562">
        <v>1250.4783727486015</v>
      </c>
      <c r="W32" s="562">
        <v>1873.0043268032166</v>
      </c>
      <c r="X32" s="562">
        <v>1201.4140083571374</v>
      </c>
      <c r="Y32" s="562">
        <v>2014.8401206210447</v>
      </c>
      <c r="Z32" s="562"/>
      <c r="AA32" s="562">
        <v>-3048.7479030868162</v>
      </c>
      <c r="AB32" s="164"/>
      <c r="AC32" s="164"/>
    </row>
    <row r="33" spans="1:29" ht="6.75" customHeight="1">
      <c r="A33" s="563"/>
      <c r="B33" s="562"/>
      <c r="C33" s="562"/>
      <c r="D33" s="562"/>
      <c r="E33" s="562"/>
      <c r="F33" s="562"/>
      <c r="G33" s="562"/>
      <c r="H33" s="562"/>
      <c r="I33" s="562"/>
      <c r="J33" s="562"/>
      <c r="K33" s="562"/>
      <c r="L33" s="562"/>
      <c r="M33" s="562"/>
      <c r="N33" s="562"/>
      <c r="O33" s="562"/>
      <c r="P33" s="562"/>
      <c r="Q33" s="562"/>
      <c r="R33" s="562"/>
      <c r="S33" s="562"/>
      <c r="T33" s="562"/>
      <c r="U33" s="562"/>
      <c r="V33" s="562"/>
      <c r="W33" s="562"/>
      <c r="X33" s="562"/>
      <c r="Y33" s="562"/>
      <c r="Z33" s="562"/>
      <c r="AA33" s="562"/>
      <c r="AB33" s="166"/>
      <c r="AC33" s="164"/>
    </row>
    <row r="34" spans="1:29" ht="22.05" customHeight="1">
      <c r="A34" s="563" t="s">
        <v>1287</v>
      </c>
      <c r="B34" s="562">
        <v>-4518.1213414546137</v>
      </c>
      <c r="C34" s="562">
        <v>7040.5750676068401</v>
      </c>
      <c r="D34" s="562">
        <v>5115.0469176575516</v>
      </c>
      <c r="E34" s="562">
        <v>3448.0897753102231</v>
      </c>
      <c r="F34" s="562"/>
      <c r="G34" s="562">
        <v>3633.6775028099964</v>
      </c>
      <c r="H34" s="562">
        <v>3250.3827629700027</v>
      </c>
      <c r="I34" s="562">
        <v>705.8662882800005</v>
      </c>
      <c r="J34" s="562">
        <v>4082.6562432600017</v>
      </c>
      <c r="K34" s="562"/>
      <c r="L34" s="562">
        <v>-5318.6011135572508</v>
      </c>
      <c r="M34" s="562">
        <v>-4749.0028643472524</v>
      </c>
      <c r="N34" s="562">
        <v>-7.0440882372506053</v>
      </c>
      <c r="O34" s="562">
        <v>3061.3221955427484</v>
      </c>
      <c r="P34" s="562"/>
      <c r="Q34" s="562">
        <v>5372.6748260000059</v>
      </c>
      <c r="R34" s="562">
        <v>5683.3325741099998</v>
      </c>
      <c r="S34" s="562">
        <v>-2975.8291633600015</v>
      </c>
      <c r="T34" s="562">
        <v>2795.4981835599979</v>
      </c>
      <c r="U34" s="562"/>
      <c r="V34" s="562">
        <v>4907.5596832581796</v>
      </c>
      <c r="W34" s="562">
        <v>1216.2898934564864</v>
      </c>
      <c r="X34" s="562">
        <v>-1875.9359645614804</v>
      </c>
      <c r="Y34" s="562">
        <v>1045.3819525723152</v>
      </c>
      <c r="Z34" s="562"/>
      <c r="AA34" s="562">
        <v>-6036.2500569945814</v>
      </c>
      <c r="AB34" s="166"/>
      <c r="AC34" s="164"/>
    </row>
    <row r="35" spans="1:29" ht="22.05" customHeight="1">
      <c r="A35" s="563" t="s">
        <v>1288</v>
      </c>
      <c r="B35" s="562">
        <v>15.822284804016626</v>
      </c>
      <c r="C35" s="562">
        <v>80.584767687584431</v>
      </c>
      <c r="D35" s="562">
        <v>1.0806245694798571</v>
      </c>
      <c r="E35" s="562">
        <v>6.5313726018914355</v>
      </c>
      <c r="F35" s="562"/>
      <c r="G35" s="562">
        <v>14.368294738436141</v>
      </c>
      <c r="H35" s="562">
        <v>21.191663934507236</v>
      </c>
      <c r="I35" s="562">
        <v>16.383696728146145</v>
      </c>
      <c r="J35" s="562">
        <v>62.822738736041281</v>
      </c>
      <c r="K35" s="562"/>
      <c r="L35" s="562">
        <v>31.319907994641582</v>
      </c>
      <c r="M35" s="562">
        <v>81.002088486374305</v>
      </c>
      <c r="N35" s="562">
        <v>120.6201870805684</v>
      </c>
      <c r="O35" s="562">
        <v>113.52078573563495</v>
      </c>
      <c r="P35" s="562"/>
      <c r="Q35" s="562">
        <v>59.461569881055112</v>
      </c>
      <c r="R35" s="562">
        <v>128.14860388630203</v>
      </c>
      <c r="S35" s="562">
        <v>165.82471951758382</v>
      </c>
      <c r="T35" s="562">
        <v>187.19015573213844</v>
      </c>
      <c r="U35" s="562"/>
      <c r="V35" s="562">
        <v>65.959102098453272</v>
      </c>
      <c r="W35" s="562">
        <v>121.27545672274131</v>
      </c>
      <c r="X35" s="562">
        <v>115.17042781874291</v>
      </c>
      <c r="Y35" s="562">
        <v>161.62819851693325</v>
      </c>
      <c r="Z35" s="562"/>
      <c r="AA35" s="562">
        <v>3.8076271799999999</v>
      </c>
      <c r="AB35" s="164"/>
      <c r="AC35" s="164"/>
    </row>
    <row r="36" spans="1:29" ht="7.5" customHeight="1">
      <c r="A36" s="563"/>
      <c r="B36" s="562"/>
      <c r="C36" s="562"/>
      <c r="D36" s="562"/>
      <c r="E36" s="562"/>
      <c r="F36" s="562"/>
      <c r="G36" s="562"/>
      <c r="H36" s="562"/>
      <c r="I36" s="562"/>
      <c r="J36" s="562"/>
      <c r="K36" s="562"/>
      <c r="L36" s="562"/>
      <c r="M36" s="562"/>
      <c r="N36" s="562"/>
      <c r="O36" s="562"/>
      <c r="P36" s="562"/>
      <c r="Q36" s="562"/>
      <c r="R36" s="562"/>
      <c r="S36" s="562"/>
      <c r="T36" s="562"/>
      <c r="U36" s="562"/>
      <c r="V36" s="562"/>
      <c r="W36" s="562"/>
      <c r="X36" s="562"/>
      <c r="Y36" s="562"/>
      <c r="Z36" s="562"/>
      <c r="AA36" s="562"/>
      <c r="AB36" s="166"/>
      <c r="AC36" s="164"/>
    </row>
    <row r="37" spans="1:29" ht="22.05" customHeight="1">
      <c r="A37" s="564" t="s">
        <v>1289</v>
      </c>
      <c r="B37" s="562">
        <v>-1.565219915490236</v>
      </c>
      <c r="C37" s="562">
        <v>-2.3444337287240424</v>
      </c>
      <c r="D37" s="562">
        <v>-1.503806202178595</v>
      </c>
      <c r="E37" s="562">
        <v>-2.5219691536071269</v>
      </c>
      <c r="F37" s="562"/>
      <c r="G37" s="562" t="s">
        <v>119</v>
      </c>
      <c r="H37" s="562" t="s">
        <v>119</v>
      </c>
      <c r="I37" s="562" t="s">
        <v>119</v>
      </c>
      <c r="J37" s="562" t="s">
        <v>119</v>
      </c>
      <c r="K37" s="562"/>
      <c r="L37" s="562">
        <v>1.8967499999999999</v>
      </c>
      <c r="M37" s="562">
        <v>1.8967499999999999</v>
      </c>
      <c r="N37" s="562">
        <v>1.8967499999999999</v>
      </c>
      <c r="O37" s="562">
        <v>1.8967499999999999</v>
      </c>
      <c r="P37" s="562"/>
      <c r="Q37" s="562">
        <v>0.84544249671803151</v>
      </c>
      <c r="R37" s="562">
        <v>1.2663293415747385</v>
      </c>
      <c r="S37" s="562">
        <v>0.81227031266831795</v>
      </c>
      <c r="T37" s="562">
        <v>1.3622238490389122</v>
      </c>
      <c r="U37" s="562"/>
      <c r="V37" s="562">
        <v>1.170968349985432</v>
      </c>
      <c r="W37" s="562">
        <v>1.7539118099671986</v>
      </c>
      <c r="X37" s="562">
        <v>1.1250236786767442</v>
      </c>
      <c r="Y37" s="562">
        <v>1.8867291613706252</v>
      </c>
      <c r="Z37" s="562"/>
      <c r="AA37" s="562">
        <v>1.5058764200236847</v>
      </c>
      <c r="AB37" s="164"/>
      <c r="AC37" s="164"/>
    </row>
    <row r="38" spans="1:29" ht="22.05" customHeight="1">
      <c r="A38" s="563" t="s">
        <v>1290</v>
      </c>
      <c r="B38" s="562">
        <v>1.4502989440088065</v>
      </c>
      <c r="C38" s="562">
        <v>2.1723016219111719</v>
      </c>
      <c r="D38" s="562">
        <v>1.3933943246118345</v>
      </c>
      <c r="E38" s="562">
        <v>2.3368021094681866</v>
      </c>
      <c r="F38" s="562"/>
      <c r="G38" s="562">
        <v>102.00014349999999</v>
      </c>
      <c r="H38" s="562">
        <v>102.00014349999999</v>
      </c>
      <c r="I38" s="562">
        <v>102.00014349999999</v>
      </c>
      <c r="J38" s="562">
        <v>102.00014349999999</v>
      </c>
      <c r="K38" s="562"/>
      <c r="L38" s="562">
        <v>1.68475</v>
      </c>
      <c r="M38" s="562">
        <v>1.68475</v>
      </c>
      <c r="N38" s="562">
        <v>1.68475</v>
      </c>
      <c r="O38" s="562">
        <v>1.68475</v>
      </c>
      <c r="P38" s="562"/>
      <c r="Q38" s="562">
        <v>-4.4884228149312824</v>
      </c>
      <c r="R38" s="562">
        <v>-6.7228954423338037</v>
      </c>
      <c r="S38" s="562">
        <v>-4.3123129218423726</v>
      </c>
      <c r="T38" s="562">
        <v>-7.2319958208925428</v>
      </c>
      <c r="U38" s="562"/>
      <c r="V38" s="562">
        <v>-2.8277063734067083</v>
      </c>
      <c r="W38" s="562">
        <v>-4.2354241286702967</v>
      </c>
      <c r="X38" s="562">
        <v>-2.716757140760695</v>
      </c>
      <c r="Y38" s="562">
        <v>-4.5561573671623021</v>
      </c>
      <c r="Z38" s="562"/>
      <c r="AA38" s="562">
        <v>-3.6364572539614985</v>
      </c>
      <c r="AB38" s="164"/>
      <c r="AC38" s="164"/>
    </row>
    <row r="39" spans="1:29" ht="5.25" customHeight="1">
      <c r="A39" s="563"/>
      <c r="B39" s="562"/>
      <c r="C39" s="562"/>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166"/>
      <c r="AC39" s="164"/>
    </row>
    <row r="40" spans="1:29" ht="22.05" customHeight="1">
      <c r="A40" s="563" t="s">
        <v>1291</v>
      </c>
      <c r="B40" s="562">
        <v>1849.9161354480059</v>
      </c>
      <c r="C40" s="562">
        <v>-2433.9686271355254</v>
      </c>
      <c r="D40" s="562">
        <v>-940.6825145778879</v>
      </c>
      <c r="E40" s="562">
        <v>-1510.1729966434129</v>
      </c>
      <c r="F40" s="562"/>
      <c r="G40" s="562">
        <v>-1349.8378680293092</v>
      </c>
      <c r="H40" s="562">
        <v>-1646.032253939333</v>
      </c>
      <c r="I40" s="562">
        <v>109.30300740612255</v>
      </c>
      <c r="J40" s="562">
        <v>-242.0344638557512</v>
      </c>
      <c r="K40" s="562"/>
      <c r="L40" s="562">
        <v>-4.7235620368979934</v>
      </c>
      <c r="M40" s="562">
        <v>3325.6434962370759</v>
      </c>
      <c r="N40" s="562">
        <v>3115.3203003337653</v>
      </c>
      <c r="O40" s="562">
        <v>387.38038062329099</v>
      </c>
      <c r="P40" s="562"/>
      <c r="Q40" s="562">
        <v>930.72942007118047</v>
      </c>
      <c r="R40" s="562">
        <v>-2303.2056319053936</v>
      </c>
      <c r="S40" s="562">
        <v>1374.0264219877281</v>
      </c>
      <c r="T40" s="562">
        <v>-368.39462615357581</v>
      </c>
      <c r="U40" s="562"/>
      <c r="V40" s="562">
        <v>2422.2030411825917</v>
      </c>
      <c r="W40" s="562">
        <v>1173.1869735376665</v>
      </c>
      <c r="X40" s="562">
        <v>3356.611514404432</v>
      </c>
      <c r="Y40" s="562">
        <v>-1012.3182962993129</v>
      </c>
      <c r="Z40" s="562"/>
      <c r="AA40" s="562">
        <v>-1088.7276134752999</v>
      </c>
      <c r="AB40" s="166"/>
      <c r="AC40" s="164"/>
    </row>
    <row r="41" spans="1:29" ht="22.05" customHeight="1">
      <c r="A41" s="563" t="s">
        <v>1292</v>
      </c>
      <c r="B41" s="562">
        <v>378.11424176192514</v>
      </c>
      <c r="C41" s="562">
        <v>-667.25204151769924</v>
      </c>
      <c r="D41" s="562">
        <v>-672.80263627125282</v>
      </c>
      <c r="E41" s="562">
        <v>66.036060193441457</v>
      </c>
      <c r="F41" s="562"/>
      <c r="G41" s="562">
        <v>-605.25598105158974</v>
      </c>
      <c r="H41" s="562">
        <v>31.86542297225968</v>
      </c>
      <c r="I41" s="562">
        <v>3093.1031214877466</v>
      </c>
      <c r="J41" s="562">
        <v>3528.7300684953175</v>
      </c>
      <c r="K41" s="562"/>
      <c r="L41" s="562">
        <v>-1511.2774533412876</v>
      </c>
      <c r="M41" s="562">
        <v>928.52100897530386</v>
      </c>
      <c r="N41" s="562">
        <v>553.60133295329251</v>
      </c>
      <c r="O41" s="562">
        <v>-1370.9549958255257</v>
      </c>
      <c r="P41" s="562"/>
      <c r="Q41" s="562">
        <v>996.3946593530801</v>
      </c>
      <c r="R41" s="562">
        <v>1124.8283140568801</v>
      </c>
      <c r="S41" s="562">
        <v>-512.8155296173727</v>
      </c>
      <c r="T41" s="562">
        <v>-1129.0323357890329</v>
      </c>
      <c r="U41" s="562"/>
      <c r="V41" s="562">
        <v>-909.91888063116585</v>
      </c>
      <c r="W41" s="562">
        <v>169.24628198432919</v>
      </c>
      <c r="X41" s="562">
        <v>-2232.8778735447358</v>
      </c>
      <c r="Y41" s="562">
        <v>535.49080626346222</v>
      </c>
      <c r="Z41" s="562"/>
      <c r="AA41" s="562">
        <v>-415.45132747752808</v>
      </c>
      <c r="AB41" s="166"/>
      <c r="AC41" s="164"/>
    </row>
    <row r="42" spans="1:29" ht="7.5" customHeight="1">
      <c r="A42" s="558"/>
      <c r="B42" s="562"/>
      <c r="C42" s="562"/>
      <c r="D42" s="562"/>
      <c r="E42" s="562"/>
      <c r="F42" s="562"/>
      <c r="G42" s="562"/>
      <c r="H42" s="562"/>
      <c r="I42" s="562"/>
      <c r="J42" s="562"/>
      <c r="K42" s="562"/>
      <c r="L42" s="562"/>
      <c r="M42" s="562"/>
      <c r="N42" s="562"/>
      <c r="O42" s="562"/>
      <c r="P42" s="562"/>
      <c r="Q42" s="562"/>
      <c r="R42" s="562"/>
      <c r="S42" s="562"/>
      <c r="T42" s="562"/>
      <c r="U42" s="562"/>
      <c r="V42" s="562"/>
      <c r="W42" s="562"/>
      <c r="X42" s="562"/>
      <c r="Y42" s="562"/>
      <c r="Z42" s="562"/>
      <c r="AA42" s="562"/>
      <c r="AB42" s="166"/>
      <c r="AC42" s="164"/>
    </row>
    <row r="43" spans="1:29" ht="22.05" customHeight="1">
      <c r="A43" s="559" t="s">
        <v>1293</v>
      </c>
      <c r="B43" s="561">
        <v>802.95214980432002</v>
      </c>
      <c r="C43" s="561">
        <v>-11839.800911536475</v>
      </c>
      <c r="D43" s="561">
        <v>-9040.4770539988658</v>
      </c>
      <c r="E43" s="561">
        <v>-4603.5371630104564</v>
      </c>
      <c r="F43" s="561"/>
      <c r="G43" s="561">
        <v>127.38888029129703</v>
      </c>
      <c r="H43" s="561">
        <v>-5596.0404504314301</v>
      </c>
      <c r="I43" s="561">
        <v>2980.6461363237627</v>
      </c>
      <c r="J43" s="561">
        <v>-6468.7710126519814</v>
      </c>
      <c r="K43" s="561"/>
      <c r="L43" s="561">
        <v>5129.6270104774967</v>
      </c>
      <c r="M43" s="561">
        <v>5894.1540714582461</v>
      </c>
      <c r="N43" s="561">
        <v>323.9558924657922</v>
      </c>
      <c r="O43" s="561">
        <v>-5187.5879259302437</v>
      </c>
      <c r="P43" s="561"/>
      <c r="Q43" s="561">
        <v>-243.44717003389542</v>
      </c>
      <c r="R43" s="561">
        <v>8341.1150230221101</v>
      </c>
      <c r="S43" s="561">
        <v>5456.4762981958866</v>
      </c>
      <c r="T43" s="561">
        <v>-9107.3959803506987</v>
      </c>
      <c r="U43" s="561"/>
      <c r="V43" s="561">
        <v>-5427.4217702748374</v>
      </c>
      <c r="W43" s="561">
        <v>245.84577861849857</v>
      </c>
      <c r="X43" s="561">
        <v>-8833.8704986047051</v>
      </c>
      <c r="Y43" s="561">
        <v>-3947.0572603873338</v>
      </c>
      <c r="Z43" s="561"/>
      <c r="AA43" s="561">
        <v>3061.12779951826</v>
      </c>
      <c r="AB43" s="166"/>
      <c r="AC43" s="164"/>
    </row>
    <row r="44" spans="1:29" ht="6.75" customHeight="1">
      <c r="A44" s="559"/>
      <c r="B44" s="561"/>
      <c r="C44" s="561"/>
      <c r="D44" s="561"/>
      <c r="E44" s="561"/>
      <c r="F44" s="561"/>
      <c r="G44" s="561"/>
      <c r="H44" s="561"/>
      <c r="I44" s="561"/>
      <c r="J44" s="561"/>
      <c r="K44" s="561"/>
      <c r="L44" s="561"/>
      <c r="M44" s="561"/>
      <c r="N44" s="561"/>
      <c r="O44" s="561"/>
      <c r="P44" s="561"/>
      <c r="Q44" s="561"/>
      <c r="R44" s="561"/>
      <c r="S44" s="561"/>
      <c r="T44" s="561"/>
      <c r="U44" s="561"/>
      <c r="V44" s="561"/>
      <c r="W44" s="561"/>
      <c r="X44" s="561"/>
      <c r="Y44" s="561"/>
      <c r="Z44" s="561"/>
      <c r="AA44" s="561"/>
      <c r="AB44" s="166"/>
      <c r="AC44" s="164"/>
    </row>
    <row r="45" spans="1:29" ht="22.05" customHeight="1">
      <c r="A45" s="559" t="s">
        <v>1244</v>
      </c>
      <c r="B45" s="561">
        <v>-5652.8248428043207</v>
      </c>
      <c r="C45" s="561">
        <v>8816.4508455364739</v>
      </c>
      <c r="D45" s="561">
        <v>2091.157144998866</v>
      </c>
      <c r="E45" s="561">
        <v>-633.23838898954273</v>
      </c>
      <c r="F45" s="561"/>
      <c r="G45" s="561">
        <v>-1031.6771442912971</v>
      </c>
      <c r="H45" s="561">
        <v>2316.40276143143</v>
      </c>
      <c r="I45" s="561">
        <v>-2804.9245913237628</v>
      </c>
      <c r="J45" s="561">
        <v>7605.6533016519816</v>
      </c>
      <c r="K45" s="561"/>
      <c r="L45" s="561">
        <v>-2959.1276044774968</v>
      </c>
      <c r="M45" s="561">
        <v>-2858.908439458246</v>
      </c>
      <c r="N45" s="561">
        <v>-119.14510846579225</v>
      </c>
      <c r="O45" s="561">
        <v>4262.3197339302433</v>
      </c>
      <c r="P45" s="561"/>
      <c r="Q45" s="561">
        <v>-1452.5593139661046</v>
      </c>
      <c r="R45" s="561">
        <v>-804.88525502211087</v>
      </c>
      <c r="S45" s="561">
        <v>-6223.6161681958865</v>
      </c>
      <c r="T45" s="561">
        <v>5688.1446503506986</v>
      </c>
      <c r="U45" s="561"/>
      <c r="V45" s="561">
        <v>3415.1450662748375</v>
      </c>
      <c r="W45" s="561">
        <v>-3003.0673526184983</v>
      </c>
      <c r="X45" s="561">
        <v>-1023.7046723952953</v>
      </c>
      <c r="Y45" s="561">
        <v>-2334.0427396126661</v>
      </c>
      <c r="Z45" s="561"/>
      <c r="AA45" s="561">
        <v>-5069.7779615182599</v>
      </c>
      <c r="AB45" s="166"/>
      <c r="AC45" s="164"/>
    </row>
    <row r="46" spans="1:29" ht="7.5" customHeight="1">
      <c r="A46" s="559"/>
      <c r="B46" s="562"/>
      <c r="C46" s="562"/>
      <c r="D46" s="562"/>
      <c r="E46" s="562"/>
      <c r="F46" s="562"/>
      <c r="G46" s="562"/>
      <c r="H46" s="562"/>
      <c r="I46" s="562"/>
      <c r="J46" s="562"/>
      <c r="K46" s="562"/>
      <c r="L46" s="562"/>
      <c r="M46" s="562"/>
      <c r="N46" s="562"/>
      <c r="O46" s="562"/>
      <c r="P46" s="562"/>
      <c r="Q46" s="562"/>
      <c r="R46" s="562"/>
      <c r="S46" s="562"/>
      <c r="T46" s="562"/>
      <c r="U46" s="562"/>
      <c r="V46" s="562"/>
      <c r="W46" s="562"/>
      <c r="X46" s="562"/>
      <c r="Y46" s="562"/>
      <c r="Z46" s="562"/>
      <c r="AA46" s="562"/>
      <c r="AB46" s="166"/>
      <c r="AC46" s="164"/>
    </row>
    <row r="47" spans="1:29" ht="22.05" customHeight="1">
      <c r="A47" s="559" t="s">
        <v>1294</v>
      </c>
      <c r="B47" s="561">
        <v>-4849.8726930000003</v>
      </c>
      <c r="C47" s="561">
        <v>-3023.350066</v>
      </c>
      <c r="D47" s="561">
        <v>-6949.3199089999998</v>
      </c>
      <c r="E47" s="561">
        <v>-5236.7755519999992</v>
      </c>
      <c r="F47" s="561"/>
      <c r="G47" s="561">
        <v>-904.28826400000003</v>
      </c>
      <c r="H47" s="561">
        <v>-3279.6376890000001</v>
      </c>
      <c r="I47" s="561">
        <v>175.72154499999988</v>
      </c>
      <c r="J47" s="561">
        <v>1136.8822890000001</v>
      </c>
      <c r="K47" s="561"/>
      <c r="L47" s="561">
        <v>2170.4994059999999</v>
      </c>
      <c r="M47" s="561">
        <v>3035.2456320000001</v>
      </c>
      <c r="N47" s="561">
        <v>204.81078399999996</v>
      </c>
      <c r="O47" s="561">
        <v>-925.26819200000011</v>
      </c>
      <c r="P47" s="561"/>
      <c r="Q47" s="561">
        <v>-1696.006484</v>
      </c>
      <c r="R47" s="561">
        <v>7536.2297680000001</v>
      </c>
      <c r="S47" s="561">
        <v>-767.13986999999997</v>
      </c>
      <c r="T47" s="561">
        <v>-3419.2513300000001</v>
      </c>
      <c r="U47" s="561"/>
      <c r="V47" s="561">
        <v>-2012.2767039999999</v>
      </c>
      <c r="W47" s="561">
        <v>-2757.2215739999997</v>
      </c>
      <c r="X47" s="561">
        <v>-9857.5751710000004</v>
      </c>
      <c r="Y47" s="561">
        <v>-6281.1</v>
      </c>
      <c r="Z47" s="561"/>
      <c r="AA47" s="561">
        <v>-2008.6501619999999</v>
      </c>
      <c r="AB47" s="164"/>
      <c r="AC47" s="164"/>
    </row>
    <row r="48" spans="1:29" ht="8.25" customHeight="1">
      <c r="A48" s="559"/>
      <c r="B48" s="562"/>
      <c r="C48" s="562"/>
      <c r="D48" s="562"/>
      <c r="E48" s="562"/>
      <c r="F48" s="562"/>
      <c r="G48" s="562"/>
      <c r="H48" s="562"/>
      <c r="I48" s="562"/>
      <c r="J48" s="562"/>
      <c r="K48" s="562"/>
      <c r="L48" s="562"/>
      <c r="M48" s="562"/>
      <c r="N48" s="562"/>
      <c r="O48" s="562"/>
      <c r="P48" s="562"/>
      <c r="Q48" s="562"/>
      <c r="R48" s="562"/>
      <c r="S48" s="562"/>
      <c r="T48" s="562"/>
      <c r="U48" s="562"/>
      <c r="V48" s="562"/>
      <c r="W48" s="562"/>
      <c r="X48" s="562"/>
      <c r="Y48" s="562"/>
      <c r="Z48" s="562"/>
      <c r="AA48" s="562"/>
      <c r="AB48" s="166"/>
      <c r="AC48" s="164"/>
    </row>
    <row r="49" spans="1:29" ht="22.05" customHeight="1">
      <c r="A49" s="559" t="s">
        <v>1295</v>
      </c>
      <c r="B49" s="561">
        <v>-4849.8726930000003</v>
      </c>
      <c r="C49" s="561">
        <v>-3023.350066</v>
      </c>
      <c r="D49" s="561">
        <v>-6949.3199089999998</v>
      </c>
      <c r="E49" s="561">
        <v>-5236.7755519999992</v>
      </c>
      <c r="F49" s="561"/>
      <c r="G49" s="561">
        <v>-904.28826400000003</v>
      </c>
      <c r="H49" s="561">
        <v>-3279.6376890000001</v>
      </c>
      <c r="I49" s="561">
        <v>175.72154499999988</v>
      </c>
      <c r="J49" s="561">
        <v>1136.8822890000001</v>
      </c>
      <c r="K49" s="561"/>
      <c r="L49" s="561">
        <v>2170.4994059999999</v>
      </c>
      <c r="M49" s="561">
        <v>3035.2456320000001</v>
      </c>
      <c r="N49" s="561">
        <v>204.81078399999996</v>
      </c>
      <c r="O49" s="561">
        <v>-925.26819200000011</v>
      </c>
      <c r="P49" s="561"/>
      <c r="Q49" s="561">
        <v>-1696.006484</v>
      </c>
      <c r="R49" s="561">
        <v>7536.2297680000001</v>
      </c>
      <c r="S49" s="561">
        <v>-767.13986999999997</v>
      </c>
      <c r="T49" s="561">
        <v>-3419.2513300000001</v>
      </c>
      <c r="U49" s="561"/>
      <c r="V49" s="561">
        <v>-2012.2767039999999</v>
      </c>
      <c r="W49" s="561">
        <v>-2757.2215739999997</v>
      </c>
      <c r="X49" s="561">
        <v>-9857.5751710000004</v>
      </c>
      <c r="Y49" s="561">
        <v>-6281.1</v>
      </c>
      <c r="Z49" s="561"/>
      <c r="AA49" s="561">
        <v>-2008.6501619999999</v>
      </c>
      <c r="AB49" s="164"/>
      <c r="AC49" s="164"/>
    </row>
    <row r="50" spans="1:29" ht="22.05" customHeight="1">
      <c r="A50" s="563" t="s">
        <v>1296</v>
      </c>
      <c r="B50" s="562">
        <v>-4849.8726930000003</v>
      </c>
      <c r="C50" s="562">
        <v>-3023.350066</v>
      </c>
      <c r="D50" s="562">
        <v>-6949.3199089999998</v>
      </c>
      <c r="E50" s="562">
        <v>-5236.7755519999992</v>
      </c>
      <c r="F50" s="562"/>
      <c r="G50" s="562">
        <v>-904.28826400000003</v>
      </c>
      <c r="H50" s="562">
        <v>-3279.6376890000001</v>
      </c>
      <c r="I50" s="562">
        <v>175.72154499999988</v>
      </c>
      <c r="J50" s="562">
        <v>1136.8822890000001</v>
      </c>
      <c r="K50" s="562"/>
      <c r="L50" s="562">
        <v>2170.4994059999999</v>
      </c>
      <c r="M50" s="562">
        <v>3035.2456320000001</v>
      </c>
      <c r="N50" s="562">
        <v>204.81078399999996</v>
      </c>
      <c r="O50" s="562">
        <v>-925.26819200000011</v>
      </c>
      <c r="P50" s="562"/>
      <c r="Q50" s="562">
        <v>-1696.006484</v>
      </c>
      <c r="R50" s="562">
        <v>7536.2297680000001</v>
      </c>
      <c r="S50" s="562">
        <v>-767.13986999999997</v>
      </c>
      <c r="T50" s="562">
        <v>-3419.2513300000001</v>
      </c>
      <c r="U50" s="562"/>
      <c r="V50" s="562">
        <v>-2012.2767039999999</v>
      </c>
      <c r="W50" s="562">
        <v>-2757.2215739999997</v>
      </c>
      <c r="X50" s="562">
        <v>-9857.5751710000004</v>
      </c>
      <c r="Y50" s="562">
        <v>-6281.1</v>
      </c>
      <c r="Z50" s="562"/>
      <c r="AA50" s="562">
        <v>-2008.6501619999999</v>
      </c>
      <c r="AB50" s="164"/>
      <c r="AC50" s="164"/>
    </row>
    <row r="51" spans="1:29" ht="22.05" customHeight="1">
      <c r="A51" s="801" t="s">
        <v>1297</v>
      </c>
      <c r="B51" s="802">
        <v>1627.1974419999999</v>
      </c>
      <c r="C51" s="802">
        <v>4665.7310699999998</v>
      </c>
      <c r="D51" s="802">
        <v>2146.3211419999998</v>
      </c>
      <c r="E51" s="802">
        <v>-245.45348300000001</v>
      </c>
      <c r="F51" s="802"/>
      <c r="G51" s="802">
        <v>623.88228100000003</v>
      </c>
      <c r="H51" s="802">
        <v>1133.4175170000001</v>
      </c>
      <c r="I51" s="802">
        <v>983.60682299999996</v>
      </c>
      <c r="J51" s="802">
        <v>2784.6560599999998</v>
      </c>
      <c r="K51" s="802"/>
      <c r="L51" s="802">
        <v>-5122.3844429999999</v>
      </c>
      <c r="M51" s="802">
        <v>-1863.555535</v>
      </c>
      <c r="N51" s="802">
        <v>104.98669200000001</v>
      </c>
      <c r="O51" s="802">
        <v>912.49968200000001</v>
      </c>
      <c r="P51" s="802"/>
      <c r="Q51" s="802">
        <v>3051.4556550000002</v>
      </c>
      <c r="R51" s="802">
        <v>2683.004954</v>
      </c>
      <c r="S51" s="802">
        <v>-1468.816008</v>
      </c>
      <c r="T51" s="802">
        <v>3233.8315830000001</v>
      </c>
      <c r="U51" s="802"/>
      <c r="V51" s="802">
        <v>3070.8380390000002</v>
      </c>
      <c r="W51" s="802">
        <v>58.054836000000002</v>
      </c>
      <c r="X51" s="802">
        <v>631.25902499999995</v>
      </c>
      <c r="Y51" s="802">
        <v>1590.4</v>
      </c>
      <c r="Z51" s="802"/>
      <c r="AA51" s="802">
        <v>226.91180299999999</v>
      </c>
      <c r="AB51" s="164"/>
      <c r="AC51" s="164"/>
    </row>
    <row r="52" spans="1:29" ht="22.05" customHeight="1">
      <c r="A52" s="558" t="s">
        <v>1251</v>
      </c>
      <c r="B52" s="558"/>
      <c r="C52" s="558"/>
      <c r="D52" s="558"/>
      <c r="E52" s="558"/>
      <c r="F52" s="558"/>
      <c r="G52" s="558"/>
      <c r="H52" s="558"/>
      <c r="I52" s="558"/>
      <c r="J52" s="558"/>
      <c r="K52" s="558"/>
      <c r="L52" s="558"/>
      <c r="M52" s="558"/>
      <c r="N52" s="558"/>
      <c r="O52" s="558"/>
      <c r="P52" s="558"/>
      <c r="Q52" s="558"/>
      <c r="R52" s="558"/>
      <c r="S52" s="558"/>
      <c r="T52" s="558"/>
      <c r="U52" s="558"/>
      <c r="V52" s="558"/>
      <c r="W52" s="558"/>
      <c r="X52" s="558"/>
      <c r="Y52" s="558"/>
      <c r="Z52" s="558"/>
      <c r="AA52" s="558"/>
      <c r="AB52" s="167"/>
      <c r="AC52" s="167"/>
    </row>
    <row r="53" spans="1:29" ht="22.05" customHeight="1">
      <c r="A53" s="558" t="s">
        <v>1252</v>
      </c>
      <c r="B53" s="558"/>
      <c r="C53" s="558"/>
      <c r="D53" s="558"/>
      <c r="E53" s="558"/>
      <c r="F53" s="558"/>
      <c r="G53" s="558"/>
      <c r="H53" s="558"/>
      <c r="I53" s="558"/>
      <c r="J53" s="558"/>
      <c r="K53" s="558"/>
      <c r="L53" s="558"/>
      <c r="M53" s="558"/>
      <c r="N53" s="558"/>
      <c r="O53" s="558"/>
      <c r="P53" s="558"/>
      <c r="Q53" s="558"/>
      <c r="R53" s="558"/>
      <c r="S53" s="558"/>
      <c r="T53" s="558"/>
      <c r="U53" s="558"/>
      <c r="V53" s="558"/>
      <c r="W53" s="558"/>
      <c r="X53" s="558"/>
      <c r="Y53" s="558"/>
      <c r="Z53" s="558"/>
      <c r="AA53" s="558"/>
      <c r="AB53" s="167"/>
      <c r="AC53" s="167"/>
    </row>
    <row r="54" spans="1:29" ht="22.05" customHeight="1">
      <c r="A54" s="167"/>
      <c r="B54" s="224"/>
      <c r="C54" s="224"/>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row>
    <row r="55" spans="1:29" ht="22.0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row>
  </sheetData>
  <mergeCells count="5">
    <mergeCell ref="B3:E3"/>
    <mergeCell ref="G3:J3"/>
    <mergeCell ref="L3:O3"/>
    <mergeCell ref="Q3:T3"/>
    <mergeCell ref="V3:Y3"/>
  </mergeCells>
  <hyperlinks>
    <hyperlink ref="J1" location="'Contents Page'!A1" display="BACK TO CONTENTS" xr:uid="{3FE082E6-C53A-4736-A57E-62E2172D1823}"/>
  </hyperlinks>
  <pageMargins left="0.7" right="0.7" top="0.75" bottom="0.75" header="0.3" footer="0.3"/>
  <pageSetup paperSize="9" scale="2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677F-B093-46AF-BA5F-AB34B9E24ACC}">
  <dimension ref="A1:V80"/>
  <sheetViews>
    <sheetView zoomScaleNormal="100" workbookViewId="0">
      <selection activeCell="P1" sqref="P1"/>
    </sheetView>
  </sheetViews>
  <sheetFormatPr defaultColWidth="8.77734375" defaultRowHeight="14.4"/>
  <cols>
    <col min="1" max="1" width="15.6640625" customWidth="1"/>
    <col min="2" max="2" width="12.6640625" customWidth="1"/>
    <col min="3" max="4" width="15.6640625" customWidth="1"/>
    <col min="5" max="5" width="2.109375" customWidth="1"/>
    <col min="6" max="6" width="15.6640625" customWidth="1"/>
    <col min="7" max="7" width="17.6640625" customWidth="1"/>
    <col min="8" max="8" width="2.44140625" customWidth="1"/>
    <col min="9" max="10" width="15.6640625" customWidth="1"/>
    <col min="11" max="11" width="2" customWidth="1"/>
    <col min="12" max="12" width="15.6640625" customWidth="1"/>
    <col min="13" max="13" width="18" customWidth="1"/>
    <col min="14" max="14" width="1.77734375" customWidth="1"/>
    <col min="15" max="16" width="15.6640625" customWidth="1"/>
    <col min="17" max="17" width="1.6640625" customWidth="1"/>
    <col min="18" max="19" width="15.6640625" customWidth="1"/>
    <col min="20" max="20" width="1.77734375" customWidth="1"/>
    <col min="21" max="22" width="15.6640625" customWidth="1"/>
  </cols>
  <sheetData>
    <row r="1" spans="1:22" ht="22.05" customHeight="1">
      <c r="A1" s="76" t="s">
        <v>1298</v>
      </c>
      <c r="B1" s="76"/>
      <c r="C1" s="75"/>
      <c r="D1" s="75"/>
      <c r="E1" s="76"/>
      <c r="F1" s="204"/>
      <c r="G1" s="204"/>
      <c r="H1" s="204"/>
      <c r="I1" s="75"/>
      <c r="J1" s="75"/>
      <c r="K1" s="204"/>
      <c r="L1" s="75"/>
      <c r="M1" s="75"/>
      <c r="N1" s="75"/>
      <c r="O1" s="75"/>
      <c r="P1" s="10" t="s">
        <v>85</v>
      </c>
      <c r="Q1" s="75"/>
      <c r="R1" s="75"/>
      <c r="S1" s="75"/>
      <c r="T1" s="76"/>
      <c r="U1" s="76"/>
      <c r="V1" s="76"/>
    </row>
    <row r="2" spans="1:22" ht="22.05" customHeight="1">
      <c r="A2" s="803" t="s">
        <v>1299</v>
      </c>
      <c r="B2" s="75"/>
      <c r="C2" s="204"/>
      <c r="D2" s="204"/>
      <c r="E2" s="204"/>
      <c r="F2" s="204"/>
      <c r="G2" s="204"/>
      <c r="H2" s="204"/>
      <c r="I2" s="75"/>
      <c r="J2" s="75"/>
      <c r="K2" s="204"/>
      <c r="L2" s="75"/>
      <c r="M2" s="75"/>
      <c r="N2" s="75"/>
      <c r="O2" s="75"/>
      <c r="P2" s="75"/>
      <c r="Q2" s="75"/>
      <c r="R2" s="75"/>
      <c r="S2" s="75"/>
      <c r="T2" s="76"/>
      <c r="U2" s="76"/>
      <c r="V2" s="76"/>
    </row>
    <row r="3" spans="1:22" ht="22.05" customHeight="1">
      <c r="A3" s="280"/>
      <c r="B3" s="280"/>
      <c r="C3" s="898" t="s">
        <v>1300</v>
      </c>
      <c r="D3" s="898"/>
      <c r="E3" s="898"/>
      <c r="F3" s="898"/>
      <c r="G3" s="898"/>
      <c r="H3" s="898"/>
      <c r="I3" s="898"/>
      <c r="J3" s="898"/>
      <c r="K3" s="280"/>
      <c r="L3" s="898" t="s">
        <v>1301</v>
      </c>
      <c r="M3" s="898"/>
      <c r="N3" s="898"/>
      <c r="O3" s="898"/>
      <c r="P3" s="898"/>
      <c r="Q3" s="911"/>
      <c r="R3" s="898"/>
      <c r="S3" s="898"/>
      <c r="T3" s="76"/>
      <c r="U3" s="76"/>
      <c r="V3" s="76"/>
    </row>
    <row r="4" spans="1:22" ht="22.05" customHeight="1">
      <c r="A4" s="76"/>
      <c r="B4" s="76"/>
      <c r="C4" s="898" t="s">
        <v>1302</v>
      </c>
      <c r="D4" s="898"/>
      <c r="E4" s="265"/>
      <c r="F4" s="898" t="s">
        <v>1303</v>
      </c>
      <c r="G4" s="898"/>
      <c r="H4" s="76"/>
      <c r="I4" s="898" t="s">
        <v>1304</v>
      </c>
      <c r="J4" s="898"/>
      <c r="K4" s="265"/>
      <c r="L4" s="898" t="s">
        <v>1302</v>
      </c>
      <c r="M4" s="898"/>
      <c r="N4" s="265"/>
      <c r="O4" s="898" t="s">
        <v>1303</v>
      </c>
      <c r="P4" s="898"/>
      <c r="Q4" s="280"/>
      <c r="R4" s="898" t="s">
        <v>405</v>
      </c>
      <c r="S4" s="898"/>
      <c r="T4" s="76"/>
      <c r="U4" s="76"/>
      <c r="V4" s="76"/>
    </row>
    <row r="5" spans="1:22" ht="22.05" customHeight="1">
      <c r="A5" s="283"/>
      <c r="B5" s="283" t="s">
        <v>101</v>
      </c>
      <c r="C5" s="295" t="s">
        <v>1305</v>
      </c>
      <c r="D5" s="295" t="s">
        <v>402</v>
      </c>
      <c r="E5" s="295"/>
      <c r="F5" s="295" t="s">
        <v>1305</v>
      </c>
      <c r="G5" s="295" t="s">
        <v>402</v>
      </c>
      <c r="H5" s="295"/>
      <c r="I5" s="295" t="s">
        <v>1305</v>
      </c>
      <c r="J5" s="295" t="s">
        <v>402</v>
      </c>
      <c r="K5" s="295"/>
      <c r="L5" s="295" t="s">
        <v>1305</v>
      </c>
      <c r="M5" s="295" t="s">
        <v>402</v>
      </c>
      <c r="N5" s="295"/>
      <c r="O5" s="295" t="s">
        <v>1305</v>
      </c>
      <c r="P5" s="295" t="s">
        <v>402</v>
      </c>
      <c r="Q5" s="295"/>
      <c r="R5" s="295" t="s">
        <v>1305</v>
      </c>
      <c r="S5" s="295" t="s">
        <v>402</v>
      </c>
      <c r="T5" s="76"/>
      <c r="U5" s="76"/>
      <c r="V5" s="76"/>
    </row>
    <row r="6" spans="1:22" ht="22.05" customHeight="1">
      <c r="A6" s="207">
        <v>2015</v>
      </c>
      <c r="B6" s="265"/>
      <c r="C6" s="14">
        <v>4811.2805311582015</v>
      </c>
      <c r="D6" s="14">
        <v>48285.960289999995</v>
      </c>
      <c r="E6" s="14"/>
      <c r="F6" s="14">
        <v>441.42541123268768</v>
      </c>
      <c r="G6" s="14">
        <v>4444.3397100000002</v>
      </c>
      <c r="H6" s="14"/>
      <c r="I6" s="14">
        <v>5252.7059423908895</v>
      </c>
      <c r="J6" s="14">
        <v>52730.3</v>
      </c>
      <c r="K6" s="14"/>
      <c r="L6" s="14">
        <v>2414.4988308459597</v>
      </c>
      <c r="M6" s="14">
        <v>24363</v>
      </c>
      <c r="N6" s="14"/>
      <c r="O6" s="14">
        <v>86.680314547027649</v>
      </c>
      <c r="P6" s="14">
        <v>868.6</v>
      </c>
      <c r="Q6" s="14"/>
      <c r="R6" s="14">
        <v>2501.1791453929873</v>
      </c>
      <c r="S6" s="14">
        <v>25231.599999999999</v>
      </c>
      <c r="T6" s="76"/>
      <c r="U6" s="76"/>
      <c r="V6" s="76"/>
    </row>
    <row r="7" spans="1:22" ht="22.05" customHeight="1">
      <c r="A7" s="207">
        <v>2016</v>
      </c>
      <c r="B7" s="265"/>
      <c r="C7" s="14">
        <v>6081.4798591430808</v>
      </c>
      <c r="D7" s="14">
        <v>66385.823457000006</v>
      </c>
      <c r="E7" s="14"/>
      <c r="F7" s="14">
        <v>406.88971493181668</v>
      </c>
      <c r="G7" s="14">
        <v>4394.8765430000003</v>
      </c>
      <c r="H7" s="14"/>
      <c r="I7" s="14">
        <v>6488.3695740748981</v>
      </c>
      <c r="J7" s="14">
        <v>70780.7</v>
      </c>
      <c r="K7" s="14"/>
      <c r="L7" s="14">
        <v>1692.3822981986987</v>
      </c>
      <c r="M7" s="14">
        <v>18439.5</v>
      </c>
      <c r="N7" s="14"/>
      <c r="O7" s="14">
        <v>42.424936496699935</v>
      </c>
      <c r="P7" s="14">
        <v>465.5</v>
      </c>
      <c r="Q7" s="14"/>
      <c r="R7" s="14">
        <v>1734.8072346953986</v>
      </c>
      <c r="S7" s="14">
        <v>18905</v>
      </c>
      <c r="T7" s="76"/>
      <c r="U7" s="76"/>
      <c r="V7" s="76"/>
    </row>
    <row r="8" spans="1:22" ht="22.05" customHeight="1">
      <c r="A8" s="168">
        <v>2017</v>
      </c>
      <c r="B8" s="565"/>
      <c r="C8" s="14">
        <v>4856.3170991420538</v>
      </c>
      <c r="D8" s="14">
        <v>50315.199999999997</v>
      </c>
      <c r="E8" s="14"/>
      <c r="F8" s="14">
        <v>541.37914826587507</v>
      </c>
      <c r="G8" s="14">
        <v>5588.7999999999993</v>
      </c>
      <c r="H8" s="14"/>
      <c r="I8" s="14">
        <v>5397.6962474079282</v>
      </c>
      <c r="J8" s="14">
        <v>55904</v>
      </c>
      <c r="K8" s="14"/>
      <c r="L8" s="14">
        <v>1249.8447254194707</v>
      </c>
      <c r="M8" s="14">
        <v>12927.999999999998</v>
      </c>
      <c r="N8" s="14"/>
      <c r="O8" s="14">
        <v>144.30991927336208</v>
      </c>
      <c r="P8" s="14">
        <v>1490.7</v>
      </c>
      <c r="Q8" s="14"/>
      <c r="R8" s="14">
        <v>1394.1546446928326</v>
      </c>
      <c r="S8" s="14">
        <v>14418.7</v>
      </c>
      <c r="T8" s="76"/>
      <c r="U8" s="76"/>
      <c r="V8" s="76"/>
    </row>
    <row r="9" spans="1:22" ht="22.05" customHeight="1">
      <c r="A9" s="168">
        <v>2018</v>
      </c>
      <c r="B9" s="565"/>
      <c r="C9" s="14">
        <v>5066.3726434145447</v>
      </c>
      <c r="D9" s="14">
        <v>51720.599999999991</v>
      </c>
      <c r="E9" s="14"/>
      <c r="F9" s="14">
        <v>846.03455903925453</v>
      </c>
      <c r="G9" s="14">
        <v>8690.6</v>
      </c>
      <c r="H9" s="14"/>
      <c r="I9" s="14">
        <v>5912.4072024537991</v>
      </c>
      <c r="J9" s="14">
        <v>60411.199999999997</v>
      </c>
      <c r="K9" s="14"/>
      <c r="L9" s="14">
        <v>1521.7602732402206</v>
      </c>
      <c r="M9" s="14">
        <v>15537.3</v>
      </c>
      <c r="N9" s="14"/>
      <c r="O9" s="14">
        <v>272.41278640304529</v>
      </c>
      <c r="P9" s="14">
        <v>2810.4</v>
      </c>
      <c r="Q9" s="14"/>
      <c r="R9" s="14">
        <v>1794.1730596432658</v>
      </c>
      <c r="S9" s="14">
        <v>18347.7</v>
      </c>
      <c r="T9" s="76"/>
      <c r="U9" s="76"/>
      <c r="V9" s="76"/>
    </row>
    <row r="10" spans="1:22" ht="22.05" customHeight="1">
      <c r="A10" s="168">
        <v>2019</v>
      </c>
      <c r="B10" s="565"/>
      <c r="C10" s="14">
        <v>3912.5260019775842</v>
      </c>
      <c r="D10" s="14">
        <v>42044.5</v>
      </c>
      <c r="E10" s="14"/>
      <c r="F10" s="14">
        <v>840.94365647001234</v>
      </c>
      <c r="G10" s="14">
        <v>9043.7999999999993</v>
      </c>
      <c r="H10" s="14"/>
      <c r="I10" s="14">
        <v>4753.4696584475969</v>
      </c>
      <c r="J10" s="14">
        <v>51088.3</v>
      </c>
      <c r="K10" s="14"/>
      <c r="L10" s="14">
        <v>1423.7490942958648</v>
      </c>
      <c r="M10" s="14">
        <v>15293.8</v>
      </c>
      <c r="N10" s="14"/>
      <c r="O10" s="14">
        <v>443.54910672574886</v>
      </c>
      <c r="P10" s="14">
        <v>4756.5</v>
      </c>
      <c r="Q10" s="14"/>
      <c r="R10" s="14">
        <v>1867.2982010216137</v>
      </c>
      <c r="S10" s="14">
        <v>20050.3</v>
      </c>
      <c r="T10" s="76"/>
      <c r="U10" s="76"/>
      <c r="V10" s="76"/>
    </row>
    <row r="11" spans="1:22" ht="22.05" customHeight="1">
      <c r="A11" s="168"/>
      <c r="B11" s="565"/>
      <c r="C11" s="14"/>
      <c r="D11" s="14"/>
      <c r="E11" s="14"/>
      <c r="F11" s="14"/>
      <c r="G11" s="14"/>
      <c r="H11" s="14"/>
      <c r="I11" s="14"/>
      <c r="J11" s="14"/>
      <c r="K11" s="14"/>
      <c r="L11" s="14"/>
      <c r="M11" s="14"/>
      <c r="N11" s="14"/>
      <c r="O11" s="14"/>
      <c r="P11" s="14"/>
      <c r="Q11" s="14"/>
      <c r="R11" s="14"/>
      <c r="S11" s="14"/>
      <c r="T11" s="76"/>
      <c r="U11" s="76"/>
      <c r="V11" s="76"/>
    </row>
    <row r="12" spans="1:22" ht="22.05" customHeight="1">
      <c r="A12" s="168">
        <v>2020</v>
      </c>
      <c r="B12" s="565" t="s">
        <v>93</v>
      </c>
      <c r="C12" s="14">
        <v>904.84100074317848</v>
      </c>
      <c r="D12" s="14">
        <v>9978.2000000000007</v>
      </c>
      <c r="E12" s="14"/>
      <c r="F12" s="14">
        <v>175.91791838977485</v>
      </c>
      <c r="G12" s="14">
        <v>1954.4999999999998</v>
      </c>
      <c r="H12" s="14"/>
      <c r="I12" s="14">
        <v>1080.7589191329532</v>
      </c>
      <c r="J12" s="14">
        <v>11932.7</v>
      </c>
      <c r="K12" s="14"/>
      <c r="L12" s="14">
        <v>221.99921545883549</v>
      </c>
      <c r="M12" s="14">
        <v>2496.1999999999998</v>
      </c>
      <c r="N12" s="14"/>
      <c r="O12" s="14">
        <v>97.227935777015389</v>
      </c>
      <c r="P12" s="14">
        <v>1072.4000000000001</v>
      </c>
      <c r="Q12" s="14"/>
      <c r="R12" s="14">
        <v>319.2271512358509</v>
      </c>
      <c r="S12" s="14">
        <v>3568.6</v>
      </c>
      <c r="T12" s="76"/>
      <c r="U12" s="76"/>
      <c r="V12" s="76"/>
    </row>
    <row r="13" spans="1:22" ht="22.05" customHeight="1">
      <c r="A13" s="168"/>
      <c r="B13" s="565" t="s">
        <v>94</v>
      </c>
      <c r="C13" s="14">
        <v>226.09609221818971</v>
      </c>
      <c r="D13" s="14">
        <v>2720.2</v>
      </c>
      <c r="E13" s="14"/>
      <c r="F13" s="14">
        <v>71.794019574923823</v>
      </c>
      <c r="G13" s="14">
        <v>854.7</v>
      </c>
      <c r="H13" s="14"/>
      <c r="I13" s="14">
        <v>297.89011179311353</v>
      </c>
      <c r="J13" s="14">
        <v>3574.8999999999996</v>
      </c>
      <c r="K13" s="14"/>
      <c r="L13" s="14">
        <v>330.89066261098435</v>
      </c>
      <c r="M13" s="14">
        <v>3900.3</v>
      </c>
      <c r="N13" s="14"/>
      <c r="O13" s="14">
        <v>42.567611306805709</v>
      </c>
      <c r="P13" s="14">
        <v>500.5</v>
      </c>
      <c r="Q13" s="14"/>
      <c r="R13" s="14">
        <v>373.45827391779011</v>
      </c>
      <c r="S13" s="14">
        <v>4400.8</v>
      </c>
      <c r="T13" s="76"/>
      <c r="U13" s="76"/>
      <c r="V13" s="76"/>
    </row>
    <row r="14" spans="1:22" ht="22.05" customHeight="1">
      <c r="A14" s="168"/>
      <c r="B14" s="565" t="s">
        <v>95</v>
      </c>
      <c r="C14" s="14">
        <v>859.17704152978217</v>
      </c>
      <c r="D14" s="14">
        <v>9924.7000000000007</v>
      </c>
      <c r="E14" s="14"/>
      <c r="F14" s="14">
        <v>170.04170955191501</v>
      </c>
      <c r="G14" s="14">
        <v>1965.8000000000002</v>
      </c>
      <c r="H14" s="14"/>
      <c r="I14" s="14">
        <v>1029.2187510816971</v>
      </c>
      <c r="J14" s="14">
        <v>11890.5</v>
      </c>
      <c r="K14" s="14"/>
      <c r="L14" s="14">
        <v>511.08421635410667</v>
      </c>
      <c r="M14" s="14">
        <v>5906.7</v>
      </c>
      <c r="N14" s="14"/>
      <c r="O14" s="14">
        <v>53.491307419724656</v>
      </c>
      <c r="P14" s="14">
        <v>618.6</v>
      </c>
      <c r="Q14" s="14"/>
      <c r="R14" s="14">
        <v>564.57552377383138</v>
      </c>
      <c r="S14" s="14">
        <v>6525.3</v>
      </c>
      <c r="T14" s="76"/>
      <c r="U14" s="76"/>
      <c r="V14" s="76"/>
    </row>
    <row r="15" spans="1:22" ht="22.05" customHeight="1">
      <c r="A15" s="168"/>
      <c r="B15" s="565" t="s">
        <v>96</v>
      </c>
      <c r="C15" s="14">
        <v>1281.0187315387507</v>
      </c>
      <c r="D15" s="14">
        <v>14307.4</v>
      </c>
      <c r="E15" s="14"/>
      <c r="F15" s="14">
        <v>143.18457005999099</v>
      </c>
      <c r="G15" s="14">
        <v>1599.1</v>
      </c>
      <c r="H15" s="14"/>
      <c r="I15" s="14">
        <v>1424.2033015987417</v>
      </c>
      <c r="J15" s="14">
        <v>15906.5</v>
      </c>
      <c r="K15" s="14"/>
      <c r="L15" s="14">
        <v>716.11927879686482</v>
      </c>
      <c r="M15" s="14">
        <v>8016.4</v>
      </c>
      <c r="N15" s="14"/>
      <c r="O15" s="14">
        <v>49.936600369704976</v>
      </c>
      <c r="P15" s="14">
        <v>559.5</v>
      </c>
      <c r="Q15" s="14"/>
      <c r="R15" s="14">
        <v>766.05587916656987</v>
      </c>
      <c r="S15" s="14">
        <v>8575.9000000000015</v>
      </c>
      <c r="T15" s="76"/>
      <c r="U15" s="76"/>
      <c r="V15" s="76"/>
    </row>
    <row r="16" spans="1:22" ht="22.05" customHeight="1">
      <c r="A16" s="168"/>
      <c r="B16" s="566"/>
      <c r="C16" s="14"/>
      <c r="D16" s="14"/>
      <c r="E16" s="14"/>
      <c r="F16" s="14"/>
      <c r="G16" s="14"/>
      <c r="H16" s="14"/>
      <c r="I16" s="14"/>
      <c r="J16" s="14"/>
      <c r="K16" s="14"/>
      <c r="L16" s="14"/>
      <c r="M16" s="14"/>
      <c r="N16" s="14"/>
      <c r="O16" s="14"/>
      <c r="P16" s="14"/>
      <c r="Q16" s="14"/>
      <c r="R16" s="14"/>
      <c r="S16" s="14"/>
      <c r="T16" s="76"/>
      <c r="U16" s="76"/>
      <c r="V16" s="76"/>
    </row>
    <row r="17" spans="1:22" ht="22.05" customHeight="1">
      <c r="A17" s="168">
        <v>2021</v>
      </c>
      <c r="B17" s="565" t="s">
        <v>93</v>
      </c>
      <c r="C17" s="14">
        <v>1929.1125711060113</v>
      </c>
      <c r="D17" s="14">
        <v>21193.730905800003</v>
      </c>
      <c r="E17" s="14"/>
      <c r="F17" s="14">
        <v>133.04191600511777</v>
      </c>
      <c r="G17" s="14">
        <v>1459.2690942000002</v>
      </c>
      <c r="H17" s="14"/>
      <c r="I17" s="14">
        <v>2062.1544871111291</v>
      </c>
      <c r="J17" s="14">
        <v>22653</v>
      </c>
      <c r="K17" s="14"/>
      <c r="L17" s="14">
        <v>704.08290980491415</v>
      </c>
      <c r="M17" s="14">
        <v>7737.9000000000005</v>
      </c>
      <c r="N17" s="14"/>
      <c r="O17" s="14">
        <v>126.27944116305838</v>
      </c>
      <c r="P17" s="14">
        <v>1388.1</v>
      </c>
      <c r="Q17" s="14"/>
      <c r="R17" s="14">
        <v>830.36235096797247</v>
      </c>
      <c r="S17" s="14">
        <v>9126</v>
      </c>
      <c r="T17" s="76"/>
      <c r="U17" s="76"/>
      <c r="V17" s="76"/>
    </row>
    <row r="18" spans="1:22" ht="22.05" customHeight="1">
      <c r="A18" s="168"/>
      <c r="B18" s="565" t="s">
        <v>94</v>
      </c>
      <c r="C18" s="14">
        <v>1219.6184014631626</v>
      </c>
      <c r="D18" s="14">
        <v>13133.226869270002</v>
      </c>
      <c r="E18" s="14"/>
      <c r="F18" s="14">
        <v>215.95364763235438</v>
      </c>
      <c r="G18" s="14">
        <v>2328.1731307300001</v>
      </c>
      <c r="H18" s="14"/>
      <c r="I18" s="14">
        <v>1435.5720490955171</v>
      </c>
      <c r="J18" s="14">
        <v>15461.400000000001</v>
      </c>
      <c r="K18" s="14"/>
      <c r="L18" s="14">
        <v>564.57045052193291</v>
      </c>
      <c r="M18" s="14">
        <v>6076.7000000000007</v>
      </c>
      <c r="N18" s="14"/>
      <c r="O18" s="14">
        <v>146.56449884132803</v>
      </c>
      <c r="P18" s="14">
        <v>1578.8000000000002</v>
      </c>
      <c r="Q18" s="14"/>
      <c r="R18" s="14">
        <v>711.13494936326083</v>
      </c>
      <c r="S18" s="14">
        <v>7655.5000000000009</v>
      </c>
      <c r="T18" s="76"/>
      <c r="U18" s="76"/>
      <c r="V18" s="76"/>
    </row>
    <row r="19" spans="1:22" ht="22.05" customHeight="1">
      <c r="A19" s="168"/>
      <c r="B19" s="565" t="s">
        <v>95</v>
      </c>
      <c r="C19" s="14">
        <v>1470.6686966969032</v>
      </c>
      <c r="D19" s="14">
        <v>16288.79191428</v>
      </c>
      <c r="E19" s="14"/>
      <c r="F19" s="14">
        <v>272.16114624006525</v>
      </c>
      <c r="G19" s="14">
        <v>3018.4080857200001</v>
      </c>
      <c r="H19" s="14"/>
      <c r="I19" s="14">
        <v>1742.8298429369684</v>
      </c>
      <c r="J19" s="14">
        <v>19307.2</v>
      </c>
      <c r="K19" s="14"/>
      <c r="L19" s="14">
        <v>587.24434717911709</v>
      </c>
      <c r="M19" s="14">
        <v>6515.2000000000007</v>
      </c>
      <c r="N19" s="14"/>
      <c r="O19" s="14">
        <v>76.335889849088531</v>
      </c>
      <c r="P19" s="14">
        <v>845.19999999999993</v>
      </c>
      <c r="Q19" s="14"/>
      <c r="R19" s="14">
        <v>663.5802370282056</v>
      </c>
      <c r="S19" s="14">
        <v>7360.4000000000005</v>
      </c>
      <c r="T19" s="76"/>
      <c r="U19" s="76"/>
      <c r="V19" s="76"/>
    </row>
    <row r="20" spans="1:22" ht="22.05" customHeight="1">
      <c r="A20" s="168"/>
      <c r="B20" s="565" t="s">
        <v>96</v>
      </c>
      <c r="C20" s="14">
        <v>1223.8839391751699</v>
      </c>
      <c r="D20" s="14">
        <v>14124.756344750002</v>
      </c>
      <c r="E20" s="14"/>
      <c r="F20" s="14">
        <v>223.9670850074325</v>
      </c>
      <c r="G20" s="14">
        <v>2583.0436552500005</v>
      </c>
      <c r="H20" s="14"/>
      <c r="I20" s="14">
        <v>1447.8510241826025</v>
      </c>
      <c r="J20" s="14">
        <v>16707.800000000003</v>
      </c>
      <c r="K20" s="14"/>
      <c r="L20" s="14">
        <v>650.59907472758903</v>
      </c>
      <c r="M20" s="14">
        <v>7454.6</v>
      </c>
      <c r="N20" s="14"/>
      <c r="O20" s="14">
        <v>91.981688548969842</v>
      </c>
      <c r="P20" s="14">
        <v>1064</v>
      </c>
      <c r="Q20" s="14"/>
      <c r="R20" s="14">
        <v>742.58076327655886</v>
      </c>
      <c r="S20" s="14">
        <v>8518.6000000000022</v>
      </c>
      <c r="T20" s="76"/>
      <c r="U20" s="76"/>
      <c r="V20" s="76"/>
    </row>
    <row r="21" spans="1:22" ht="22.05" customHeight="1">
      <c r="A21" s="168"/>
      <c r="B21" s="566"/>
      <c r="C21" s="14"/>
      <c r="D21" s="14"/>
      <c r="E21" s="14"/>
      <c r="F21" s="14"/>
      <c r="G21" s="14"/>
      <c r="H21" s="14"/>
      <c r="I21" s="14"/>
      <c r="J21" s="14"/>
      <c r="K21" s="14"/>
      <c r="L21" s="14"/>
      <c r="M21" s="14"/>
      <c r="N21" s="14"/>
      <c r="O21" s="14"/>
      <c r="P21" s="14"/>
      <c r="Q21" s="14"/>
      <c r="R21" s="14"/>
      <c r="S21" s="14"/>
      <c r="T21" s="76"/>
      <c r="U21" s="76"/>
      <c r="V21" s="76"/>
    </row>
    <row r="22" spans="1:22" ht="22.05" customHeight="1">
      <c r="A22" s="567">
        <v>2022</v>
      </c>
      <c r="B22" s="169" t="s">
        <v>209</v>
      </c>
      <c r="C22" s="14">
        <v>580.31729251990987</v>
      </c>
      <c r="D22" s="14">
        <v>6735.1</v>
      </c>
      <c r="E22" s="14"/>
      <c r="F22" s="14">
        <v>83.380060276984267</v>
      </c>
      <c r="G22" s="14">
        <v>967.7</v>
      </c>
      <c r="H22" s="14"/>
      <c r="I22" s="14">
        <v>663.69735279689417</v>
      </c>
      <c r="J22" s="14">
        <v>7702.8</v>
      </c>
      <c r="K22" s="14"/>
      <c r="L22" s="14">
        <v>166.62294885203514</v>
      </c>
      <c r="M22" s="14">
        <v>1933.808</v>
      </c>
      <c r="N22" s="14"/>
      <c r="O22" s="14">
        <v>25.110176135455632</v>
      </c>
      <c r="P22" s="14">
        <v>291.42599999999999</v>
      </c>
      <c r="Q22" s="14"/>
      <c r="R22" s="14">
        <v>191.73312498749078</v>
      </c>
      <c r="S22" s="14">
        <v>2225.2339999999999</v>
      </c>
      <c r="T22" s="76"/>
      <c r="U22" s="76"/>
      <c r="V22" s="76"/>
    </row>
    <row r="23" spans="1:22" ht="22.05" customHeight="1">
      <c r="A23" s="567"/>
      <c r="B23" s="169" t="s">
        <v>210</v>
      </c>
      <c r="C23" s="14">
        <v>587.49263167723723</v>
      </c>
      <c r="D23" s="14">
        <v>6783.1</v>
      </c>
      <c r="E23" s="14"/>
      <c r="F23" s="14">
        <v>110.59387910964961</v>
      </c>
      <c r="G23" s="14">
        <v>1276.9000000000001</v>
      </c>
      <c r="H23" s="14"/>
      <c r="I23" s="14">
        <v>698.08651078688683</v>
      </c>
      <c r="J23" s="14">
        <v>8060</v>
      </c>
      <c r="K23" s="14"/>
      <c r="L23" s="14">
        <v>240.31030516354161</v>
      </c>
      <c r="M23" s="14">
        <v>2774.5860000000002</v>
      </c>
      <c r="N23" s="14"/>
      <c r="O23" s="14">
        <v>45.134064481720273</v>
      </c>
      <c r="P23" s="14">
        <v>521.11099999999999</v>
      </c>
      <c r="Q23" s="14"/>
      <c r="R23" s="14">
        <v>285.44436964526187</v>
      </c>
      <c r="S23" s="14">
        <v>3295.6970000000001</v>
      </c>
      <c r="T23" s="76"/>
      <c r="U23" s="76"/>
      <c r="V23" s="76"/>
    </row>
    <row r="24" spans="1:22" ht="22.05" customHeight="1">
      <c r="A24" s="567"/>
      <c r="B24" s="169" t="s">
        <v>206</v>
      </c>
      <c r="C24" s="14">
        <v>513.71469219911921</v>
      </c>
      <c r="D24" s="14">
        <v>5947.3</v>
      </c>
      <c r="E24" s="14"/>
      <c r="F24" s="14">
        <v>136.34735789960314</v>
      </c>
      <c r="G24" s="14">
        <v>1578.5</v>
      </c>
      <c r="H24" s="14"/>
      <c r="I24" s="14">
        <v>650.06205009872235</v>
      </c>
      <c r="J24" s="14">
        <v>7525.8</v>
      </c>
      <c r="K24" s="14"/>
      <c r="L24" s="14">
        <v>263.7648924181363</v>
      </c>
      <c r="M24" s="14">
        <v>3053.6189999999997</v>
      </c>
      <c r="N24" s="14"/>
      <c r="O24" s="14">
        <v>56.899302933021204</v>
      </c>
      <c r="P24" s="14">
        <v>658.726</v>
      </c>
      <c r="Q24" s="14"/>
      <c r="R24" s="14">
        <v>320.6641953511575</v>
      </c>
      <c r="S24" s="14">
        <v>3712.3449999999998</v>
      </c>
      <c r="T24" s="76"/>
      <c r="U24" s="76"/>
      <c r="V24" s="76"/>
    </row>
    <row r="25" spans="1:22" ht="22.05" customHeight="1">
      <c r="A25" s="567"/>
      <c r="B25" s="169" t="s">
        <v>211</v>
      </c>
      <c r="C25" s="14">
        <v>371.13730442965004</v>
      </c>
      <c r="D25" s="14">
        <v>4340.9000000000005</v>
      </c>
      <c r="E25" s="14"/>
      <c r="F25" s="14">
        <v>106.4874824730192</v>
      </c>
      <c r="G25" s="14">
        <v>1245.5</v>
      </c>
      <c r="H25" s="14"/>
      <c r="I25" s="14">
        <v>477.62478690266926</v>
      </c>
      <c r="J25" s="14">
        <v>5586.4000000000005</v>
      </c>
      <c r="K25" s="14"/>
      <c r="L25" s="14">
        <v>72.844619824895403</v>
      </c>
      <c r="M25" s="14">
        <v>852.0060000000002</v>
      </c>
      <c r="N25" s="14"/>
      <c r="O25" s="14">
        <v>70.347058734568733</v>
      </c>
      <c r="P25" s="14">
        <v>822.79399999999998</v>
      </c>
      <c r="Q25" s="14"/>
      <c r="R25" s="14">
        <v>143.19167855946415</v>
      </c>
      <c r="S25" s="14">
        <v>1674.8000000000002</v>
      </c>
      <c r="T25" s="76"/>
      <c r="U25" s="76"/>
      <c r="V25" s="76"/>
    </row>
    <row r="26" spans="1:22" ht="22.05" customHeight="1">
      <c r="A26" s="567"/>
      <c r="B26" s="169" t="s">
        <v>212</v>
      </c>
      <c r="C26" s="14">
        <v>498.61141603377155</v>
      </c>
      <c r="D26" s="14">
        <v>6055.0000000000009</v>
      </c>
      <c r="E26" s="14"/>
      <c r="F26" s="14">
        <v>150.50571182244826</v>
      </c>
      <c r="G26" s="14">
        <v>1827.7</v>
      </c>
      <c r="H26" s="14"/>
      <c r="I26" s="14">
        <v>649.11712785621978</v>
      </c>
      <c r="J26" s="14">
        <v>7882.7000000000007</v>
      </c>
      <c r="K26" s="14"/>
      <c r="L26" s="14">
        <v>157.66512944966678</v>
      </c>
      <c r="M26" s="14">
        <v>1914.6420000000001</v>
      </c>
      <c r="N26" s="14"/>
      <c r="O26" s="14">
        <v>68.203124560827561</v>
      </c>
      <c r="P26" s="14">
        <v>828.24</v>
      </c>
      <c r="Q26" s="14"/>
      <c r="R26" s="14">
        <v>225.86825401049435</v>
      </c>
      <c r="S26" s="14">
        <v>2742.8820000000001</v>
      </c>
      <c r="T26" s="76"/>
      <c r="U26" s="76"/>
      <c r="V26" s="76"/>
    </row>
    <row r="27" spans="1:22" ht="22.05" customHeight="1">
      <c r="A27" s="567"/>
      <c r="B27" s="169" t="s">
        <v>207</v>
      </c>
      <c r="C27" s="14">
        <v>627.07740610810129</v>
      </c>
      <c r="D27" s="14">
        <v>7618.3</v>
      </c>
      <c r="E27" s="14"/>
      <c r="F27" s="14">
        <v>135.21390008450416</v>
      </c>
      <c r="G27" s="14">
        <v>1642.7</v>
      </c>
      <c r="H27" s="14"/>
      <c r="I27" s="14">
        <v>762.29130619260548</v>
      </c>
      <c r="J27" s="14">
        <v>9261</v>
      </c>
      <c r="K27" s="14"/>
      <c r="L27" s="14">
        <v>46.040798041496913</v>
      </c>
      <c r="M27" s="14">
        <v>559.34500000000003</v>
      </c>
      <c r="N27" s="14"/>
      <c r="O27" s="14">
        <v>46.823585032306937</v>
      </c>
      <c r="P27" s="14">
        <v>568.85500000000002</v>
      </c>
      <c r="Q27" s="14"/>
      <c r="R27" s="14">
        <v>92.86438307380385</v>
      </c>
      <c r="S27" s="14">
        <v>1128.2</v>
      </c>
      <c r="T27" s="76"/>
      <c r="U27" s="76"/>
      <c r="V27" s="76"/>
    </row>
    <row r="28" spans="1:22" ht="22.05" customHeight="1">
      <c r="A28" s="567"/>
      <c r="B28" s="169" t="s">
        <v>213</v>
      </c>
      <c r="C28" s="14">
        <v>587.80388828825596</v>
      </c>
      <c r="D28" s="14">
        <v>7426.5999999999995</v>
      </c>
      <c r="E28" s="14"/>
      <c r="F28" s="14">
        <v>110.23796294507353</v>
      </c>
      <c r="G28" s="14">
        <v>1392.8000000000002</v>
      </c>
      <c r="H28" s="14"/>
      <c r="I28" s="14">
        <v>698.04185123332945</v>
      </c>
      <c r="J28" s="14">
        <v>8819.4</v>
      </c>
      <c r="K28" s="14"/>
      <c r="L28" s="14">
        <v>48.381152963381702</v>
      </c>
      <c r="M28" s="14">
        <v>611.27099999999996</v>
      </c>
      <c r="N28" s="14"/>
      <c r="O28" s="14">
        <v>86.263422161155916</v>
      </c>
      <c r="P28" s="14">
        <v>1089.894</v>
      </c>
      <c r="Q28" s="14"/>
      <c r="R28" s="14">
        <v>134.64457512453762</v>
      </c>
      <c r="S28" s="14">
        <v>1701.165</v>
      </c>
      <c r="T28" s="76"/>
      <c r="U28" s="76"/>
      <c r="V28" s="76"/>
    </row>
    <row r="29" spans="1:22" ht="22.05" customHeight="1">
      <c r="A29" s="567"/>
      <c r="B29" s="169" t="s">
        <v>214</v>
      </c>
      <c r="C29" s="14">
        <v>604.07198210383797</v>
      </c>
      <c r="D29" s="14">
        <v>7635.1</v>
      </c>
      <c r="E29" s="14"/>
      <c r="F29" s="14">
        <v>159.09789640117452</v>
      </c>
      <c r="G29" s="14">
        <v>2010.9</v>
      </c>
      <c r="H29" s="14"/>
      <c r="I29" s="14">
        <v>763.16987850501255</v>
      </c>
      <c r="J29" s="14">
        <v>9646</v>
      </c>
      <c r="K29" s="14"/>
      <c r="L29" s="14">
        <v>38.938911474656948</v>
      </c>
      <c r="M29" s="14">
        <v>492.16399999999999</v>
      </c>
      <c r="N29" s="14"/>
      <c r="O29" s="14">
        <v>33.214662679330786</v>
      </c>
      <c r="P29" s="14">
        <v>419.81299999999999</v>
      </c>
      <c r="Q29" s="14"/>
      <c r="R29" s="14">
        <v>72.153574153987734</v>
      </c>
      <c r="S29" s="14">
        <v>911.97699999999998</v>
      </c>
      <c r="T29" s="76"/>
      <c r="U29" s="76"/>
      <c r="V29" s="76"/>
    </row>
    <row r="30" spans="1:22" ht="22.05" customHeight="1">
      <c r="A30" s="567"/>
      <c r="B30" s="169" t="s">
        <v>208</v>
      </c>
      <c r="C30" s="14">
        <v>448.13648897687415</v>
      </c>
      <c r="D30" s="14">
        <v>5865.2000000000007</v>
      </c>
      <c r="E30" s="14"/>
      <c r="F30" s="14">
        <v>144.81993814478059</v>
      </c>
      <c r="G30" s="14">
        <v>1895.4</v>
      </c>
      <c r="H30" s="14"/>
      <c r="I30" s="14">
        <v>592.95642712165477</v>
      </c>
      <c r="J30" s="14">
        <v>7760.6</v>
      </c>
      <c r="K30" s="14"/>
      <c r="L30" s="14">
        <v>420.60121719859296</v>
      </c>
      <c r="M30" s="14">
        <v>5504.8190000000004</v>
      </c>
      <c r="N30" s="14"/>
      <c r="O30" s="14">
        <v>20.191661608971657</v>
      </c>
      <c r="P30" s="14">
        <v>264.26799999999997</v>
      </c>
      <c r="Q30" s="14"/>
      <c r="R30" s="14">
        <v>440.79287880756465</v>
      </c>
      <c r="S30" s="14">
        <v>5769.0870000000004</v>
      </c>
      <c r="T30" s="76"/>
      <c r="U30" s="76"/>
      <c r="V30" s="76"/>
    </row>
    <row r="31" spans="1:22" ht="22.05" customHeight="1">
      <c r="A31" s="567"/>
      <c r="B31" s="169" t="s">
        <v>215</v>
      </c>
      <c r="C31" s="14">
        <v>123.09540302459003</v>
      </c>
      <c r="D31" s="14">
        <v>1644</v>
      </c>
      <c r="E31" s="14"/>
      <c r="F31" s="14">
        <v>101.34405595728869</v>
      </c>
      <c r="G31" s="14">
        <v>1353.5</v>
      </c>
      <c r="H31" s="14"/>
      <c r="I31" s="14">
        <v>224.43945898187872</v>
      </c>
      <c r="J31" s="14">
        <v>2997.5</v>
      </c>
      <c r="K31" s="14"/>
      <c r="L31" s="14">
        <v>70.438798612145945</v>
      </c>
      <c r="M31" s="14">
        <v>940.74499999999989</v>
      </c>
      <c r="N31" s="14"/>
      <c r="O31" s="14">
        <v>34.227485466919532</v>
      </c>
      <c r="P31" s="14">
        <v>457.125</v>
      </c>
      <c r="Q31" s="14"/>
      <c r="R31" s="14">
        <v>104.66628407906548</v>
      </c>
      <c r="S31" s="14">
        <v>1397.87</v>
      </c>
      <c r="T31" s="76"/>
      <c r="U31" s="76"/>
      <c r="V31" s="76"/>
    </row>
    <row r="32" spans="1:22" ht="22.05" customHeight="1">
      <c r="A32" s="567"/>
      <c r="B32" s="169" t="s">
        <v>216</v>
      </c>
      <c r="C32" s="14">
        <v>436.84053141591374</v>
      </c>
      <c r="D32" s="14">
        <v>5714.7000000000007</v>
      </c>
      <c r="E32" s="14"/>
      <c r="F32" s="14">
        <v>128.23070177790527</v>
      </c>
      <c r="G32" s="14">
        <v>1677.5</v>
      </c>
      <c r="H32" s="14"/>
      <c r="I32" s="14">
        <v>565.07123319381901</v>
      </c>
      <c r="J32" s="14">
        <v>7392.2000000000007</v>
      </c>
      <c r="K32" s="14"/>
      <c r="L32" s="14">
        <v>30.690136097348613</v>
      </c>
      <c r="M32" s="14">
        <v>401.48500000000001</v>
      </c>
      <c r="N32" s="14"/>
      <c r="O32" s="14">
        <v>27.33633948941787</v>
      </c>
      <c r="P32" s="14">
        <v>357.61099999999999</v>
      </c>
      <c r="Q32" s="14"/>
      <c r="R32" s="14">
        <v>58.026475586766487</v>
      </c>
      <c r="S32" s="14">
        <v>759.096</v>
      </c>
      <c r="T32" s="76"/>
      <c r="U32" s="76"/>
      <c r="V32" s="76"/>
    </row>
    <row r="33" spans="1:22" ht="22.05" customHeight="1">
      <c r="A33" s="567"/>
      <c r="B33" s="169" t="s">
        <v>200</v>
      </c>
      <c r="C33" s="14">
        <v>422.57741430141192</v>
      </c>
      <c r="D33" s="14">
        <v>5447.6</v>
      </c>
      <c r="E33" s="14"/>
      <c r="F33" s="14">
        <v>94.784371564522957</v>
      </c>
      <c r="G33" s="14">
        <v>1221.9000000000001</v>
      </c>
      <c r="H33" s="14"/>
      <c r="I33" s="14">
        <v>517.36178586593485</v>
      </c>
      <c r="J33" s="14">
        <v>6669.5</v>
      </c>
      <c r="K33" s="14"/>
      <c r="L33" s="14">
        <v>126.53577854088678</v>
      </c>
      <c r="M33" s="14">
        <v>1631.2190000000001</v>
      </c>
      <c r="N33" s="14"/>
      <c r="O33" s="14">
        <v>63.867166349191017</v>
      </c>
      <c r="P33" s="14">
        <v>823.33500000000004</v>
      </c>
      <c r="Q33" s="14"/>
      <c r="R33" s="14">
        <v>190.4029448900778</v>
      </c>
      <c r="S33" s="14">
        <v>2454.5540000000001</v>
      </c>
      <c r="T33" s="76"/>
      <c r="U33" s="76"/>
      <c r="V33" s="76"/>
    </row>
    <row r="34" spans="1:22" ht="22.05" customHeight="1">
      <c r="A34" s="567"/>
      <c r="B34" s="565"/>
      <c r="C34" s="14"/>
      <c r="D34" s="14"/>
      <c r="E34" s="14"/>
      <c r="F34" s="14"/>
      <c r="G34" s="14"/>
      <c r="H34" s="14"/>
      <c r="I34" s="14"/>
      <c r="J34" s="14"/>
      <c r="K34" s="14"/>
      <c r="L34" s="14"/>
      <c r="M34" s="14"/>
      <c r="N34" s="14"/>
      <c r="O34" s="14"/>
      <c r="P34" s="14"/>
      <c r="Q34" s="14"/>
      <c r="R34" s="14"/>
      <c r="S34" s="14"/>
      <c r="T34" s="76"/>
      <c r="U34" s="76"/>
      <c r="V34" s="76"/>
    </row>
    <row r="35" spans="1:22" ht="22.05" customHeight="1">
      <c r="A35" s="567">
        <v>2023</v>
      </c>
      <c r="B35" s="169" t="s">
        <v>209</v>
      </c>
      <c r="C35" s="14">
        <v>380.12588772428006</v>
      </c>
      <c r="D35" s="14">
        <v>4848.1510000000007</v>
      </c>
      <c r="E35" s="14"/>
      <c r="F35" s="14">
        <v>69.899272713699645</v>
      </c>
      <c r="G35" s="14">
        <v>891.52499999999998</v>
      </c>
      <c r="H35" s="14"/>
      <c r="I35" s="14">
        <v>450.02712059705749</v>
      </c>
      <c r="J35" s="14">
        <v>5739.6760000000004</v>
      </c>
      <c r="K35" s="14"/>
      <c r="L35" s="14">
        <v>35.749302854221689</v>
      </c>
      <c r="M35" s="14">
        <v>455.94899999999996</v>
      </c>
      <c r="N35" s="14"/>
      <c r="O35" s="14">
        <v>41.779222615657233</v>
      </c>
      <c r="P35" s="14">
        <v>532.85500000000002</v>
      </c>
      <c r="Q35" s="14"/>
      <c r="R35" s="14">
        <v>77.528525469878929</v>
      </c>
      <c r="S35" s="14">
        <v>988.80399999999997</v>
      </c>
      <c r="T35" s="76"/>
      <c r="U35" s="76"/>
      <c r="V35" s="76"/>
    </row>
    <row r="36" spans="1:22" ht="22.05" customHeight="1">
      <c r="A36" s="567"/>
      <c r="B36" s="169" t="s">
        <v>210</v>
      </c>
      <c r="C36" s="14">
        <v>271.81508829936212</v>
      </c>
      <c r="D36" s="14">
        <v>3552.4050000000007</v>
      </c>
      <c r="E36" s="14"/>
      <c r="F36" s="14">
        <v>99.860762424187953</v>
      </c>
      <c r="G36" s="14">
        <v>1305.1279999999999</v>
      </c>
      <c r="H36" s="14"/>
      <c r="I36" s="14">
        <v>371.67799316577509</v>
      </c>
      <c r="J36" s="14">
        <v>4857.5330000000004</v>
      </c>
      <c r="K36" s="14"/>
      <c r="L36" s="14">
        <v>79.773836248724137</v>
      </c>
      <c r="M36" s="14">
        <v>1042.58</v>
      </c>
      <c r="N36" s="14"/>
      <c r="O36" s="14">
        <v>23.703292135508558</v>
      </c>
      <c r="P36" s="14">
        <v>309.78300000000002</v>
      </c>
      <c r="Q36" s="14"/>
      <c r="R36" s="14">
        <v>103.4771283842327</v>
      </c>
      <c r="S36" s="14">
        <v>1352.3630000000001</v>
      </c>
      <c r="T36" s="76"/>
      <c r="U36" s="76"/>
      <c r="V36" s="76"/>
    </row>
    <row r="37" spans="1:22" ht="22.05" customHeight="1">
      <c r="A37" s="567"/>
      <c r="B37" s="169" t="s">
        <v>206</v>
      </c>
      <c r="C37" s="14">
        <v>418.83606956777618</v>
      </c>
      <c r="D37" s="14">
        <v>5542.57</v>
      </c>
      <c r="E37" s="14"/>
      <c r="F37" s="14">
        <v>129.3180177880181</v>
      </c>
      <c r="G37" s="14">
        <v>1711.29</v>
      </c>
      <c r="H37" s="14"/>
      <c r="I37" s="14">
        <v>548.15333168456311</v>
      </c>
      <c r="J37" s="14">
        <v>7253.86</v>
      </c>
      <c r="K37" s="14"/>
      <c r="L37" s="161">
        <v>39.378481258366712</v>
      </c>
      <c r="M37" s="161">
        <v>521.10599999999999</v>
      </c>
      <c r="N37" s="14"/>
      <c r="O37" s="14">
        <v>23.952284312636433</v>
      </c>
      <c r="P37" s="14">
        <v>316.96699999999998</v>
      </c>
      <c r="Q37" s="14"/>
      <c r="R37" s="161">
        <v>63.330765571003141</v>
      </c>
      <c r="S37" s="161">
        <v>838.07299999999998</v>
      </c>
      <c r="T37" s="76"/>
      <c r="U37" s="76"/>
      <c r="V37" s="76"/>
    </row>
    <row r="38" spans="1:22" ht="22.05" customHeight="1">
      <c r="A38" s="567"/>
      <c r="B38" s="169" t="s">
        <v>211</v>
      </c>
      <c r="C38" s="14">
        <v>332.43818016</v>
      </c>
      <c r="D38" s="14">
        <v>4370.7359999999999</v>
      </c>
      <c r="E38" s="14"/>
      <c r="F38" s="14">
        <v>95.044575999999992</v>
      </c>
      <c r="G38" s="14">
        <v>1249.5930000000001</v>
      </c>
      <c r="H38" s="14"/>
      <c r="I38" s="14">
        <v>427.48222373999999</v>
      </c>
      <c r="J38" s="14">
        <v>5620.3289999999997</v>
      </c>
      <c r="K38" s="14"/>
      <c r="L38" s="14">
        <v>42.685784720000001</v>
      </c>
      <c r="M38" s="14">
        <v>561.21199999999999</v>
      </c>
      <c r="N38" s="14"/>
      <c r="O38" s="14">
        <v>15.571459560000001</v>
      </c>
      <c r="P38" s="14">
        <v>204.726</v>
      </c>
      <c r="Q38" s="14"/>
      <c r="R38" s="14">
        <v>58.257244280000002</v>
      </c>
      <c r="S38" s="14">
        <v>765.93799999999999</v>
      </c>
      <c r="T38" s="76"/>
      <c r="U38" s="76"/>
      <c r="V38" s="76"/>
    </row>
    <row r="39" spans="1:22" ht="22.05" customHeight="1">
      <c r="A39" s="567"/>
      <c r="B39" s="169" t="s">
        <v>212</v>
      </c>
      <c r="C39" s="14">
        <v>444.09489774600706</v>
      </c>
      <c r="D39" s="14">
        <v>5986.4279999999999</v>
      </c>
      <c r="E39" s="14"/>
      <c r="F39" s="14">
        <v>114.89559009630045</v>
      </c>
      <c r="G39" s="14">
        <v>1548.7739999999999</v>
      </c>
      <c r="H39" s="14"/>
      <c r="I39" s="14">
        <v>558.98855906819688</v>
      </c>
      <c r="J39" s="14">
        <v>7535.2020000000002</v>
      </c>
      <c r="K39" s="14"/>
      <c r="L39" s="14">
        <v>32.612306131053217</v>
      </c>
      <c r="M39" s="14">
        <v>439.61599999999999</v>
      </c>
      <c r="N39" s="14"/>
      <c r="O39" s="14">
        <v>32.252070474088057</v>
      </c>
      <c r="P39" s="14">
        <v>434.76</v>
      </c>
      <c r="Q39" s="14"/>
      <c r="R39" s="14">
        <v>64.864376605141274</v>
      </c>
      <c r="S39" s="14">
        <v>874.37599999999998</v>
      </c>
      <c r="T39" s="76"/>
      <c r="U39" s="76"/>
      <c r="V39" s="76"/>
    </row>
    <row r="40" spans="1:22" ht="22.05" customHeight="1">
      <c r="A40" s="567"/>
      <c r="B40" s="169" t="s">
        <v>207</v>
      </c>
      <c r="C40" s="14">
        <v>375.75650018018246</v>
      </c>
      <c r="D40" s="14">
        <v>5049.9570000000003</v>
      </c>
      <c r="E40" s="14"/>
      <c r="F40" s="14">
        <v>98.887229221547926</v>
      </c>
      <c r="G40" s="14">
        <v>1328.989</v>
      </c>
      <c r="H40" s="14"/>
      <c r="I40" s="14">
        <v>474.64372940173035</v>
      </c>
      <c r="J40" s="14">
        <v>6378.9459999999999</v>
      </c>
      <c r="K40" s="14"/>
      <c r="L40" s="14">
        <v>34.131704478701828</v>
      </c>
      <c r="M40" s="14">
        <v>458.71099999999996</v>
      </c>
      <c r="N40" s="14"/>
      <c r="O40" s="14">
        <v>23.877929148074255</v>
      </c>
      <c r="P40" s="14">
        <v>320.90600000000001</v>
      </c>
      <c r="Q40" s="14"/>
      <c r="R40" s="14">
        <v>58.009633626776086</v>
      </c>
      <c r="S40" s="14">
        <v>779.61699999999996</v>
      </c>
      <c r="T40" s="76"/>
      <c r="U40" s="76"/>
      <c r="V40" s="76"/>
    </row>
    <row r="41" spans="1:22" ht="22.05" customHeight="1">
      <c r="A41" s="567"/>
      <c r="B41" s="169" t="s">
        <v>213</v>
      </c>
      <c r="C41" s="14">
        <v>381.52260829176788</v>
      </c>
      <c r="D41" s="14">
        <v>5046.1729999999998</v>
      </c>
      <c r="E41" s="14"/>
      <c r="F41" s="14">
        <v>134.01977606752439</v>
      </c>
      <c r="G41" s="14">
        <v>1772.6420000000001</v>
      </c>
      <c r="H41" s="14"/>
      <c r="I41" s="14">
        <v>515.54555982504587</v>
      </c>
      <c r="J41" s="14">
        <v>6818.8149999999996</v>
      </c>
      <c r="K41" s="14"/>
      <c r="L41" s="14">
        <v>33.750135336855706</v>
      </c>
      <c r="M41" s="14">
        <v>446.39300000000003</v>
      </c>
      <c r="N41" s="14"/>
      <c r="O41" s="14">
        <v>27.606516379564212</v>
      </c>
      <c r="P41" s="14">
        <v>365.13499999999999</v>
      </c>
      <c r="Q41" s="14"/>
      <c r="R41" s="14">
        <v>61.356651716419918</v>
      </c>
      <c r="S41" s="14">
        <v>811.52800000000002</v>
      </c>
      <c r="T41" s="76"/>
      <c r="U41" s="76"/>
      <c r="V41" s="76"/>
    </row>
    <row r="42" spans="1:22" ht="22.05" customHeight="1">
      <c r="A42" s="567"/>
      <c r="B42" s="169" t="s">
        <v>214</v>
      </c>
      <c r="C42" s="14">
        <v>345.17731525074618</v>
      </c>
      <c r="D42" s="14">
        <v>4653.8149999999996</v>
      </c>
      <c r="E42" s="14"/>
      <c r="F42" s="14">
        <v>126.66152420190733</v>
      </c>
      <c r="G42" s="14">
        <v>1707.6880000000001</v>
      </c>
      <c r="H42" s="14"/>
      <c r="I42" s="14">
        <v>471.83794940270889</v>
      </c>
      <c r="J42" s="14">
        <v>6361.5029999999997</v>
      </c>
      <c r="K42" s="14"/>
      <c r="L42" s="14">
        <v>25.939096390124277</v>
      </c>
      <c r="M42" s="14">
        <v>349.721</v>
      </c>
      <c r="N42" s="14"/>
      <c r="O42" s="14">
        <v>18.341481721213945</v>
      </c>
      <c r="P42" s="14">
        <v>247.28700000000001</v>
      </c>
      <c r="Q42" s="14"/>
      <c r="R42" s="14">
        <v>44.280578111338222</v>
      </c>
      <c r="S42" s="14">
        <v>597.00800000000004</v>
      </c>
      <c r="T42" s="76"/>
      <c r="U42" s="76"/>
      <c r="V42" s="76"/>
    </row>
    <row r="43" spans="1:22" ht="22.05" customHeight="1">
      <c r="A43" s="567"/>
      <c r="B43" s="169" t="s">
        <v>208</v>
      </c>
      <c r="C43" s="14">
        <v>179.90315757590318</v>
      </c>
      <c r="D43" s="14">
        <v>2456.6779999999999</v>
      </c>
      <c r="E43" s="14"/>
      <c r="F43" s="14">
        <v>85.452385121420662</v>
      </c>
      <c r="G43" s="14">
        <v>1166.922</v>
      </c>
      <c r="H43" s="14"/>
      <c r="I43" s="14">
        <v>265.35715376294445</v>
      </c>
      <c r="J43" s="14">
        <v>3623.6</v>
      </c>
      <c r="K43" s="14"/>
      <c r="L43" s="14">
        <v>78.909042103377715</v>
      </c>
      <c r="M43" s="14">
        <v>1077.547</v>
      </c>
      <c r="N43" s="14"/>
      <c r="O43" s="14">
        <v>26.211305344511178</v>
      </c>
      <c r="P43" s="14">
        <v>357.93</v>
      </c>
      <c r="Q43" s="14"/>
      <c r="R43" s="14">
        <v>105.1203474478889</v>
      </c>
      <c r="S43" s="14">
        <v>1435.4770000000001</v>
      </c>
      <c r="T43" s="76"/>
      <c r="U43" s="76"/>
      <c r="V43" s="76"/>
    </row>
    <row r="44" spans="1:22" ht="22.05" customHeight="1">
      <c r="A44" s="567"/>
      <c r="B44" s="169" t="s">
        <v>215</v>
      </c>
      <c r="C44" s="14">
        <v>43.721405591093827</v>
      </c>
      <c r="D44" s="14">
        <v>600.9849999999999</v>
      </c>
      <c r="E44" s="14"/>
      <c r="F44" s="14">
        <v>133.09222610957968</v>
      </c>
      <c r="G44" s="14">
        <v>1829.4570000000001</v>
      </c>
      <c r="H44" s="14"/>
      <c r="I44" s="14">
        <v>176.81363170067351</v>
      </c>
      <c r="J44" s="14">
        <v>2430.442</v>
      </c>
      <c r="K44" s="14"/>
      <c r="L44" s="14">
        <v>75.717761573434373</v>
      </c>
      <c r="M44" s="14">
        <v>1040.8</v>
      </c>
      <c r="N44" s="14"/>
      <c r="O44" s="14">
        <v>28.795374516899432</v>
      </c>
      <c r="P44" s="14">
        <v>395.815</v>
      </c>
      <c r="Q44" s="14"/>
      <c r="R44" s="14">
        <v>104.51313609033382</v>
      </c>
      <c r="S44" s="14">
        <v>1436.615</v>
      </c>
      <c r="T44" s="76"/>
      <c r="U44" s="76"/>
      <c r="V44" s="76"/>
    </row>
    <row r="45" spans="1:22" ht="22.05" customHeight="1">
      <c r="A45" s="567"/>
      <c r="B45" s="169" t="s">
        <v>216</v>
      </c>
      <c r="C45" s="14">
        <v>28.588110422591207</v>
      </c>
      <c r="D45" s="14">
        <v>386.44200000000001</v>
      </c>
      <c r="E45" s="14"/>
      <c r="F45" s="14">
        <v>84.467797186937858</v>
      </c>
      <c r="G45" s="14">
        <v>1141.778</v>
      </c>
      <c r="H45" s="14"/>
      <c r="I45" s="14">
        <v>113.05428009898597</v>
      </c>
      <c r="J45" s="14">
        <v>1528.22</v>
      </c>
      <c r="K45" s="14"/>
      <c r="L45" s="14">
        <v>124.85624678003425</v>
      </c>
      <c r="M45" s="14">
        <v>1687.7539999999999</v>
      </c>
      <c r="N45" s="14"/>
      <c r="O45" s="14">
        <v>43.514823368641316</v>
      </c>
      <c r="P45" s="14">
        <v>588.21500000000003</v>
      </c>
      <c r="Q45" s="14"/>
      <c r="R45" s="14">
        <v>168.37107014867559</v>
      </c>
      <c r="S45" s="14">
        <v>2275.9690000000001</v>
      </c>
      <c r="T45" s="76"/>
      <c r="U45" s="76"/>
      <c r="V45" s="76"/>
    </row>
    <row r="46" spans="1:22" ht="22.05" customHeight="1">
      <c r="A46" s="567"/>
      <c r="B46" s="169" t="s">
        <v>200</v>
      </c>
      <c r="C46" s="14">
        <v>217.72576082917067</v>
      </c>
      <c r="D46" s="14">
        <v>2942.0619999999999</v>
      </c>
      <c r="E46" s="14"/>
      <c r="F46" s="14">
        <v>60.158239689725384</v>
      </c>
      <c r="G46" s="14">
        <v>812.93600000000004</v>
      </c>
      <c r="H46" s="14"/>
      <c r="I46" s="14">
        <v>277.88666468008296</v>
      </c>
      <c r="J46" s="14">
        <v>3754.998</v>
      </c>
      <c r="K46" s="14"/>
      <c r="L46" s="14">
        <v>59.703556180494637</v>
      </c>
      <c r="M46" s="14">
        <v>806.75599999999997</v>
      </c>
      <c r="N46" s="14"/>
      <c r="O46" s="14">
        <v>21.475951336546839</v>
      </c>
      <c r="P46" s="14">
        <v>290.19799999999998</v>
      </c>
      <c r="Q46" s="14"/>
      <c r="R46" s="14">
        <v>81.179507517041472</v>
      </c>
      <c r="S46" s="14">
        <v>1096.954</v>
      </c>
      <c r="T46" s="76"/>
      <c r="U46" s="76"/>
      <c r="V46" s="76"/>
    </row>
    <row r="47" spans="1:22" ht="22.05" customHeight="1">
      <c r="A47" s="567"/>
      <c r="B47" s="169"/>
      <c r="C47" s="14"/>
      <c r="D47" s="14"/>
      <c r="E47" s="14"/>
      <c r="F47" s="14"/>
      <c r="G47" s="14"/>
      <c r="H47" s="14"/>
      <c r="I47" s="14"/>
      <c r="J47" s="14"/>
      <c r="K47" s="14"/>
      <c r="L47" s="14"/>
      <c r="M47" s="14"/>
      <c r="N47" s="14"/>
      <c r="O47" s="14"/>
      <c r="P47" s="14"/>
      <c r="Q47" s="14"/>
      <c r="R47" s="14"/>
      <c r="S47" s="14"/>
      <c r="T47" s="76"/>
      <c r="U47" s="76"/>
      <c r="V47" s="76"/>
    </row>
    <row r="48" spans="1:22" ht="22.05" customHeight="1">
      <c r="A48" s="567">
        <v>2024</v>
      </c>
      <c r="B48" s="169" t="s">
        <v>209</v>
      </c>
      <c r="C48" s="14">
        <v>320.37186175376502</v>
      </c>
      <c r="D48" s="14">
        <v>4355.2459999999992</v>
      </c>
      <c r="E48" s="14"/>
      <c r="F48" s="14">
        <v>27.798321049315657</v>
      </c>
      <c r="G48" s="14">
        <v>377.88600000000002</v>
      </c>
      <c r="H48" s="14"/>
      <c r="I48" s="14">
        <v>348.16915296319002</v>
      </c>
      <c r="J48" s="14">
        <v>4733.1319999999996</v>
      </c>
      <c r="K48" s="14"/>
      <c r="L48" s="14">
        <v>120.76351274141986</v>
      </c>
      <c r="M48" s="14">
        <v>1641.701</v>
      </c>
      <c r="N48" s="14"/>
      <c r="O48" s="14">
        <v>13.555561801129505</v>
      </c>
      <c r="P48" s="14">
        <v>184.279</v>
      </c>
      <c r="Q48" s="14"/>
      <c r="R48" s="14">
        <v>134.31907454254937</v>
      </c>
      <c r="S48" s="14">
        <v>1825.98</v>
      </c>
      <c r="T48" s="76"/>
      <c r="U48" s="76"/>
      <c r="V48" s="76"/>
    </row>
    <row r="49" spans="1:22" ht="22.05" customHeight="1">
      <c r="A49" s="168"/>
      <c r="B49" s="169" t="s">
        <v>210</v>
      </c>
      <c r="C49" s="14">
        <v>208.81315109095561</v>
      </c>
      <c r="D49" s="14">
        <v>2862.69</v>
      </c>
      <c r="E49" s="14"/>
      <c r="F49" s="14">
        <v>23.436580784340617</v>
      </c>
      <c r="G49" s="14">
        <v>321.315</v>
      </c>
      <c r="H49" s="14"/>
      <c r="I49" s="14">
        <v>232.25082602005742</v>
      </c>
      <c r="J49" s="14">
        <v>3184.0050000000001</v>
      </c>
      <c r="K49" s="14"/>
      <c r="L49" s="14">
        <v>46.793653716035941</v>
      </c>
      <c r="M49" s="14">
        <v>641.51</v>
      </c>
      <c r="N49" s="14"/>
      <c r="O49" s="161">
        <v>11.259114307397745</v>
      </c>
      <c r="P49" s="161">
        <v>154.35499999999999</v>
      </c>
      <c r="Q49" s="14"/>
      <c r="R49" s="161">
        <v>58.052768023433693</v>
      </c>
      <c r="S49" s="161">
        <v>795.86500000000001</v>
      </c>
      <c r="T49" s="76"/>
      <c r="U49" s="76"/>
      <c r="V49" s="76"/>
    </row>
    <row r="50" spans="1:22" ht="22.05" customHeight="1">
      <c r="A50" s="567"/>
      <c r="B50" s="169" t="s">
        <v>206</v>
      </c>
      <c r="C50" s="14">
        <v>329.12524013775555</v>
      </c>
      <c r="D50" s="14">
        <v>4498.2139999999999</v>
      </c>
      <c r="E50" s="14"/>
      <c r="F50" s="14">
        <v>61.256234372870878</v>
      </c>
      <c r="G50" s="14">
        <v>837.20399999999995</v>
      </c>
      <c r="H50" s="14"/>
      <c r="I50" s="14">
        <v>390.38176718255369</v>
      </c>
      <c r="J50" s="14">
        <v>5335.4179999999997</v>
      </c>
      <c r="K50" s="14"/>
      <c r="L50" s="14">
        <v>86.181126881018955</v>
      </c>
      <c r="M50" s="14">
        <v>1177.8529999999998</v>
      </c>
      <c r="N50" s="14"/>
      <c r="O50" s="161">
        <v>4.2314507241422223</v>
      </c>
      <c r="P50" s="161">
        <v>57.832000000000001</v>
      </c>
      <c r="Q50" s="14"/>
      <c r="R50" s="161">
        <v>90.412577605161175</v>
      </c>
      <c r="S50" s="161">
        <v>1235.6849999999999</v>
      </c>
      <c r="T50" s="76"/>
      <c r="U50" s="76"/>
      <c r="V50" s="76"/>
    </row>
    <row r="51" spans="1:22" ht="22.05" customHeight="1">
      <c r="A51" s="567"/>
      <c r="B51" s="169" t="s">
        <v>211</v>
      </c>
      <c r="C51" s="14">
        <v>301.75090244998933</v>
      </c>
      <c r="D51" s="14">
        <v>4148.0559999999996</v>
      </c>
      <c r="E51" s="14"/>
      <c r="F51" s="14">
        <v>65.885270678350381</v>
      </c>
      <c r="G51" s="14">
        <v>905.67</v>
      </c>
      <c r="H51" s="14"/>
      <c r="I51" s="14">
        <v>367.6339907742265</v>
      </c>
      <c r="J51" s="14">
        <v>5053.7259999999997</v>
      </c>
      <c r="K51" s="14"/>
      <c r="L51" s="14">
        <v>68.945294870781439</v>
      </c>
      <c r="M51" s="14">
        <v>947.7650000000001</v>
      </c>
      <c r="N51" s="14"/>
      <c r="O51" s="161">
        <v>24.383733487643788</v>
      </c>
      <c r="P51" s="161">
        <v>335.19400000000002</v>
      </c>
      <c r="Q51" s="14"/>
      <c r="R51" s="161">
        <v>93.329028358425219</v>
      </c>
      <c r="S51" s="161">
        <v>1282.9590000000001</v>
      </c>
      <c r="T51" s="76"/>
      <c r="U51" s="76"/>
      <c r="V51" s="76"/>
    </row>
    <row r="52" spans="1:22" ht="22.05" customHeight="1">
      <c r="A52" s="567"/>
      <c r="B52" s="169" t="s">
        <v>212</v>
      </c>
      <c r="C52" s="161">
        <v>308.00798832463136</v>
      </c>
      <c r="D52" s="161">
        <v>4184.6530000000002</v>
      </c>
      <c r="E52" s="14"/>
      <c r="F52" s="161">
        <v>70.386949444783511</v>
      </c>
      <c r="G52" s="161">
        <v>956.29</v>
      </c>
      <c r="H52" s="14"/>
      <c r="I52" s="161">
        <v>378.39493776941487</v>
      </c>
      <c r="J52" s="161">
        <v>5140.9430000000002</v>
      </c>
      <c r="K52" s="14"/>
      <c r="L52" s="14">
        <v>136.87942767050907</v>
      </c>
      <c r="M52" s="14">
        <v>1859.6690000000001</v>
      </c>
      <c r="N52" s="14"/>
      <c r="O52" s="161">
        <v>12.587788321583282</v>
      </c>
      <c r="P52" s="161">
        <v>171.02</v>
      </c>
      <c r="Q52" s="14"/>
      <c r="R52" s="161">
        <v>149.46721599209235</v>
      </c>
      <c r="S52" s="161">
        <v>2030.6890000000001</v>
      </c>
      <c r="T52" s="76"/>
      <c r="U52" s="76"/>
      <c r="V52" s="76"/>
    </row>
    <row r="53" spans="1:22" ht="22.05" customHeight="1">
      <c r="A53" s="567"/>
      <c r="B53" s="169" t="s">
        <v>207</v>
      </c>
      <c r="C53" s="161">
        <v>253.16125777187725</v>
      </c>
      <c r="D53" s="161">
        <v>3450.7560000000003</v>
      </c>
      <c r="E53" s="14"/>
      <c r="F53" s="161">
        <v>50.55131639130569</v>
      </c>
      <c r="G53" s="161">
        <v>689.048</v>
      </c>
      <c r="H53" s="14"/>
      <c r="I53" s="161">
        <v>303.71257416318292</v>
      </c>
      <c r="J53" s="161">
        <v>4139.8040000000001</v>
      </c>
      <c r="K53" s="14"/>
      <c r="L53" s="14">
        <v>121.85745466691141</v>
      </c>
      <c r="M53" s="14">
        <v>1660.998</v>
      </c>
      <c r="N53" s="14"/>
      <c r="O53" s="161">
        <v>25.69852828261266</v>
      </c>
      <c r="P53" s="161">
        <v>350.28800000000001</v>
      </c>
      <c r="Q53" s="14"/>
      <c r="R53" s="161">
        <v>147.55598294952406</v>
      </c>
      <c r="S53" s="161">
        <v>2011.2860000000001</v>
      </c>
      <c r="T53" s="76"/>
      <c r="U53" s="76"/>
      <c r="V53" s="76"/>
    </row>
    <row r="54" spans="1:22" ht="22.05" customHeight="1">
      <c r="A54" s="567"/>
      <c r="B54" s="169" t="s">
        <v>213</v>
      </c>
      <c r="C54" s="14">
        <v>111.65466755251448</v>
      </c>
      <c r="D54" s="14">
        <v>1515.5660000000003</v>
      </c>
      <c r="E54" s="14"/>
      <c r="F54" s="14">
        <v>48.661928494781463</v>
      </c>
      <c r="G54" s="14">
        <v>660.52200000000005</v>
      </c>
      <c r="H54" s="14"/>
      <c r="I54" s="14">
        <v>160.31659604729595</v>
      </c>
      <c r="J54" s="14">
        <v>2176.0880000000002</v>
      </c>
      <c r="K54" s="14"/>
      <c r="L54" s="14">
        <v>27.365731931866843</v>
      </c>
      <c r="M54" s="14">
        <v>371.45399999999995</v>
      </c>
      <c r="N54" s="14"/>
      <c r="O54" s="161">
        <v>12.371874026884253</v>
      </c>
      <c r="P54" s="161">
        <v>167.93199999999999</v>
      </c>
      <c r="Q54" s="14"/>
      <c r="R54" s="161">
        <v>39.737605958751097</v>
      </c>
      <c r="S54" s="161">
        <v>539.38599999999997</v>
      </c>
      <c r="T54" s="76"/>
      <c r="U54" s="76"/>
      <c r="V54" s="76"/>
    </row>
    <row r="55" spans="1:22" ht="22.05" customHeight="1">
      <c r="A55" s="168"/>
      <c r="B55" s="169" t="s">
        <v>214</v>
      </c>
      <c r="C55" s="14">
        <v>118.77828278440573</v>
      </c>
      <c r="D55" s="14">
        <v>1594.5049999999997</v>
      </c>
      <c r="E55" s="14"/>
      <c r="F55" s="14">
        <v>74.581651812786447</v>
      </c>
      <c r="G55" s="14">
        <v>1001.215</v>
      </c>
      <c r="H55" s="14"/>
      <c r="I55" s="14">
        <v>193.36105198110866</v>
      </c>
      <c r="J55" s="14">
        <v>2595.7199999999998</v>
      </c>
      <c r="K55" s="14"/>
      <c r="L55" s="161">
        <v>114.37735449091034</v>
      </c>
      <c r="M55" s="161">
        <v>1535.4259999999999</v>
      </c>
      <c r="N55" s="14"/>
      <c r="O55" s="161">
        <v>6.7236714868378984</v>
      </c>
      <c r="P55" s="161">
        <v>90.26</v>
      </c>
      <c r="Q55" s="14"/>
      <c r="R55" s="161">
        <v>121.10102597774824</v>
      </c>
      <c r="S55" s="161">
        <v>1625.6859999999999</v>
      </c>
      <c r="T55" s="76"/>
      <c r="U55" s="76"/>
      <c r="V55" s="76"/>
    </row>
    <row r="56" spans="1:22" ht="22.05" customHeight="1">
      <c r="A56" s="168"/>
      <c r="B56" s="169" t="s">
        <v>208</v>
      </c>
      <c r="C56" s="14">
        <v>141.01823170447358</v>
      </c>
      <c r="D56" s="14">
        <v>1869.0769999999998</v>
      </c>
      <c r="E56" s="14"/>
      <c r="F56" s="14">
        <v>51.017977471535445</v>
      </c>
      <c r="G56" s="14">
        <v>676.16600000000005</v>
      </c>
      <c r="H56" s="14"/>
      <c r="I56" s="14">
        <v>192.03364394200426</v>
      </c>
      <c r="J56" s="14">
        <v>2545.2429999999999</v>
      </c>
      <c r="K56" s="14"/>
      <c r="L56" s="14">
        <v>102.65832598146589</v>
      </c>
      <c r="M56" s="14">
        <v>1360.6490000000001</v>
      </c>
      <c r="N56" s="14"/>
      <c r="O56" s="161">
        <v>16.84317557926725</v>
      </c>
      <c r="P56" s="161">
        <v>223.24199999999999</v>
      </c>
      <c r="Q56" s="14"/>
      <c r="R56" s="161">
        <v>119.50150156073313</v>
      </c>
      <c r="S56" s="161">
        <v>1583.8910000000001</v>
      </c>
      <c r="T56" s="76"/>
      <c r="U56" s="76"/>
      <c r="V56" s="76"/>
    </row>
    <row r="57" spans="1:22" ht="22.05" customHeight="1">
      <c r="A57" s="168"/>
      <c r="B57" s="169" t="s">
        <v>215</v>
      </c>
      <c r="C57" s="14">
        <v>163.36626225928643</v>
      </c>
      <c r="D57" s="14">
        <v>2175.5889999999999</v>
      </c>
      <c r="E57" s="14"/>
      <c r="F57" s="14">
        <v>39.783069831311074</v>
      </c>
      <c r="G57" s="14">
        <v>529.80100000000004</v>
      </c>
      <c r="H57" s="14"/>
      <c r="I57" s="14">
        <v>203.14933209059751</v>
      </c>
      <c r="J57" s="14">
        <v>2705.39</v>
      </c>
      <c r="K57" s="14"/>
      <c r="L57" s="14">
        <v>73.588778493594475</v>
      </c>
      <c r="M57" s="14">
        <v>980</v>
      </c>
      <c r="N57" s="14"/>
      <c r="O57" s="161">
        <v>28.136519275845252</v>
      </c>
      <c r="P57" s="161">
        <v>374.70100000000002</v>
      </c>
      <c r="Q57" s="14"/>
      <c r="R57" s="161">
        <v>101.72529776943973</v>
      </c>
      <c r="S57" s="161">
        <v>1354.701</v>
      </c>
      <c r="T57" s="76"/>
      <c r="U57" s="76"/>
      <c r="V57" s="76"/>
    </row>
    <row r="58" spans="1:22" ht="22.05" customHeight="1">
      <c r="A58" s="168"/>
      <c r="B58" s="169" t="s">
        <v>216</v>
      </c>
      <c r="C58" s="161">
        <v>130.64529689482731</v>
      </c>
      <c r="D58" s="161">
        <v>1772.4989999999998</v>
      </c>
      <c r="E58" s="14"/>
      <c r="F58" s="14">
        <v>62.553077150915556</v>
      </c>
      <c r="G58" s="14">
        <v>848.67399999999998</v>
      </c>
      <c r="H58" s="14"/>
      <c r="I58" s="161">
        <v>193.19837404574287</v>
      </c>
      <c r="J58" s="161">
        <v>2621.1729999999998</v>
      </c>
      <c r="K58" s="14"/>
      <c r="L58" s="14">
        <v>122.78269364317029</v>
      </c>
      <c r="M58" s="14">
        <v>1665.8249999999998</v>
      </c>
      <c r="N58" s="14"/>
      <c r="O58" s="161">
        <v>21.680055663415107</v>
      </c>
      <c r="P58" s="161">
        <v>294.13900000000001</v>
      </c>
      <c r="Q58" s="14"/>
      <c r="R58" s="161">
        <v>144.46274930658541</v>
      </c>
      <c r="S58" s="161">
        <v>1959.9639999999999</v>
      </c>
      <c r="T58" s="76"/>
      <c r="U58" s="76"/>
      <c r="V58" s="76"/>
    </row>
    <row r="59" spans="1:22" ht="22.05" customHeight="1">
      <c r="A59" s="168"/>
      <c r="B59" s="169" t="s">
        <v>200</v>
      </c>
      <c r="C59" s="161">
        <v>229.7421157</v>
      </c>
      <c r="D59" s="161">
        <v>3142.8470000000002</v>
      </c>
      <c r="E59" s="14"/>
      <c r="F59" s="161">
        <v>42.827974199999993</v>
      </c>
      <c r="G59" s="161">
        <v>858.9</v>
      </c>
      <c r="H59" s="14"/>
      <c r="I59" s="161">
        <v>272.29055549999998</v>
      </c>
      <c r="J59" s="161">
        <v>3724.9050000000002</v>
      </c>
      <c r="K59" s="14"/>
      <c r="L59" s="14">
        <v>130.44819269999999</v>
      </c>
      <c r="M59" s="14">
        <v>1784.5169999999998</v>
      </c>
      <c r="N59" s="14"/>
      <c r="O59" s="161">
        <v>17.003133099999999</v>
      </c>
      <c r="P59" s="161">
        <v>232.601</v>
      </c>
      <c r="Q59" s="14"/>
      <c r="R59" s="161">
        <v>147.45132579999998</v>
      </c>
      <c r="S59" s="161">
        <v>2017.1179999999999</v>
      </c>
      <c r="T59" s="76"/>
      <c r="U59" s="76"/>
      <c r="V59" s="76"/>
    </row>
    <row r="60" spans="1:22" ht="22.05" customHeight="1">
      <c r="A60" s="168"/>
      <c r="B60" s="169"/>
      <c r="C60" s="14"/>
      <c r="D60" s="14"/>
      <c r="E60" s="14"/>
      <c r="F60" s="14"/>
      <c r="G60" s="14"/>
      <c r="H60" s="14"/>
      <c r="I60" s="14"/>
      <c r="J60" s="14"/>
      <c r="K60" s="14"/>
      <c r="L60" s="14"/>
      <c r="M60" s="14"/>
      <c r="N60" s="14"/>
      <c r="O60" s="14"/>
      <c r="P60" s="14"/>
      <c r="Q60" s="14"/>
      <c r="R60" s="14"/>
      <c r="S60" s="14"/>
      <c r="T60" s="76"/>
      <c r="U60" s="76"/>
      <c r="V60" s="76"/>
    </row>
    <row r="61" spans="1:22" ht="22.05" customHeight="1">
      <c r="A61" s="168">
        <v>2025</v>
      </c>
      <c r="B61" s="169" t="s">
        <v>209</v>
      </c>
      <c r="C61" s="14">
        <v>70.138654386143884</v>
      </c>
      <c r="D61" s="14">
        <v>978.41200000000003</v>
      </c>
      <c r="E61" s="14"/>
      <c r="F61" s="14">
        <v>39.641904194043484</v>
      </c>
      <c r="G61" s="14">
        <v>552.99199999999996</v>
      </c>
      <c r="H61" s="14"/>
      <c r="I61" s="14">
        <v>109.78055858018737</v>
      </c>
      <c r="J61" s="14">
        <v>1531.404</v>
      </c>
      <c r="K61" s="14"/>
      <c r="L61" s="14">
        <v>52.496318092535518</v>
      </c>
      <c r="M61" s="14">
        <v>732.3069999999999</v>
      </c>
      <c r="N61" s="14"/>
      <c r="O61" s="161">
        <v>22.516640579518441</v>
      </c>
      <c r="P61" s="161">
        <v>314.10000000000002</v>
      </c>
      <c r="Q61" s="14"/>
      <c r="R61" s="161">
        <v>75.012958672053955</v>
      </c>
      <c r="S61" s="161">
        <v>1046.4069999999999</v>
      </c>
      <c r="T61" s="76"/>
      <c r="U61" s="76"/>
      <c r="V61" s="76"/>
    </row>
    <row r="62" spans="1:22" ht="22.05" customHeight="1">
      <c r="A62" s="168"/>
      <c r="B62" s="169" t="s">
        <v>210</v>
      </c>
      <c r="C62" s="14">
        <v>231.32825661652785</v>
      </c>
      <c r="D62" s="14">
        <v>3203.44</v>
      </c>
      <c r="E62" s="14"/>
      <c r="F62" s="14">
        <v>50.572907436236058</v>
      </c>
      <c r="G62" s="14">
        <v>700.33500000000004</v>
      </c>
      <c r="H62" s="14"/>
      <c r="I62" s="14">
        <v>281.90116405276393</v>
      </c>
      <c r="J62" s="14">
        <v>3903.7750000000001</v>
      </c>
      <c r="K62" s="14"/>
      <c r="L62" s="14">
        <v>29.372198135130631</v>
      </c>
      <c r="M62" s="14">
        <v>406.74700000000007</v>
      </c>
      <c r="N62" s="14"/>
      <c r="O62" s="161">
        <v>9.7987242230435143</v>
      </c>
      <c r="P62" s="161">
        <v>135.69300000000001</v>
      </c>
      <c r="Q62" s="14"/>
      <c r="R62" s="161">
        <v>39.170922358174145</v>
      </c>
      <c r="S62" s="161">
        <v>542.44000000000005</v>
      </c>
      <c r="T62" s="76"/>
      <c r="U62" s="76"/>
      <c r="V62" s="76"/>
    </row>
    <row r="63" spans="1:22" ht="22.05" customHeight="1">
      <c r="A63" s="168"/>
      <c r="B63" s="169" t="s">
        <v>206</v>
      </c>
      <c r="C63" s="161">
        <v>261.30828659139763</v>
      </c>
      <c r="D63" s="161">
        <v>3575.5</v>
      </c>
      <c r="E63" s="14"/>
      <c r="F63" s="14">
        <v>44.283989507894866</v>
      </c>
      <c r="G63" s="14">
        <v>601.73699999999997</v>
      </c>
      <c r="H63" s="14"/>
      <c r="I63" s="161">
        <v>305.28503514366946</v>
      </c>
      <c r="J63" s="161">
        <v>4177.2370000000001</v>
      </c>
      <c r="K63" s="14"/>
      <c r="L63" s="161">
        <v>69.314553517437787</v>
      </c>
      <c r="M63" s="161">
        <v>948.43599999999992</v>
      </c>
      <c r="N63" s="14"/>
      <c r="O63" s="161">
        <v>10.440126601717504</v>
      </c>
      <c r="P63" s="161">
        <v>142.85300000000001</v>
      </c>
      <c r="Q63" s="14"/>
      <c r="R63" s="161">
        <v>79.754680119155296</v>
      </c>
      <c r="S63" s="161">
        <v>1091.289</v>
      </c>
      <c r="T63" s="76"/>
      <c r="U63" s="76"/>
      <c r="V63" s="76"/>
    </row>
    <row r="64" spans="1:22" ht="22.05" customHeight="1">
      <c r="A64" s="168"/>
      <c r="B64" s="169" t="s">
        <v>211</v>
      </c>
      <c r="C64" s="161">
        <v>481.83280252503891</v>
      </c>
      <c r="D64" s="161">
        <v>6664.57</v>
      </c>
      <c r="E64" s="14"/>
      <c r="F64" s="14">
        <v>47.14082032191444</v>
      </c>
      <c r="G64" s="14">
        <v>652.03800000000001</v>
      </c>
      <c r="H64" s="14"/>
      <c r="I64" s="161">
        <v>528.97362284695339</v>
      </c>
      <c r="J64" s="161">
        <v>7316.6080000000002</v>
      </c>
      <c r="K64" s="14"/>
      <c r="L64" s="14">
        <v>19.225320915626337</v>
      </c>
      <c r="M64" s="14">
        <v>265.91899999999998</v>
      </c>
      <c r="N64" s="14"/>
      <c r="O64" s="161">
        <v>7.9940966395129172</v>
      </c>
      <c r="P64" s="161">
        <v>110.572</v>
      </c>
      <c r="Q64" s="14"/>
      <c r="R64" s="161">
        <v>27.219417555139255</v>
      </c>
      <c r="S64" s="161">
        <v>376.49099999999999</v>
      </c>
      <c r="T64" s="76"/>
      <c r="U64" s="76"/>
      <c r="V64" s="76"/>
    </row>
    <row r="65" spans="1:22" ht="22.05" customHeight="1">
      <c r="A65" s="168"/>
      <c r="B65" s="169" t="s">
        <v>212</v>
      </c>
      <c r="C65" s="161">
        <v>345.2884202261518</v>
      </c>
      <c r="D65" s="161">
        <v>4668.4529999999995</v>
      </c>
      <c r="E65" s="14"/>
      <c r="F65" s="14">
        <v>60.961086468519468</v>
      </c>
      <c r="G65" s="14">
        <v>824.221</v>
      </c>
      <c r="H65" s="14"/>
      <c r="I65" s="161">
        <v>406.24950669467131</v>
      </c>
      <c r="J65" s="161">
        <v>5492.674</v>
      </c>
      <c r="K65" s="14"/>
      <c r="L65" s="161">
        <v>114.05704703626431</v>
      </c>
      <c r="M65" s="161">
        <v>1542.1019999999999</v>
      </c>
      <c r="N65" s="14"/>
      <c r="O65" s="161">
        <v>17.880846740582758</v>
      </c>
      <c r="P65" s="161">
        <v>241.75700000000001</v>
      </c>
      <c r="Q65" s="14"/>
      <c r="R65" s="161">
        <v>131.93789377684706</v>
      </c>
      <c r="S65" s="161">
        <v>1783.8589999999999</v>
      </c>
      <c r="T65" s="76"/>
      <c r="U65" s="76"/>
      <c r="V65" s="76"/>
    </row>
    <row r="66" spans="1:22" ht="22.05" customHeight="1">
      <c r="A66" s="804"/>
      <c r="B66" s="805" t="s">
        <v>207</v>
      </c>
      <c r="C66" s="806">
        <v>373.55100343782811</v>
      </c>
      <c r="D66" s="806">
        <v>4999.759</v>
      </c>
      <c r="E66" s="806"/>
      <c r="F66" s="806">
        <v>50.248842176815877</v>
      </c>
      <c r="G66" s="806">
        <v>672.55100000000004</v>
      </c>
      <c r="H66" s="806"/>
      <c r="I66" s="806">
        <v>423.79984561464403</v>
      </c>
      <c r="J66" s="806">
        <v>5672.31</v>
      </c>
      <c r="K66" s="806"/>
      <c r="L66" s="806">
        <v>42.749145456616809</v>
      </c>
      <c r="M66" s="806">
        <v>572.17200000000003</v>
      </c>
      <c r="N66" s="806"/>
      <c r="O66" s="806">
        <v>8.3477730854844285</v>
      </c>
      <c r="P66" s="806">
        <v>111.73</v>
      </c>
      <c r="Q66" s="806"/>
      <c r="R66" s="806">
        <v>51.096918542101236</v>
      </c>
      <c r="S66" s="806">
        <v>683.90200000000004</v>
      </c>
      <c r="T66" s="218"/>
      <c r="U66" s="218"/>
      <c r="V66" s="218"/>
    </row>
    <row r="67" spans="1:22" ht="22.05" customHeight="1">
      <c r="A67" s="80" t="s">
        <v>222</v>
      </c>
      <c r="B67" s="11" t="s">
        <v>1306</v>
      </c>
      <c r="C67" s="11"/>
      <c r="D67" s="11"/>
      <c r="E67" s="16"/>
      <c r="F67" s="16"/>
      <c r="G67" s="16"/>
      <c r="H67" s="16"/>
      <c r="I67" s="11"/>
      <c r="J67" s="16"/>
      <c r="K67" s="11"/>
      <c r="L67" s="11"/>
      <c r="M67" s="16"/>
      <c r="N67" s="16"/>
      <c r="O67" s="11"/>
      <c r="P67" s="11"/>
      <c r="Q67" s="16"/>
      <c r="R67" s="11"/>
      <c r="S67" s="11"/>
      <c r="T67" s="228"/>
      <c r="U67" s="228"/>
      <c r="V67" s="228"/>
    </row>
    <row r="68" spans="1:22" ht="22.05" customHeight="1">
      <c r="A68" s="569" t="s">
        <v>1307</v>
      </c>
      <c r="B68" s="910" t="s">
        <v>1308</v>
      </c>
      <c r="C68" s="910"/>
      <c r="D68" s="910"/>
      <c r="E68" s="910"/>
      <c r="F68" s="14"/>
      <c r="G68" s="14"/>
      <c r="H68" s="14"/>
      <c r="I68" s="14"/>
      <c r="J68" s="14"/>
      <c r="K68" s="14"/>
      <c r="L68" s="14"/>
      <c r="M68" s="14"/>
      <c r="N68" s="14"/>
      <c r="O68" s="14"/>
      <c r="P68" s="14"/>
      <c r="Q68" s="14"/>
      <c r="R68" s="14"/>
      <c r="S68" s="14"/>
      <c r="T68" s="3"/>
      <c r="U68" s="3"/>
      <c r="V68" s="219"/>
    </row>
    <row r="69" spans="1:22" ht="22.05" customHeight="1">
      <c r="A69" s="115"/>
      <c r="B69" s="86"/>
      <c r="C69" s="225"/>
      <c r="D69" s="226"/>
      <c r="E69" s="226"/>
      <c r="F69" s="226"/>
      <c r="G69" s="226"/>
      <c r="H69" s="226"/>
      <c r="I69" s="226"/>
      <c r="J69" s="226"/>
      <c r="K69" s="227"/>
      <c r="L69" s="227"/>
      <c r="M69" s="227"/>
      <c r="N69" s="227"/>
      <c r="O69" s="3"/>
      <c r="P69" s="229"/>
      <c r="Q69" s="3"/>
      <c r="R69" s="3"/>
      <c r="S69" s="3"/>
      <c r="T69" s="3"/>
      <c r="U69" s="3"/>
      <c r="V69" s="219"/>
    </row>
    <row r="70" spans="1:22" ht="22.05" customHeight="1">
      <c r="A70" s="230"/>
      <c r="B70" s="86"/>
      <c r="C70" s="78"/>
      <c r="D70" s="78"/>
      <c r="E70" s="78"/>
      <c r="F70" s="86"/>
      <c r="G70" s="86"/>
      <c r="H70" s="78"/>
      <c r="I70" s="78"/>
      <c r="J70" s="78"/>
      <c r="K70" s="78"/>
      <c r="L70" s="86"/>
      <c r="M70" s="78"/>
      <c r="N70" s="86"/>
      <c r="O70" s="86"/>
      <c r="P70" s="78"/>
      <c r="Q70" s="78"/>
      <c r="R70" s="86"/>
      <c r="S70" s="86"/>
      <c r="T70" s="78"/>
      <c r="U70" s="86"/>
      <c r="V70" s="86"/>
    </row>
    <row r="71" spans="1:22" ht="22.05" customHeight="1">
      <c r="A71" s="168"/>
      <c r="B71" s="169"/>
      <c r="C71" s="14"/>
      <c r="D71" s="14"/>
      <c r="E71" s="14"/>
      <c r="F71" s="161"/>
      <c r="G71" s="161"/>
      <c r="H71" s="14"/>
      <c r="I71" s="161"/>
      <c r="J71" s="161"/>
      <c r="K71" s="14"/>
      <c r="L71" s="161"/>
      <c r="M71" s="161"/>
      <c r="N71" s="14"/>
      <c r="O71" s="14"/>
      <c r="P71" s="14"/>
      <c r="Q71" s="14"/>
      <c r="R71" s="14"/>
      <c r="S71" s="14"/>
      <c r="T71" s="14"/>
      <c r="U71" s="14"/>
      <c r="V71" s="14"/>
    </row>
    <row r="72" spans="1:22" ht="22.05" customHeight="1">
      <c r="A72" s="168"/>
      <c r="B72" s="169"/>
      <c r="C72" s="14"/>
      <c r="D72" s="14"/>
      <c r="E72" s="14"/>
      <c r="F72" s="161"/>
      <c r="G72" s="161"/>
      <c r="H72" s="14"/>
      <c r="I72" s="161"/>
      <c r="J72" s="161"/>
      <c r="K72" s="14"/>
      <c r="L72" s="161"/>
      <c r="M72" s="161"/>
      <c r="N72" s="14"/>
      <c r="O72" s="14"/>
      <c r="P72" s="14"/>
      <c r="Q72" s="14"/>
      <c r="R72" s="161"/>
      <c r="S72" s="161"/>
      <c r="T72" s="14"/>
      <c r="U72" s="161"/>
      <c r="V72" s="161"/>
    </row>
    <row r="73" spans="1:22" ht="22.05" customHeight="1">
      <c r="A73" s="168"/>
      <c r="B73" s="169"/>
      <c r="C73" s="14"/>
      <c r="D73" s="14"/>
      <c r="E73" s="14"/>
      <c r="F73" s="14"/>
      <c r="G73" s="14"/>
      <c r="H73" s="14"/>
      <c r="I73" s="14"/>
      <c r="J73" s="14"/>
      <c r="K73" s="14"/>
      <c r="L73" s="14"/>
      <c r="M73" s="14"/>
      <c r="N73" s="14"/>
      <c r="O73" s="14"/>
      <c r="P73" s="14"/>
      <c r="Q73" s="14"/>
      <c r="R73" s="14"/>
      <c r="S73" s="14"/>
      <c r="T73" s="14"/>
      <c r="U73" s="14"/>
      <c r="V73" s="14"/>
    </row>
    <row r="74" spans="1:22" ht="18">
      <c r="A74" s="168"/>
      <c r="B74" s="169"/>
      <c r="C74" s="14"/>
      <c r="D74" s="14"/>
      <c r="E74" s="14"/>
      <c r="F74" s="14"/>
      <c r="G74" s="14"/>
      <c r="H74" s="14"/>
      <c r="I74" s="14"/>
      <c r="J74" s="14"/>
      <c r="K74" s="14"/>
      <c r="L74" s="14"/>
      <c r="M74" s="14"/>
      <c r="N74" s="14"/>
      <c r="O74" s="14"/>
      <c r="P74" s="14"/>
      <c r="Q74" s="14"/>
      <c r="R74" s="14"/>
      <c r="S74" s="14"/>
      <c r="T74" s="14"/>
      <c r="U74" s="14"/>
      <c r="V74" s="14"/>
    </row>
    <row r="75" spans="1:22" ht="18">
      <c r="A75" s="168"/>
      <c r="B75" s="169"/>
      <c r="C75" s="14"/>
      <c r="D75" s="14"/>
      <c r="E75" s="14"/>
      <c r="F75" s="15"/>
      <c r="G75" s="15"/>
      <c r="H75" s="15"/>
      <c r="I75" s="15"/>
      <c r="J75" s="15"/>
      <c r="K75" s="15"/>
      <c r="L75" s="15"/>
      <c r="M75" s="15"/>
      <c r="N75" s="15"/>
      <c r="O75" s="15"/>
      <c r="P75" s="15"/>
      <c r="Q75" s="15"/>
      <c r="R75" s="15"/>
      <c r="S75" s="15"/>
      <c r="T75" s="15"/>
      <c r="U75" s="15"/>
      <c r="V75" s="15"/>
    </row>
    <row r="76" spans="1:22" ht="18">
      <c r="A76" s="168"/>
      <c r="B76" s="169"/>
      <c r="C76" s="14"/>
      <c r="D76" s="14"/>
      <c r="E76" s="14"/>
      <c r="F76" s="15"/>
      <c r="G76" s="15"/>
      <c r="H76" s="15"/>
      <c r="I76" s="15"/>
      <c r="J76" s="15"/>
      <c r="K76" s="15"/>
      <c r="L76" s="15"/>
      <c r="M76" s="15"/>
      <c r="N76" s="15"/>
      <c r="O76" s="15"/>
      <c r="P76" s="15"/>
      <c r="Q76" s="15"/>
      <c r="R76" s="15"/>
      <c r="S76" s="15"/>
      <c r="T76" s="15"/>
      <c r="U76" s="15"/>
      <c r="V76" s="15"/>
    </row>
    <row r="77" spans="1:22" ht="18">
      <c r="A77" s="124"/>
      <c r="B77" s="11"/>
      <c r="C77" s="170"/>
      <c r="D77" s="171"/>
      <c r="E77" s="171"/>
      <c r="F77" s="171"/>
      <c r="G77" s="171"/>
      <c r="H77" s="171"/>
      <c r="I77" s="171"/>
      <c r="J77" s="171"/>
      <c r="K77" s="171"/>
      <c r="L77" s="171"/>
      <c r="M77" s="171"/>
      <c r="N77" s="171"/>
      <c r="O77" s="172"/>
      <c r="P77" s="173"/>
      <c r="Q77" s="172"/>
      <c r="R77" s="172"/>
      <c r="S77" s="172"/>
      <c r="T77" s="172"/>
      <c r="U77" s="172"/>
      <c r="V77" s="172"/>
    </row>
    <row r="78" spans="1:22" ht="18">
      <c r="A78" s="124"/>
      <c r="B78" s="11"/>
      <c r="C78" s="170"/>
      <c r="D78" s="171"/>
      <c r="E78" s="171"/>
      <c r="F78" s="171"/>
      <c r="G78" s="171"/>
      <c r="H78" s="171"/>
      <c r="I78" s="171"/>
      <c r="J78" s="171"/>
      <c r="K78" s="171"/>
      <c r="L78" s="171"/>
      <c r="M78" s="171"/>
      <c r="N78" s="171"/>
      <c r="O78" s="11"/>
      <c r="P78" s="173"/>
      <c r="Q78" s="11"/>
      <c r="R78" s="11"/>
      <c r="S78" s="11"/>
      <c r="T78" s="11"/>
      <c r="U78" s="11"/>
      <c r="V78" s="174"/>
    </row>
    <row r="79" spans="1:22" ht="18">
      <c r="A79" s="124"/>
      <c r="B79" s="11"/>
      <c r="C79" s="170"/>
      <c r="D79" s="171"/>
      <c r="E79" s="171"/>
      <c r="F79" s="171"/>
      <c r="G79" s="171"/>
      <c r="H79" s="171"/>
      <c r="I79" s="171"/>
      <c r="J79" s="171"/>
      <c r="K79" s="171"/>
      <c r="L79" s="171"/>
      <c r="M79" s="171"/>
      <c r="N79" s="171"/>
      <c r="O79" s="11"/>
      <c r="P79" s="173"/>
      <c r="Q79" s="11"/>
      <c r="R79" s="11"/>
      <c r="S79" s="11"/>
      <c r="T79" s="11"/>
      <c r="U79" s="11"/>
      <c r="V79" s="174"/>
    </row>
    <row r="80" spans="1:22" ht="18">
      <c r="A80" s="80"/>
      <c r="B80" s="11"/>
      <c r="C80" s="16"/>
      <c r="D80" s="16"/>
      <c r="E80" s="16"/>
      <c r="F80" s="11"/>
      <c r="G80" s="11"/>
      <c r="H80" s="16"/>
      <c r="I80" s="16"/>
      <c r="J80" s="16"/>
      <c r="K80" s="16"/>
      <c r="L80" s="11"/>
      <c r="M80" s="16"/>
      <c r="N80" s="11"/>
      <c r="O80" s="11"/>
      <c r="P80" s="16"/>
      <c r="Q80" s="16"/>
      <c r="R80" s="11"/>
      <c r="S80" s="11"/>
      <c r="T80" s="16"/>
      <c r="U80" s="11"/>
      <c r="V80" s="11"/>
    </row>
  </sheetData>
  <mergeCells count="9">
    <mergeCell ref="B68:E68"/>
    <mergeCell ref="I4:J4"/>
    <mergeCell ref="O4:P4"/>
    <mergeCell ref="R4:S4"/>
    <mergeCell ref="C3:J3"/>
    <mergeCell ref="L3:S3"/>
    <mergeCell ref="C4:D4"/>
    <mergeCell ref="F4:G4"/>
    <mergeCell ref="L4:M4"/>
  </mergeCells>
  <hyperlinks>
    <hyperlink ref="P1" location="'Contents Page'!A1" display="BACK TO CONTENTS" xr:uid="{11FAB7FD-0990-4593-88C8-ED629ECB5506}"/>
  </hyperlinks>
  <pageMargins left="0.7" right="0.7" top="0.75" bottom="0.75" header="0.3" footer="0.3"/>
  <pageSetup paperSize="9" scale="33"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7AD3-260A-4779-96BC-847793C98280}">
  <dimension ref="A1:U73"/>
  <sheetViews>
    <sheetView zoomScaleNormal="100" workbookViewId="0">
      <selection activeCell="P1" sqref="P1"/>
    </sheetView>
  </sheetViews>
  <sheetFormatPr defaultColWidth="8.77734375" defaultRowHeight="14.4"/>
  <cols>
    <col min="1" max="1" width="15.6640625" customWidth="1"/>
    <col min="2" max="2" width="8.109375" customWidth="1"/>
    <col min="3" max="4" width="15.6640625" customWidth="1"/>
    <col min="5" max="5" width="2.109375" customWidth="1"/>
    <col min="6" max="7" width="15.6640625" customWidth="1"/>
    <col min="8" max="8" width="2.33203125" customWidth="1"/>
    <col min="9" max="10" width="15.6640625" customWidth="1"/>
    <col min="11" max="11" width="2.33203125" customWidth="1"/>
    <col min="12" max="13" width="15.6640625" customWidth="1"/>
    <col min="14" max="14" width="2.33203125" customWidth="1"/>
    <col min="15" max="15" width="15.6640625" customWidth="1"/>
    <col min="16" max="16" width="22.77734375" customWidth="1"/>
    <col min="17" max="17" width="1.77734375" customWidth="1"/>
    <col min="18" max="19" width="15.6640625" customWidth="1"/>
  </cols>
  <sheetData>
    <row r="1" spans="1:21" ht="30" customHeight="1">
      <c r="A1" s="570" t="s">
        <v>1309</v>
      </c>
      <c r="B1" s="27"/>
      <c r="C1" s="27"/>
      <c r="D1" s="27"/>
      <c r="E1" s="27"/>
      <c r="F1" s="27"/>
      <c r="G1" s="27"/>
      <c r="H1" s="27"/>
      <c r="I1" s="27"/>
      <c r="J1" s="27"/>
      <c r="K1" s="27"/>
      <c r="L1" s="27"/>
      <c r="M1" s="27"/>
      <c r="N1" s="27"/>
      <c r="O1" s="27"/>
      <c r="P1" s="10" t="s">
        <v>85</v>
      </c>
      <c r="Q1" s="27"/>
      <c r="R1" s="27"/>
      <c r="S1" s="27"/>
      <c r="T1" s="27"/>
      <c r="U1" s="27"/>
    </row>
    <row r="2" spans="1:21" ht="17.55" customHeight="1">
      <c r="A2" s="570" t="s">
        <v>1299</v>
      </c>
      <c r="B2" s="27"/>
      <c r="C2" s="27"/>
      <c r="D2" s="27"/>
      <c r="E2" s="807"/>
      <c r="F2" s="27"/>
      <c r="G2" s="27"/>
      <c r="H2" s="27"/>
      <c r="I2" s="27"/>
      <c r="J2" s="27"/>
      <c r="K2" s="27"/>
      <c r="L2" s="27"/>
      <c r="M2" s="27"/>
      <c r="N2" s="27"/>
      <c r="O2" s="27"/>
      <c r="P2" s="27"/>
      <c r="Q2" s="807"/>
      <c r="R2" s="27"/>
      <c r="S2" s="807"/>
      <c r="T2" s="27"/>
      <c r="U2" s="27"/>
    </row>
    <row r="3" spans="1:21" ht="54" customHeight="1">
      <c r="A3" s="808"/>
      <c r="B3" s="808"/>
      <c r="C3" s="912" t="s">
        <v>1310</v>
      </c>
      <c r="D3" s="912"/>
      <c r="E3" s="351"/>
      <c r="F3" s="913" t="s">
        <v>1311</v>
      </c>
      <c r="G3" s="913"/>
      <c r="H3" s="809"/>
      <c r="I3" s="912" t="s">
        <v>1312</v>
      </c>
      <c r="J3" s="912"/>
      <c r="K3" s="809"/>
      <c r="L3" s="912" t="s">
        <v>1313</v>
      </c>
      <c r="M3" s="912"/>
      <c r="N3" s="810"/>
      <c r="O3" s="914" t="s">
        <v>1314</v>
      </c>
      <c r="P3" s="914"/>
      <c r="Q3" s="571"/>
      <c r="R3" s="915" t="s">
        <v>1315</v>
      </c>
      <c r="S3" s="915"/>
      <c r="T3" s="351"/>
      <c r="U3" s="220"/>
    </row>
    <row r="4" spans="1:21" ht="34.799999999999997" customHeight="1">
      <c r="A4" s="811"/>
      <c r="B4" s="811" t="s">
        <v>101</v>
      </c>
      <c r="C4" s="812" t="s">
        <v>1305</v>
      </c>
      <c r="D4" s="812" t="s">
        <v>402</v>
      </c>
      <c r="E4" s="812"/>
      <c r="F4" s="812" t="s">
        <v>1305</v>
      </c>
      <c r="G4" s="812" t="s">
        <v>402</v>
      </c>
      <c r="H4" s="812"/>
      <c r="I4" s="812" t="s">
        <v>1305</v>
      </c>
      <c r="J4" s="812" t="s">
        <v>402</v>
      </c>
      <c r="K4" s="812"/>
      <c r="L4" s="812" t="s">
        <v>1305</v>
      </c>
      <c r="M4" s="812" t="s">
        <v>402</v>
      </c>
      <c r="N4" s="812"/>
      <c r="O4" s="812" t="s">
        <v>1305</v>
      </c>
      <c r="P4" s="812" t="s">
        <v>402</v>
      </c>
      <c r="Q4" s="812"/>
      <c r="R4" s="812" t="s">
        <v>1305</v>
      </c>
      <c r="S4" s="812" t="s">
        <v>402</v>
      </c>
      <c r="T4" s="351"/>
      <c r="U4" s="220"/>
    </row>
    <row r="5" spans="1:21" ht="22.05" customHeight="1">
      <c r="A5" s="570">
        <v>2015</v>
      </c>
      <c r="B5" s="568"/>
      <c r="C5" s="364">
        <v>378.53391501740293</v>
      </c>
      <c r="D5" s="364">
        <v>3789.9</v>
      </c>
      <c r="E5" s="364"/>
      <c r="F5" s="364">
        <v>115.88803467443336</v>
      </c>
      <c r="G5" s="364">
        <v>1173.0392419999998</v>
      </c>
      <c r="H5" s="364"/>
      <c r="I5" s="364">
        <v>58.645771560743306</v>
      </c>
      <c r="J5" s="364">
        <v>593.69709499999999</v>
      </c>
      <c r="K5" s="364"/>
      <c r="L5" s="364">
        <v>36.738380369766766</v>
      </c>
      <c r="M5" s="364">
        <v>371.90000000000003</v>
      </c>
      <c r="N5" s="364"/>
      <c r="O5" s="364">
        <v>69.819364599593669</v>
      </c>
      <c r="P5" s="364">
        <v>700.70000000000016</v>
      </c>
      <c r="Q5" s="364"/>
      <c r="R5" s="364">
        <v>28.575025257796522</v>
      </c>
      <c r="S5" s="364">
        <v>288.816553</v>
      </c>
      <c r="T5" s="365"/>
      <c r="U5" s="221"/>
    </row>
    <row r="6" spans="1:21" ht="22.05" customHeight="1">
      <c r="A6" s="570">
        <v>2016</v>
      </c>
      <c r="B6" s="567"/>
      <c r="C6" s="364">
        <v>238.03470371710995</v>
      </c>
      <c r="D6" s="364">
        <v>2631.1375440000002</v>
      </c>
      <c r="E6" s="364"/>
      <c r="F6" s="364">
        <v>105.7464431759572</v>
      </c>
      <c r="G6" s="364">
        <v>1147.7572169999999</v>
      </c>
      <c r="H6" s="364"/>
      <c r="I6" s="364">
        <v>68.721556450837312</v>
      </c>
      <c r="J6" s="364">
        <v>719.03302199999996</v>
      </c>
      <c r="K6" s="364"/>
      <c r="L6" s="364">
        <v>25.77269344817233</v>
      </c>
      <c r="M6" s="364">
        <v>280.29999999999995</v>
      </c>
      <c r="N6" s="364"/>
      <c r="O6" s="364">
        <v>48.528484132624627</v>
      </c>
      <c r="P6" s="364">
        <v>529.58371099999999</v>
      </c>
      <c r="Q6" s="364"/>
      <c r="R6" s="364">
        <v>38.788251478111931</v>
      </c>
      <c r="S6" s="364">
        <v>424.42524000000003</v>
      </c>
      <c r="T6" s="365"/>
      <c r="U6" s="221"/>
    </row>
    <row r="7" spans="1:21" ht="22.05" customHeight="1">
      <c r="A7" s="570">
        <v>2017</v>
      </c>
      <c r="B7" s="568"/>
      <c r="C7" s="364">
        <v>3.9743145220109914</v>
      </c>
      <c r="D7" s="364">
        <v>41.026009999999999</v>
      </c>
      <c r="E7" s="364"/>
      <c r="F7" s="364">
        <v>86.048399014592405</v>
      </c>
      <c r="G7" s="364">
        <v>887.45238258999996</v>
      </c>
      <c r="H7" s="364"/>
      <c r="I7" s="364">
        <v>62.080691125769718</v>
      </c>
      <c r="J7" s="364">
        <v>642.11779004999994</v>
      </c>
      <c r="K7" s="364"/>
      <c r="L7" s="364">
        <v>17.61562618164935</v>
      </c>
      <c r="M7" s="364">
        <v>182.19098068</v>
      </c>
      <c r="N7" s="364"/>
      <c r="O7" s="364">
        <v>55.380781536669872</v>
      </c>
      <c r="P7" s="364">
        <v>577.70000000000005</v>
      </c>
      <c r="Q7" s="364"/>
      <c r="R7" s="364">
        <v>36.03217567540888</v>
      </c>
      <c r="S7" s="364">
        <v>372.16325711000002</v>
      </c>
      <c r="T7" s="365"/>
      <c r="U7" s="221"/>
    </row>
    <row r="8" spans="1:21" ht="22.05" customHeight="1">
      <c r="A8" s="570">
        <v>2018</v>
      </c>
      <c r="B8" s="568"/>
      <c r="C8" s="364">
        <v>6.8720120575194397</v>
      </c>
      <c r="D8" s="364">
        <v>71.7</v>
      </c>
      <c r="E8" s="364"/>
      <c r="F8" s="364">
        <v>95.090964302088381</v>
      </c>
      <c r="G8" s="364">
        <v>971.29326981999998</v>
      </c>
      <c r="H8" s="364"/>
      <c r="I8" s="364">
        <v>85.983157589540966</v>
      </c>
      <c r="J8" s="364">
        <v>885.05564626</v>
      </c>
      <c r="K8" s="364"/>
      <c r="L8" s="364">
        <v>22.939926760752517</v>
      </c>
      <c r="M8" s="364">
        <v>235.6</v>
      </c>
      <c r="N8" s="364"/>
      <c r="O8" s="364">
        <v>59.663155117085665</v>
      </c>
      <c r="P8" s="364">
        <v>619.1</v>
      </c>
      <c r="Q8" s="364"/>
      <c r="R8" s="364">
        <v>44.272357142355247</v>
      </c>
      <c r="S8" s="364">
        <v>451.28250120999996</v>
      </c>
      <c r="T8" s="365"/>
      <c r="U8" s="221"/>
    </row>
    <row r="9" spans="1:21" ht="22.05" customHeight="1">
      <c r="A9" s="570">
        <v>2019</v>
      </c>
      <c r="B9" s="568"/>
      <c r="C9" s="364">
        <v>0.15987658959113293</v>
      </c>
      <c r="D9" s="364">
        <v>2.7</v>
      </c>
      <c r="E9" s="364"/>
      <c r="F9" s="364">
        <v>61.456375584154159</v>
      </c>
      <c r="G9" s="364">
        <v>663.38969757000007</v>
      </c>
      <c r="H9" s="364"/>
      <c r="I9" s="364">
        <v>52.222795399403431</v>
      </c>
      <c r="J9" s="364">
        <v>561.19068930999993</v>
      </c>
      <c r="K9" s="364"/>
      <c r="L9" s="364">
        <v>15.026740042067523</v>
      </c>
      <c r="M9" s="364">
        <v>161.60000000000002</v>
      </c>
      <c r="N9" s="364"/>
      <c r="O9" s="364">
        <v>41.437436781706431</v>
      </c>
      <c r="P9" s="364">
        <v>445.5</v>
      </c>
      <c r="Q9" s="364"/>
      <c r="R9" s="364">
        <v>40.503783985067052</v>
      </c>
      <c r="S9" s="364">
        <v>436.40408371000001</v>
      </c>
      <c r="T9" s="365"/>
      <c r="U9" s="221"/>
    </row>
    <row r="10" spans="1:21" ht="22.05" customHeight="1">
      <c r="A10" s="570"/>
      <c r="B10" s="568"/>
      <c r="C10" s="364"/>
      <c r="D10" s="364"/>
      <c r="E10" s="364"/>
      <c r="F10" s="364"/>
      <c r="G10" s="364"/>
      <c r="H10" s="364"/>
      <c r="I10" s="364"/>
      <c r="J10" s="364"/>
      <c r="K10" s="364"/>
      <c r="L10" s="364"/>
      <c r="M10" s="364"/>
      <c r="N10" s="364"/>
      <c r="O10" s="364"/>
      <c r="P10" s="364"/>
      <c r="Q10" s="364"/>
      <c r="R10" s="364"/>
      <c r="S10" s="364"/>
      <c r="T10" s="365"/>
      <c r="U10" s="221"/>
    </row>
    <row r="11" spans="1:21" ht="22.05" customHeight="1">
      <c r="A11" s="570">
        <v>2020</v>
      </c>
      <c r="B11" s="567" t="s">
        <v>93</v>
      </c>
      <c r="C11" s="364">
        <v>24.515353767552654</v>
      </c>
      <c r="D11" s="364">
        <v>282.2</v>
      </c>
      <c r="E11" s="364"/>
      <c r="F11" s="364">
        <v>3.2294694763812357</v>
      </c>
      <c r="G11" s="364">
        <v>35.6</v>
      </c>
      <c r="H11" s="364"/>
      <c r="I11" s="364">
        <v>16.62787076869207</v>
      </c>
      <c r="J11" s="364">
        <v>183.79999999999998</v>
      </c>
      <c r="K11" s="364"/>
      <c r="L11" s="364">
        <v>3.9265978899218723</v>
      </c>
      <c r="M11" s="364">
        <v>43.4</v>
      </c>
      <c r="N11" s="364"/>
      <c r="O11" s="364">
        <v>8.3680435605155807</v>
      </c>
      <c r="P11" s="364">
        <v>92.9</v>
      </c>
      <c r="Q11" s="364"/>
      <c r="R11" s="364">
        <v>8.115283318184531</v>
      </c>
      <c r="S11" s="364">
        <v>89.800000000000011</v>
      </c>
      <c r="T11" s="365"/>
      <c r="U11" s="221"/>
    </row>
    <row r="12" spans="1:21" ht="22.05" customHeight="1">
      <c r="A12" s="570"/>
      <c r="B12" s="567" t="s">
        <v>94</v>
      </c>
      <c r="C12" s="364">
        <v>0.77331450380486455</v>
      </c>
      <c r="D12" s="364">
        <v>9.3000000000000007</v>
      </c>
      <c r="E12" s="364"/>
      <c r="F12" s="364">
        <v>4.2076502050294025</v>
      </c>
      <c r="G12" s="364">
        <v>50.300000000000004</v>
      </c>
      <c r="H12" s="364"/>
      <c r="I12" s="364">
        <v>13.908442266840881</v>
      </c>
      <c r="J12" s="364">
        <v>165.8</v>
      </c>
      <c r="K12" s="364"/>
      <c r="L12" s="364">
        <v>1.5448993868679344</v>
      </c>
      <c r="M12" s="364">
        <v>18.3</v>
      </c>
      <c r="N12" s="364"/>
      <c r="O12" s="364">
        <v>2.6048865846589568</v>
      </c>
      <c r="P12" s="364">
        <v>30.6</v>
      </c>
      <c r="Q12" s="364"/>
      <c r="R12" s="364">
        <v>12.194556112657754</v>
      </c>
      <c r="S12" s="364">
        <v>147.1</v>
      </c>
      <c r="T12" s="365"/>
      <c r="U12" s="221"/>
    </row>
    <row r="13" spans="1:21" ht="22.05" customHeight="1">
      <c r="A13" s="570"/>
      <c r="B13" s="567" t="s">
        <v>95</v>
      </c>
      <c r="C13" s="364">
        <v>0.53444006742019778</v>
      </c>
      <c r="D13" s="364">
        <v>6.2</v>
      </c>
      <c r="E13" s="364"/>
      <c r="F13" s="364">
        <v>7.7441871621769502</v>
      </c>
      <c r="G13" s="364">
        <v>89.699999999999989</v>
      </c>
      <c r="H13" s="364"/>
      <c r="I13" s="364">
        <v>14.298119140742948</v>
      </c>
      <c r="J13" s="364">
        <v>165.5</v>
      </c>
      <c r="K13" s="364"/>
      <c r="L13" s="364">
        <v>3.5607320878311741</v>
      </c>
      <c r="M13" s="364">
        <v>41.2</v>
      </c>
      <c r="N13" s="364"/>
      <c r="O13" s="364">
        <v>8.4283235913273131</v>
      </c>
      <c r="P13" s="364">
        <v>97.6</v>
      </c>
      <c r="Q13" s="364"/>
      <c r="R13" s="364">
        <v>15.107818322220695</v>
      </c>
      <c r="S13" s="364">
        <v>174.8</v>
      </c>
      <c r="T13" s="365"/>
      <c r="U13" s="221"/>
    </row>
    <row r="14" spans="1:21" ht="22.05" customHeight="1">
      <c r="A14" s="570"/>
      <c r="B14" s="567" t="s">
        <v>96</v>
      </c>
      <c r="C14" s="364">
        <v>8.7772461278902425E-2</v>
      </c>
      <c r="D14" s="364">
        <v>1</v>
      </c>
      <c r="E14" s="364"/>
      <c r="F14" s="364">
        <v>4.1541332028400326</v>
      </c>
      <c r="G14" s="364">
        <v>47.1</v>
      </c>
      <c r="H14" s="364"/>
      <c r="I14" s="364">
        <v>19.144030790160986</v>
      </c>
      <c r="J14" s="364">
        <v>214.1</v>
      </c>
      <c r="K14" s="364"/>
      <c r="L14" s="364">
        <v>5.3047936973879883</v>
      </c>
      <c r="M14" s="364">
        <v>59.4</v>
      </c>
      <c r="N14" s="364"/>
      <c r="O14" s="364">
        <v>6.5772136225290927</v>
      </c>
      <c r="P14" s="364">
        <v>73.300000000000011</v>
      </c>
      <c r="Q14" s="364"/>
      <c r="R14" s="364">
        <v>14.469185305794419</v>
      </c>
      <c r="S14" s="364">
        <v>160.60000000000002</v>
      </c>
      <c r="T14" s="365"/>
      <c r="U14" s="222"/>
    </row>
    <row r="15" spans="1:21" ht="22.05" customHeight="1">
      <c r="A15" s="572"/>
      <c r="B15" s="567"/>
      <c r="C15" s="364"/>
      <c r="D15" s="364"/>
      <c r="E15" s="364"/>
      <c r="F15" s="364"/>
      <c r="G15" s="364"/>
      <c r="H15" s="364"/>
      <c r="I15" s="364"/>
      <c r="J15" s="364"/>
      <c r="K15" s="364"/>
      <c r="L15" s="364"/>
      <c r="M15" s="364"/>
      <c r="N15" s="364"/>
      <c r="O15" s="364"/>
      <c r="P15" s="364"/>
      <c r="Q15" s="364"/>
      <c r="R15" s="364"/>
      <c r="S15" s="364"/>
      <c r="T15" s="365"/>
      <c r="U15" s="222"/>
    </row>
    <row r="16" spans="1:21" ht="22.05" customHeight="1">
      <c r="A16" s="570">
        <v>2021</v>
      </c>
      <c r="B16" s="567" t="s">
        <v>93</v>
      </c>
      <c r="C16" s="364">
        <v>8.0563506694318457E-2</v>
      </c>
      <c r="D16" s="364">
        <v>1.0812744000000001</v>
      </c>
      <c r="E16" s="364"/>
      <c r="F16" s="364">
        <v>1.0769726266515742</v>
      </c>
      <c r="G16" s="364">
        <v>11.870654739999999</v>
      </c>
      <c r="H16" s="364"/>
      <c r="I16" s="364">
        <v>15.668041251112008</v>
      </c>
      <c r="J16" s="364">
        <v>172.00525084999998</v>
      </c>
      <c r="K16" s="364"/>
      <c r="L16" s="364">
        <v>4.095207981772889</v>
      </c>
      <c r="M16" s="364">
        <v>44.992277199999997</v>
      </c>
      <c r="N16" s="364"/>
      <c r="O16" s="364">
        <v>8.3064187844494022</v>
      </c>
      <c r="P16" s="364">
        <v>91.369620519999998</v>
      </c>
      <c r="Q16" s="364"/>
      <c r="R16" s="364">
        <v>10.207797337836066</v>
      </c>
      <c r="S16" s="364">
        <v>112.29523247</v>
      </c>
      <c r="T16" s="364"/>
      <c r="U16" s="221"/>
    </row>
    <row r="17" spans="1:21" ht="22.05" customHeight="1">
      <c r="A17" s="570"/>
      <c r="B17" s="567" t="s">
        <v>94</v>
      </c>
      <c r="C17" s="364" t="s">
        <v>119</v>
      </c>
      <c r="D17" s="364">
        <v>0.77707258999999995</v>
      </c>
      <c r="E17" s="364"/>
      <c r="F17" s="364">
        <v>5.7734708245467061</v>
      </c>
      <c r="G17" s="364">
        <v>62.071108150000001</v>
      </c>
      <c r="H17" s="364"/>
      <c r="I17" s="364">
        <v>17.037603437971114</v>
      </c>
      <c r="J17" s="364">
        <v>183.55052945</v>
      </c>
      <c r="K17" s="364"/>
      <c r="L17" s="364">
        <v>4.2653681063872364</v>
      </c>
      <c r="M17" s="364">
        <v>45.975464500000001</v>
      </c>
      <c r="N17" s="364"/>
      <c r="O17" s="364">
        <v>6.4087602496734322</v>
      </c>
      <c r="P17" s="364">
        <v>69.179239029999991</v>
      </c>
      <c r="Q17" s="364"/>
      <c r="R17" s="364">
        <v>9.1211212500921803</v>
      </c>
      <c r="S17" s="364">
        <v>97.876785910000009</v>
      </c>
      <c r="T17" s="365"/>
      <c r="U17" s="221"/>
    </row>
    <row r="18" spans="1:21" ht="22.05" customHeight="1">
      <c r="A18" s="570"/>
      <c r="B18" s="567" t="s">
        <v>95</v>
      </c>
      <c r="C18" s="364">
        <v>65.976777716437383</v>
      </c>
      <c r="D18" s="364">
        <v>732.74070813000003</v>
      </c>
      <c r="E18" s="364"/>
      <c r="F18" s="364">
        <v>4.1410072679692655</v>
      </c>
      <c r="G18" s="364">
        <v>45.924932220000002</v>
      </c>
      <c r="H18" s="364"/>
      <c r="I18" s="364">
        <v>19.743320989831581</v>
      </c>
      <c r="J18" s="364">
        <v>218.48515044999999</v>
      </c>
      <c r="K18" s="364"/>
      <c r="L18" s="364">
        <v>4.6496923048592897</v>
      </c>
      <c r="M18" s="364">
        <v>51.54240729</v>
      </c>
      <c r="N18" s="364"/>
      <c r="O18" s="364">
        <v>8.3960587430782851</v>
      </c>
      <c r="P18" s="364">
        <v>93.102463870000008</v>
      </c>
      <c r="Q18" s="364"/>
      <c r="R18" s="364">
        <v>8.7195445292414782</v>
      </c>
      <c r="S18" s="364">
        <v>97.003522419999996</v>
      </c>
      <c r="T18" s="365"/>
      <c r="U18" s="221"/>
    </row>
    <row r="19" spans="1:21" ht="22.05" customHeight="1">
      <c r="A19" s="570"/>
      <c r="B19" s="567" t="s">
        <v>96</v>
      </c>
      <c r="C19" s="364">
        <v>42.637716737827475</v>
      </c>
      <c r="D19" s="364">
        <v>490.71309864</v>
      </c>
      <c r="E19" s="364"/>
      <c r="F19" s="364">
        <v>3.7557845006778532</v>
      </c>
      <c r="G19" s="364">
        <v>43.345994480000002</v>
      </c>
      <c r="H19" s="364"/>
      <c r="I19" s="364">
        <v>20.357853952127826</v>
      </c>
      <c r="J19" s="364">
        <v>234.41637057999998</v>
      </c>
      <c r="K19" s="364"/>
      <c r="L19" s="364">
        <v>6.4533770537070296</v>
      </c>
      <c r="M19" s="364">
        <v>74.176332259999995</v>
      </c>
      <c r="N19" s="364"/>
      <c r="O19" s="364">
        <v>18.228802805411529</v>
      </c>
      <c r="P19" s="364">
        <v>210.32331443999999</v>
      </c>
      <c r="Q19" s="364"/>
      <c r="R19" s="364">
        <v>7.0168229592408338</v>
      </c>
      <c r="S19" s="364">
        <v>80.504440280000011</v>
      </c>
      <c r="T19" s="365"/>
      <c r="U19" s="221"/>
    </row>
    <row r="20" spans="1:21" ht="22.05" customHeight="1">
      <c r="A20" s="567"/>
      <c r="B20" s="568"/>
      <c r="C20" s="364"/>
      <c r="D20" s="364"/>
      <c r="E20" s="364"/>
      <c r="F20" s="364"/>
      <c r="G20" s="364"/>
      <c r="H20" s="364"/>
      <c r="I20" s="364"/>
      <c r="J20" s="364"/>
      <c r="K20" s="364"/>
      <c r="L20" s="364"/>
      <c r="M20" s="364"/>
      <c r="N20" s="364"/>
      <c r="O20" s="364"/>
      <c r="P20" s="364"/>
      <c r="Q20" s="364"/>
      <c r="R20" s="364"/>
      <c r="S20" s="364"/>
      <c r="T20" s="173"/>
      <c r="U20" s="221"/>
    </row>
    <row r="21" spans="1:21" ht="22.05" customHeight="1">
      <c r="A21" s="567">
        <v>2022</v>
      </c>
      <c r="B21" s="568" t="s">
        <v>209</v>
      </c>
      <c r="C21" s="364">
        <v>17.296472749883332</v>
      </c>
      <c r="D21" s="364">
        <v>200.74100000000001</v>
      </c>
      <c r="E21" s="364"/>
      <c r="F21" s="364">
        <v>0.33123400931277841</v>
      </c>
      <c r="G21" s="364">
        <v>3.8442662400000001</v>
      </c>
      <c r="H21" s="364"/>
      <c r="I21" s="364">
        <v>5.9032513396309216</v>
      </c>
      <c r="J21" s="364">
        <v>68.512499300000002</v>
      </c>
      <c r="K21" s="364"/>
      <c r="L21" s="364">
        <v>1.3857050571106497</v>
      </c>
      <c r="M21" s="364">
        <v>16.082343659999999</v>
      </c>
      <c r="N21" s="364"/>
      <c r="O21" s="364">
        <v>1.9254802200282197</v>
      </c>
      <c r="P21" s="364">
        <v>22.346916069999999</v>
      </c>
      <c r="Q21" s="364"/>
      <c r="R21" s="364">
        <v>3.0817619006406822</v>
      </c>
      <c r="S21" s="364">
        <v>35.766596729999996</v>
      </c>
      <c r="T21" s="366"/>
      <c r="U21" s="219"/>
    </row>
    <row r="22" spans="1:21" ht="22.05" customHeight="1">
      <c r="A22" s="567"/>
      <c r="B22" s="568" t="s">
        <v>210</v>
      </c>
      <c r="C22" s="364">
        <v>18.076023456669436</v>
      </c>
      <c r="D22" s="364">
        <v>208.703</v>
      </c>
      <c r="E22" s="364"/>
      <c r="F22" s="364">
        <v>0.72386749348224422</v>
      </c>
      <c r="G22" s="364">
        <v>8.3576632800000006</v>
      </c>
      <c r="H22" s="364"/>
      <c r="I22" s="364">
        <v>5.1787050610961529</v>
      </c>
      <c r="J22" s="364">
        <v>59.792535950000001</v>
      </c>
      <c r="K22" s="364"/>
      <c r="L22" s="364">
        <v>1.5188836705318194</v>
      </c>
      <c r="M22" s="364">
        <v>17.53679837</v>
      </c>
      <c r="N22" s="364"/>
      <c r="O22" s="364">
        <v>3.4103075440226207</v>
      </c>
      <c r="P22" s="364">
        <v>39.374888900000002</v>
      </c>
      <c r="Q22" s="364"/>
      <c r="R22" s="364">
        <v>1.6641876945362162</v>
      </c>
      <c r="S22" s="364">
        <v>19.214456390000002</v>
      </c>
      <c r="T22" s="366"/>
      <c r="U22" s="219"/>
    </row>
    <row r="23" spans="1:21" ht="22.05" customHeight="1">
      <c r="A23" s="567"/>
      <c r="B23" s="568" t="s">
        <v>206</v>
      </c>
      <c r="C23" s="364">
        <v>21.078861004496709</v>
      </c>
      <c r="D23" s="364">
        <v>244.03100000000001</v>
      </c>
      <c r="E23" s="364"/>
      <c r="F23" s="364">
        <v>1.4165959262296428</v>
      </c>
      <c r="G23" s="364">
        <v>16.399999999999999</v>
      </c>
      <c r="H23" s="364"/>
      <c r="I23" s="364">
        <v>6.6454161787212369</v>
      </c>
      <c r="J23" s="364">
        <v>76.934306609999993</v>
      </c>
      <c r="K23" s="364"/>
      <c r="L23" s="364">
        <v>1.7938103364075886</v>
      </c>
      <c r="M23" s="364">
        <v>20.76702959</v>
      </c>
      <c r="N23" s="364"/>
      <c r="O23" s="364">
        <v>3.0139229133332335</v>
      </c>
      <c r="P23" s="364">
        <v>34.892332289999999</v>
      </c>
      <c r="Q23" s="364"/>
      <c r="R23" s="364">
        <v>4.0794572217182106</v>
      </c>
      <c r="S23" s="364">
        <v>47.228074849999999</v>
      </c>
      <c r="T23" s="366"/>
      <c r="U23" s="219"/>
    </row>
    <row r="24" spans="1:21" ht="22.05" customHeight="1">
      <c r="A24" s="567"/>
      <c r="B24" s="568" t="s">
        <v>211</v>
      </c>
      <c r="C24" s="364">
        <v>31.406069780633551</v>
      </c>
      <c r="D24" s="364">
        <v>367.33199999999999</v>
      </c>
      <c r="E24" s="364"/>
      <c r="F24" s="364">
        <v>1.0516226691434254</v>
      </c>
      <c r="G24" s="364">
        <v>12.3</v>
      </c>
      <c r="H24" s="364"/>
      <c r="I24" s="364">
        <v>3.6022858488430023</v>
      </c>
      <c r="J24" s="364">
        <v>42.133093209999998</v>
      </c>
      <c r="K24" s="364"/>
      <c r="L24" s="364">
        <v>1.9851275486164843</v>
      </c>
      <c r="M24" s="364">
        <v>23.21846948</v>
      </c>
      <c r="N24" s="364"/>
      <c r="O24" s="364">
        <v>5.9030685065633115</v>
      </c>
      <c r="P24" s="364">
        <v>69.043531260000009</v>
      </c>
      <c r="Q24" s="364"/>
      <c r="R24" s="364">
        <v>2.6525364531123068</v>
      </c>
      <c r="S24" s="364">
        <v>31.024624450000001</v>
      </c>
      <c r="T24" s="366"/>
      <c r="U24" s="219"/>
    </row>
    <row r="25" spans="1:21" ht="22.05" customHeight="1">
      <c r="A25" s="567"/>
      <c r="B25" s="568" t="s">
        <v>212</v>
      </c>
      <c r="C25" s="364">
        <v>25.904571764338854</v>
      </c>
      <c r="D25" s="364">
        <v>314.57799999999997</v>
      </c>
      <c r="E25" s="364"/>
      <c r="F25" s="364">
        <v>1.5979860263436783</v>
      </c>
      <c r="G25" s="364">
        <v>19.405503120000002</v>
      </c>
      <c r="H25" s="364"/>
      <c r="I25" s="364">
        <v>6.1890986130145196</v>
      </c>
      <c r="J25" s="364">
        <v>75.158712569999992</v>
      </c>
      <c r="K25" s="364"/>
      <c r="L25" s="364">
        <v>2.8003856205932691</v>
      </c>
      <c r="M25" s="364">
        <v>34.007113329999996</v>
      </c>
      <c r="N25" s="364"/>
      <c r="O25" s="364">
        <v>2.8387995902521692</v>
      </c>
      <c r="P25" s="364">
        <v>34.473602020000001</v>
      </c>
      <c r="Q25" s="364"/>
      <c r="R25" s="364" t="s">
        <v>119</v>
      </c>
      <c r="S25" s="364" t="s">
        <v>119</v>
      </c>
      <c r="T25" s="366"/>
      <c r="U25" s="219"/>
    </row>
    <row r="26" spans="1:21" ht="22.05" customHeight="1">
      <c r="A26" s="567"/>
      <c r="B26" s="568" t="s">
        <v>207</v>
      </c>
      <c r="C26" s="364">
        <v>21.30234208429394</v>
      </c>
      <c r="D26" s="364">
        <v>258.8</v>
      </c>
      <c r="E26" s="364"/>
      <c r="F26" s="364">
        <v>1.8300947567427515</v>
      </c>
      <c r="G26" s="364">
        <v>22.233636149999999</v>
      </c>
      <c r="H26" s="364"/>
      <c r="I26" s="364">
        <v>7.6735211998165607</v>
      </c>
      <c r="J26" s="364">
        <v>93.224833150000009</v>
      </c>
      <c r="K26" s="364"/>
      <c r="L26" s="364">
        <v>2.0990510531838145</v>
      </c>
      <c r="M26" s="364">
        <v>25.501159000000001</v>
      </c>
      <c r="N26" s="364"/>
      <c r="O26" s="364">
        <v>4.7728591066507695</v>
      </c>
      <c r="P26" s="364">
        <v>57.984982680000002</v>
      </c>
      <c r="Q26" s="364"/>
      <c r="R26" s="364">
        <v>3.6051895216085379</v>
      </c>
      <c r="S26" s="364">
        <v>43.79908296</v>
      </c>
      <c r="T26" s="366"/>
      <c r="U26" s="219"/>
    </row>
    <row r="27" spans="1:21" ht="22.05" customHeight="1">
      <c r="A27" s="567"/>
      <c r="B27" s="568" t="s">
        <v>213</v>
      </c>
      <c r="C27" s="364">
        <v>28.794206576262024</v>
      </c>
      <c r="D27" s="364">
        <v>363.8</v>
      </c>
      <c r="E27" s="364"/>
      <c r="F27" s="364">
        <v>1.1229861234471015</v>
      </c>
      <c r="G27" s="364">
        <v>14.188352460000001</v>
      </c>
      <c r="H27" s="364"/>
      <c r="I27" s="364">
        <v>5.7484461143750076</v>
      </c>
      <c r="J27" s="364">
        <v>72.628661980000004</v>
      </c>
      <c r="K27" s="364"/>
      <c r="L27" s="364">
        <v>1.8929334356285525</v>
      </c>
      <c r="M27" s="364">
        <v>23.916240999999999</v>
      </c>
      <c r="N27" s="364"/>
      <c r="O27" s="364">
        <v>2.8095461316912469</v>
      </c>
      <c r="P27" s="364">
        <v>35.497171280000003</v>
      </c>
      <c r="Q27" s="364"/>
      <c r="R27" s="364">
        <v>2.8060116072172074</v>
      </c>
      <c r="S27" s="364">
        <v>35.452514380000004</v>
      </c>
      <c r="T27" s="173"/>
      <c r="U27" s="219"/>
    </row>
    <row r="28" spans="1:21" ht="22.05" customHeight="1">
      <c r="A28" s="567"/>
      <c r="B28" s="568" t="s">
        <v>214</v>
      </c>
      <c r="C28" s="364">
        <v>35.593338026340241</v>
      </c>
      <c r="D28" s="364">
        <v>449.87799999999999</v>
      </c>
      <c r="E28" s="364"/>
      <c r="F28" s="364">
        <v>0.69508838530069517</v>
      </c>
      <c r="G28" s="364">
        <v>8.7854916099999993</v>
      </c>
      <c r="H28" s="364"/>
      <c r="I28" s="364">
        <v>9.9304477842490542</v>
      </c>
      <c r="J28" s="364">
        <v>125.51477990000001</v>
      </c>
      <c r="K28" s="364"/>
      <c r="L28" s="364">
        <v>2.6172919172017193</v>
      </c>
      <c r="M28" s="364">
        <v>33.080967350000002</v>
      </c>
      <c r="N28" s="364"/>
      <c r="O28" s="364">
        <v>4.4217857070237256</v>
      </c>
      <c r="P28" s="364">
        <v>55.88866402</v>
      </c>
      <c r="Q28" s="364"/>
      <c r="R28" s="364">
        <v>2.3852657200373706</v>
      </c>
      <c r="S28" s="364">
        <v>30.148298280000002</v>
      </c>
      <c r="T28" s="173"/>
      <c r="U28" s="219"/>
    </row>
    <row r="29" spans="1:21" ht="22.05" customHeight="1">
      <c r="A29" s="567"/>
      <c r="B29" s="568" t="s">
        <v>208</v>
      </c>
      <c r="C29" s="364">
        <v>23.269371817059611</v>
      </c>
      <c r="D29" s="364">
        <v>304.54899999999998</v>
      </c>
      <c r="E29" s="364"/>
      <c r="F29" s="364">
        <v>0.26589077715751153</v>
      </c>
      <c r="G29" s="364">
        <v>3.4799723399999998</v>
      </c>
      <c r="H29" s="364"/>
      <c r="I29" s="364">
        <v>8.3378030514042543</v>
      </c>
      <c r="J29" s="364">
        <v>109.12497343999999</v>
      </c>
      <c r="K29" s="364"/>
      <c r="L29" s="364">
        <v>1.9444505100290526</v>
      </c>
      <c r="M29" s="364">
        <v>25.44892329</v>
      </c>
      <c r="N29" s="364"/>
      <c r="O29" s="364">
        <v>8.8756267358985195</v>
      </c>
      <c r="P29" s="364">
        <v>116.16399738</v>
      </c>
      <c r="Q29" s="364"/>
      <c r="R29" s="364">
        <v>1.078108040361401</v>
      </c>
      <c r="S29" s="364">
        <v>14.11025309</v>
      </c>
      <c r="T29" s="173"/>
      <c r="U29" s="219"/>
    </row>
    <row r="30" spans="1:21" ht="22.05" customHeight="1">
      <c r="A30" s="567"/>
      <c r="B30" s="568" t="s">
        <v>215</v>
      </c>
      <c r="C30" s="364">
        <v>35.107198295469345</v>
      </c>
      <c r="D30" s="364">
        <v>468.87400000000002</v>
      </c>
      <c r="E30" s="364"/>
      <c r="F30" s="364">
        <v>0.32596875405307646</v>
      </c>
      <c r="G30" s="364">
        <v>4.3534739599999996</v>
      </c>
      <c r="H30" s="364"/>
      <c r="I30" s="364">
        <v>6.7164801290913996</v>
      </c>
      <c r="J30" s="364">
        <v>89.701914620000011</v>
      </c>
      <c r="K30" s="364"/>
      <c r="L30" s="364">
        <v>2.2307821168717981</v>
      </c>
      <c r="M30" s="364">
        <v>29.793198690000001</v>
      </c>
      <c r="N30" s="364"/>
      <c r="O30" s="364">
        <v>2.2498812768914762</v>
      </c>
      <c r="P30" s="364">
        <v>30.048277420000002</v>
      </c>
      <c r="Q30" s="364"/>
      <c r="R30" s="364">
        <v>1.2570430384329172</v>
      </c>
      <c r="S30" s="364">
        <v>16.78843161</v>
      </c>
      <c r="T30" s="366"/>
      <c r="U30" s="219"/>
    </row>
    <row r="31" spans="1:21" ht="22.05" customHeight="1">
      <c r="A31" s="567"/>
      <c r="B31" s="568" t="s">
        <v>216</v>
      </c>
      <c r="C31" s="364">
        <v>24.407787229618584</v>
      </c>
      <c r="D31" s="364">
        <v>319.3</v>
      </c>
      <c r="E31" s="364"/>
      <c r="F31" s="364">
        <v>1.2395122367190325</v>
      </c>
      <c r="G31" s="364">
        <v>16.215163359999998</v>
      </c>
      <c r="H31" s="364"/>
      <c r="I31" s="364">
        <v>6.981651898642129</v>
      </c>
      <c r="J31" s="364">
        <v>91.333205680000006</v>
      </c>
      <c r="K31" s="364"/>
      <c r="L31" s="364">
        <v>2.674574011869074</v>
      </c>
      <c r="M31" s="364">
        <v>34.988484369999995</v>
      </c>
      <c r="N31" s="364"/>
      <c r="O31" s="364">
        <v>3.5018294292804955</v>
      </c>
      <c r="P31" s="364">
        <v>45.810549159999994</v>
      </c>
      <c r="Q31" s="364"/>
      <c r="R31" s="364">
        <v>1.2483118830666764</v>
      </c>
      <c r="S31" s="364">
        <v>16.33027937</v>
      </c>
      <c r="T31" s="366"/>
      <c r="U31" s="219"/>
    </row>
    <row r="32" spans="1:21" ht="22.05" customHeight="1">
      <c r="A32" s="567"/>
      <c r="B32" s="568" t="s">
        <v>200</v>
      </c>
      <c r="C32" s="364">
        <v>36.153810969654096</v>
      </c>
      <c r="D32" s="364">
        <v>466.072</v>
      </c>
      <c r="E32" s="364"/>
      <c r="F32" s="364">
        <v>0.59442725978546074</v>
      </c>
      <c r="G32" s="364">
        <v>7.6629792099999996</v>
      </c>
      <c r="H32" s="364"/>
      <c r="I32" s="364">
        <v>7.9008104693542132</v>
      </c>
      <c r="J32" s="364">
        <v>101.85223737999999</v>
      </c>
      <c r="K32" s="364"/>
      <c r="L32" s="364">
        <v>2.7540292498109364</v>
      </c>
      <c r="M32" s="364">
        <v>35.503198310000002</v>
      </c>
      <c r="N32" s="364"/>
      <c r="O32" s="364">
        <v>8.5315576621512967</v>
      </c>
      <c r="P32" s="364">
        <v>109.98343013</v>
      </c>
      <c r="Q32" s="364"/>
      <c r="R32" s="364">
        <v>1.4195056050056867</v>
      </c>
      <c r="S32" s="364">
        <v>18.299365920000003</v>
      </c>
      <c r="T32" s="366"/>
      <c r="U32" s="219"/>
    </row>
    <row r="33" spans="1:21" ht="22.05" customHeight="1">
      <c r="A33" s="567"/>
      <c r="B33" s="568"/>
      <c r="C33" s="364"/>
      <c r="D33" s="364"/>
      <c r="E33" s="364"/>
      <c r="F33" s="364"/>
      <c r="G33" s="364"/>
      <c r="H33" s="364"/>
      <c r="I33" s="364"/>
      <c r="J33" s="364"/>
      <c r="K33" s="364"/>
      <c r="L33" s="364"/>
      <c r="M33" s="364"/>
      <c r="N33" s="364"/>
      <c r="O33" s="364"/>
      <c r="P33" s="364"/>
      <c r="Q33" s="364"/>
      <c r="R33" s="364"/>
      <c r="S33" s="364"/>
      <c r="T33" s="366"/>
      <c r="U33" s="219"/>
    </row>
    <row r="34" spans="1:21" ht="22.05" customHeight="1">
      <c r="A34" s="567">
        <v>2023</v>
      </c>
      <c r="B34" s="568" t="s">
        <v>209</v>
      </c>
      <c r="C34" s="813">
        <v>41.160518004346187</v>
      </c>
      <c r="D34" s="813">
        <v>524.96400000000006</v>
      </c>
      <c r="E34" s="813"/>
      <c r="F34" s="813">
        <v>0.25160601922407422</v>
      </c>
      <c r="G34" s="813">
        <v>3.2090000000000001</v>
      </c>
      <c r="H34" s="813"/>
      <c r="I34" s="813">
        <v>8.3566285867625592</v>
      </c>
      <c r="J34" s="813">
        <v>106.581</v>
      </c>
      <c r="K34" s="813"/>
      <c r="L34" s="813">
        <v>1.7864889834903492</v>
      </c>
      <c r="M34" s="813">
        <v>22.785</v>
      </c>
      <c r="N34" s="813"/>
      <c r="O34" s="813">
        <v>1.9114687262897181</v>
      </c>
      <c r="P34" s="813">
        <v>24.379000000000001</v>
      </c>
      <c r="Q34" s="813"/>
      <c r="R34" s="813">
        <v>1.2904119240853265</v>
      </c>
      <c r="S34" s="813">
        <v>16.457999999999998</v>
      </c>
      <c r="T34" s="366"/>
      <c r="U34" s="219"/>
    </row>
    <row r="35" spans="1:21" ht="22.05" customHeight="1">
      <c r="A35" s="567"/>
      <c r="B35" s="568" t="s">
        <v>210</v>
      </c>
      <c r="C35" s="813">
        <v>34.741690089382303</v>
      </c>
      <c r="D35" s="813">
        <v>454.04599999999999</v>
      </c>
      <c r="E35" s="813"/>
      <c r="F35" s="813">
        <v>0.5607077366059684</v>
      </c>
      <c r="G35" s="813">
        <v>7.3280000000000003</v>
      </c>
      <c r="H35" s="813"/>
      <c r="I35" s="813">
        <v>5.025633849347245</v>
      </c>
      <c r="J35" s="813">
        <v>65.680999999999997</v>
      </c>
      <c r="K35" s="813"/>
      <c r="L35" s="813">
        <v>1.4928996518721409</v>
      </c>
      <c r="M35" s="813">
        <v>19.510999999999999</v>
      </c>
      <c r="N35" s="813"/>
      <c r="O35" s="813">
        <v>4.8814780939207099</v>
      </c>
      <c r="P35" s="813">
        <v>63.796999999999997</v>
      </c>
      <c r="Q35" s="813"/>
      <c r="R35" s="813">
        <v>1.7711875937438533</v>
      </c>
      <c r="S35" s="813">
        <v>23.148</v>
      </c>
      <c r="T35" s="366"/>
      <c r="U35" s="219"/>
    </row>
    <row r="36" spans="1:21" ht="22.05" customHeight="1">
      <c r="A36" s="567"/>
      <c r="B36" s="568" t="s">
        <v>206</v>
      </c>
      <c r="C36" s="813">
        <v>35.28795731698694</v>
      </c>
      <c r="D36" s="813">
        <v>466.97500000000002</v>
      </c>
      <c r="E36" s="813"/>
      <c r="F36" s="813">
        <v>0.9696017566984515</v>
      </c>
      <c r="G36" s="813">
        <v>12.831</v>
      </c>
      <c r="H36" s="813"/>
      <c r="I36" s="813">
        <v>6.5266568563859835</v>
      </c>
      <c r="J36" s="813">
        <v>86.369</v>
      </c>
      <c r="K36" s="813"/>
      <c r="L36" s="813">
        <v>1.6690510482580234</v>
      </c>
      <c r="M36" s="813">
        <v>22.087</v>
      </c>
      <c r="N36" s="813"/>
      <c r="O36" s="813">
        <v>2.854321374328884</v>
      </c>
      <c r="P36" s="813">
        <v>37.771999999999998</v>
      </c>
      <c r="Q36" s="813"/>
      <c r="R36" s="813">
        <v>2.5322542956094698</v>
      </c>
      <c r="S36" s="813">
        <v>33.51</v>
      </c>
      <c r="T36" s="366"/>
      <c r="U36" s="219"/>
    </row>
    <row r="37" spans="1:21" ht="22.05" customHeight="1">
      <c r="A37" s="567"/>
      <c r="B37" s="568" t="s">
        <v>211</v>
      </c>
      <c r="C37" s="813">
        <v>29.523264202989402</v>
      </c>
      <c r="D37" s="813">
        <v>388.15756249000003</v>
      </c>
      <c r="E37" s="813"/>
      <c r="F37" s="813">
        <v>1.5147348999999999</v>
      </c>
      <c r="G37" s="813">
        <v>19.914999999999999</v>
      </c>
      <c r="H37" s="813"/>
      <c r="I37" s="813">
        <v>6.6836964400000003</v>
      </c>
      <c r="J37" s="813">
        <v>87.873999999999995</v>
      </c>
      <c r="K37" s="813"/>
      <c r="L37" s="813">
        <v>2.0851848999999998</v>
      </c>
      <c r="M37" s="813">
        <v>27.414999999999999</v>
      </c>
      <c r="N37" s="813"/>
      <c r="O37" s="813">
        <v>3.0376842800000001</v>
      </c>
      <c r="P37" s="813">
        <v>39.938000000000002</v>
      </c>
      <c r="Q37" s="813"/>
      <c r="R37" s="813">
        <v>3.0407266800000001</v>
      </c>
      <c r="S37" s="813">
        <v>39.978000000000002</v>
      </c>
      <c r="T37" s="366"/>
      <c r="U37" s="219"/>
    </row>
    <row r="38" spans="1:21" ht="22.05" customHeight="1">
      <c r="A38" s="567"/>
      <c r="B38" s="568" t="s">
        <v>212</v>
      </c>
      <c r="C38" s="813">
        <v>40.399576098172425</v>
      </c>
      <c r="D38" s="813">
        <v>544.58890379000002</v>
      </c>
      <c r="E38" s="813"/>
      <c r="F38" s="813">
        <v>1.7719499386881667</v>
      </c>
      <c r="G38" s="813">
        <v>23.885999999999999</v>
      </c>
      <c r="H38" s="813"/>
      <c r="I38" s="813">
        <v>4.267190168852915</v>
      </c>
      <c r="J38" s="813">
        <v>57.521999999999998</v>
      </c>
      <c r="K38" s="813"/>
      <c r="L38" s="813">
        <v>3.3596277661939919</v>
      </c>
      <c r="M38" s="813">
        <v>45.287999999999997</v>
      </c>
      <c r="N38" s="813"/>
      <c r="O38" s="813">
        <v>4.7266835088945509</v>
      </c>
      <c r="P38" s="813">
        <v>63.716000000000001</v>
      </c>
      <c r="Q38" s="813"/>
      <c r="R38" s="813">
        <v>2.0588179958307249</v>
      </c>
      <c r="S38" s="813">
        <v>27.753</v>
      </c>
      <c r="T38" s="366"/>
      <c r="U38" s="219"/>
    </row>
    <row r="39" spans="1:21" ht="22.05" customHeight="1">
      <c r="A39" s="567"/>
      <c r="B39" s="568" t="s">
        <v>207</v>
      </c>
      <c r="C39" s="813">
        <v>31.580936525243391</v>
      </c>
      <c r="D39" s="813">
        <v>424.43010672000003</v>
      </c>
      <c r="E39" s="813"/>
      <c r="F39" s="813">
        <v>2.7130594398268766</v>
      </c>
      <c r="G39" s="813">
        <v>36.462000000000003</v>
      </c>
      <c r="H39" s="813"/>
      <c r="I39" s="813">
        <v>5.0740208798385806</v>
      </c>
      <c r="J39" s="813">
        <v>68.191999999999993</v>
      </c>
      <c r="K39" s="813"/>
      <c r="L39" s="813">
        <v>2.3646074252168914</v>
      </c>
      <c r="M39" s="813">
        <v>31.779</v>
      </c>
      <c r="N39" s="813"/>
      <c r="O39" s="813">
        <v>4.3806884279624683</v>
      </c>
      <c r="P39" s="813">
        <v>58.874000000000002</v>
      </c>
      <c r="Q39" s="813"/>
      <c r="R39" s="813">
        <v>1.5662854810036682</v>
      </c>
      <c r="S39" s="813">
        <v>21.05</v>
      </c>
      <c r="T39" s="366"/>
      <c r="U39" s="219"/>
    </row>
    <row r="40" spans="1:21" ht="22.05" customHeight="1">
      <c r="A40" s="567"/>
      <c r="B40" s="568" t="s">
        <v>213</v>
      </c>
      <c r="C40" s="813">
        <v>48.084216309664242</v>
      </c>
      <c r="D40" s="813">
        <v>635.98137775999999</v>
      </c>
      <c r="E40" s="813"/>
      <c r="F40" s="813">
        <v>2.8795092840666667</v>
      </c>
      <c r="G40" s="813">
        <v>38.085559509999996</v>
      </c>
      <c r="H40" s="813"/>
      <c r="I40" s="813">
        <v>8.8777705774708249</v>
      </c>
      <c r="J40" s="813">
        <v>117.42100000000001</v>
      </c>
      <c r="K40" s="813"/>
      <c r="L40" s="813">
        <v>2.335933093412069</v>
      </c>
      <c r="M40" s="813">
        <v>30.896000000000001</v>
      </c>
      <c r="N40" s="813"/>
      <c r="O40" s="813">
        <v>2.4897919698068631</v>
      </c>
      <c r="P40" s="813">
        <v>32.930999999999997</v>
      </c>
      <c r="Q40" s="813"/>
      <c r="R40" s="813">
        <v>1.3147940346464229</v>
      </c>
      <c r="S40" s="813">
        <v>17.39</v>
      </c>
      <c r="T40" s="366"/>
      <c r="U40" s="219"/>
    </row>
    <row r="41" spans="1:21" ht="22.05" customHeight="1">
      <c r="A41" s="567"/>
      <c r="B41" s="568" t="s">
        <v>214</v>
      </c>
      <c r="C41" s="813">
        <v>48.433254469607462</v>
      </c>
      <c r="D41" s="813">
        <v>652.99599999999998</v>
      </c>
      <c r="E41" s="813"/>
      <c r="F41" s="813">
        <v>3.3376869540957306</v>
      </c>
      <c r="G41" s="813">
        <v>44.999995439999999</v>
      </c>
      <c r="H41" s="813"/>
      <c r="I41" s="813">
        <v>7.6101495389636913</v>
      </c>
      <c r="J41" s="813">
        <v>102.60299999999999</v>
      </c>
      <c r="K41" s="813"/>
      <c r="L41" s="813">
        <v>2.2307618445257158</v>
      </c>
      <c r="M41" s="813">
        <v>30.076000000000001</v>
      </c>
      <c r="N41" s="813"/>
      <c r="O41" s="813">
        <v>2.6097747792752304</v>
      </c>
      <c r="P41" s="813">
        <v>35.186</v>
      </c>
      <c r="Q41" s="813"/>
      <c r="R41" s="813">
        <v>1.7073383062620509</v>
      </c>
      <c r="S41" s="813">
        <v>23.018999999999998</v>
      </c>
      <c r="T41" s="366"/>
      <c r="U41" s="219"/>
    </row>
    <row r="42" spans="1:21" ht="22.05" customHeight="1">
      <c r="A42" s="567"/>
      <c r="B42" s="568" t="s">
        <v>208</v>
      </c>
      <c r="C42" s="813">
        <v>53.690592562685389</v>
      </c>
      <c r="D42" s="813">
        <v>733.17499999999995</v>
      </c>
      <c r="E42" s="813"/>
      <c r="F42" s="813">
        <v>2.8453758214849203</v>
      </c>
      <c r="G42" s="813">
        <v>38.855194520000005</v>
      </c>
      <c r="H42" s="813"/>
      <c r="I42" s="813">
        <v>7.8054664712674464</v>
      </c>
      <c r="J42" s="813">
        <v>106.58799999999999</v>
      </c>
      <c r="K42" s="813"/>
      <c r="L42" s="813">
        <v>2.2972331144562221</v>
      </c>
      <c r="M42" s="813">
        <v>31.37</v>
      </c>
      <c r="N42" s="813"/>
      <c r="O42" s="813">
        <v>1.891317808321991</v>
      </c>
      <c r="P42" s="813">
        <v>25.827000000000002</v>
      </c>
      <c r="Q42" s="813"/>
      <c r="R42" s="813">
        <v>1.3887385649521133</v>
      </c>
      <c r="S42" s="813">
        <v>18.963999999999999</v>
      </c>
      <c r="T42" s="366"/>
      <c r="U42" s="219"/>
    </row>
    <row r="43" spans="1:21" ht="22.05" customHeight="1">
      <c r="A43" s="567"/>
      <c r="B43" s="568" t="s">
        <v>215</v>
      </c>
      <c r="C43" s="813">
        <v>51.20057153467576</v>
      </c>
      <c r="D43" s="813">
        <v>703.79200000000003</v>
      </c>
      <c r="E43" s="813"/>
      <c r="F43" s="813">
        <v>2.9426134338452408</v>
      </c>
      <c r="G43" s="813">
        <v>40.448528830000001</v>
      </c>
      <c r="H43" s="813"/>
      <c r="I43" s="813">
        <v>7.2860158119740586</v>
      </c>
      <c r="J43" s="813">
        <v>100.152</v>
      </c>
      <c r="K43" s="813"/>
      <c r="L43" s="813">
        <v>2.6965969530430058</v>
      </c>
      <c r="M43" s="813">
        <v>37.066839409999993</v>
      </c>
      <c r="N43" s="813"/>
      <c r="O43" s="813">
        <v>6.6620426749493209</v>
      </c>
      <c r="P43" s="813">
        <v>91.575000000000003</v>
      </c>
      <c r="Q43" s="813"/>
      <c r="R43" s="813">
        <v>1.5571319837795825</v>
      </c>
      <c r="S43" s="813">
        <v>21.404</v>
      </c>
      <c r="T43" s="366"/>
      <c r="U43" s="219"/>
    </row>
    <row r="44" spans="1:21" ht="22.05" customHeight="1">
      <c r="A44" s="567"/>
      <c r="B44" s="568" t="s">
        <v>216</v>
      </c>
      <c r="C44" s="813">
        <v>57.913631076711049</v>
      </c>
      <c r="D44" s="813">
        <v>782.85199999999998</v>
      </c>
      <c r="E44" s="813"/>
      <c r="F44" s="813">
        <v>2.0745263535968186</v>
      </c>
      <c r="G44" s="813">
        <v>28.04257089</v>
      </c>
      <c r="H44" s="813"/>
      <c r="I44" s="813">
        <v>6.9398529112862501</v>
      </c>
      <c r="J44" s="813">
        <v>93.81</v>
      </c>
      <c r="K44" s="813"/>
      <c r="L44" s="813">
        <v>2.9769929119487721</v>
      </c>
      <c r="M44" s="813">
        <v>40.241732590000005</v>
      </c>
      <c r="N44" s="813"/>
      <c r="O44" s="813">
        <v>2.2262124897061839</v>
      </c>
      <c r="P44" s="813">
        <v>30.093</v>
      </c>
      <c r="Q44" s="813"/>
      <c r="R44" s="813">
        <v>2.2159295821838647</v>
      </c>
      <c r="S44" s="813">
        <v>29.954000000000001</v>
      </c>
      <c r="T44" s="366"/>
      <c r="U44" s="219"/>
    </row>
    <row r="45" spans="1:21" ht="22.05" customHeight="1">
      <c r="A45" s="567"/>
      <c r="B45" s="568" t="s">
        <v>200</v>
      </c>
      <c r="C45" s="813">
        <v>47.868168116651113</v>
      </c>
      <c r="D45" s="813">
        <v>646.82799999999997</v>
      </c>
      <c r="E45" s="813"/>
      <c r="F45" s="813">
        <v>1.3205313163158692</v>
      </c>
      <c r="G45" s="813">
        <v>17.843938129999998</v>
      </c>
      <c r="H45" s="813"/>
      <c r="I45" s="813">
        <v>15.856643357557754</v>
      </c>
      <c r="J45" s="813">
        <v>214.26599999999999</v>
      </c>
      <c r="K45" s="813"/>
      <c r="L45" s="813">
        <v>2.7826976247423967</v>
      </c>
      <c r="M45" s="813">
        <v>37.601746840000004</v>
      </c>
      <c r="N45" s="813"/>
      <c r="O45" s="813">
        <v>1.7308167177553173</v>
      </c>
      <c r="P45" s="813">
        <v>23.388000000000002</v>
      </c>
      <c r="Q45" s="813"/>
      <c r="R45" s="813">
        <v>1.0118632196796842</v>
      </c>
      <c r="S45" s="813">
        <v>13.673</v>
      </c>
      <c r="T45" s="366"/>
      <c r="U45" s="219"/>
    </row>
    <row r="46" spans="1:21" ht="22.05" customHeight="1">
      <c r="A46" s="567"/>
      <c r="B46" s="568"/>
      <c r="C46" s="813"/>
      <c r="D46" s="813"/>
      <c r="E46" s="813"/>
      <c r="F46" s="813"/>
      <c r="G46" s="813"/>
      <c r="H46" s="813"/>
      <c r="I46" s="813"/>
      <c r="J46" s="813"/>
      <c r="K46" s="813"/>
      <c r="L46" s="813"/>
      <c r="M46" s="813"/>
      <c r="N46" s="813"/>
      <c r="O46" s="813"/>
      <c r="P46" s="813"/>
      <c r="Q46" s="813"/>
      <c r="R46" s="813"/>
      <c r="S46" s="813"/>
      <c r="T46" s="366"/>
      <c r="U46" s="219"/>
    </row>
    <row r="47" spans="1:21" ht="22.05" customHeight="1">
      <c r="A47" s="567">
        <v>2024</v>
      </c>
      <c r="B47" s="568" t="s">
        <v>209</v>
      </c>
      <c r="C47" s="813">
        <v>65.148554204732775</v>
      </c>
      <c r="D47" s="813">
        <v>885.65200000000004</v>
      </c>
      <c r="E47" s="813"/>
      <c r="F47" s="813">
        <v>1.5771997925863377</v>
      </c>
      <c r="G47" s="813">
        <v>21.440999999999999</v>
      </c>
      <c r="H47" s="813"/>
      <c r="I47" s="813">
        <v>10.436985932154281</v>
      </c>
      <c r="J47" s="813">
        <v>141.88399999999999</v>
      </c>
      <c r="K47" s="813"/>
      <c r="L47" s="813">
        <v>1.9971537880098442</v>
      </c>
      <c r="M47" s="813">
        <v>27.15</v>
      </c>
      <c r="N47" s="813"/>
      <c r="O47" s="813">
        <v>5.2389426439064861</v>
      </c>
      <c r="P47" s="813">
        <v>71.22</v>
      </c>
      <c r="Q47" s="813"/>
      <c r="R47" s="813">
        <v>1.5108486796292522</v>
      </c>
      <c r="S47" s="813">
        <v>20.539000000000001</v>
      </c>
      <c r="T47" s="366"/>
      <c r="U47" s="219"/>
    </row>
    <row r="48" spans="1:21" ht="22.05" customHeight="1">
      <c r="A48" s="567"/>
      <c r="B48" s="568" t="s">
        <v>210</v>
      </c>
      <c r="C48" s="813">
        <v>49.190195457926734</v>
      </c>
      <c r="D48" s="813">
        <v>674.36500000000001</v>
      </c>
      <c r="E48" s="813"/>
      <c r="F48" s="813">
        <v>1.202683921482129</v>
      </c>
      <c r="G48" s="813">
        <v>16.488</v>
      </c>
      <c r="H48" s="813"/>
      <c r="I48" s="813">
        <v>6.4134389320957501</v>
      </c>
      <c r="J48" s="813">
        <v>87.924000000000007</v>
      </c>
      <c r="K48" s="813"/>
      <c r="L48" s="813">
        <v>2.0666206249048815</v>
      </c>
      <c r="M48" s="813">
        <v>28.332000000000001</v>
      </c>
      <c r="N48" s="813"/>
      <c r="O48" s="813">
        <v>2.1008308844375789</v>
      </c>
      <c r="P48" s="813">
        <v>28.800999999999998</v>
      </c>
      <c r="Q48" s="813"/>
      <c r="R48" s="813">
        <v>0.44363922916389553</v>
      </c>
      <c r="S48" s="813">
        <v>6.0819999999999999</v>
      </c>
      <c r="T48" s="366"/>
      <c r="U48" s="219"/>
    </row>
    <row r="49" spans="1:21" ht="22.05" customHeight="1">
      <c r="A49" s="567"/>
      <c r="B49" s="568" t="s">
        <v>206</v>
      </c>
      <c r="C49" s="813">
        <v>56.704307888392805</v>
      </c>
      <c r="D49" s="813">
        <v>774.98800000000006</v>
      </c>
      <c r="E49" s="813"/>
      <c r="F49" s="813">
        <v>2.8074554621202283</v>
      </c>
      <c r="G49" s="813">
        <v>38.369999999999997</v>
      </c>
      <c r="H49" s="813"/>
      <c r="I49" s="813">
        <v>9.6354915248009618</v>
      </c>
      <c r="J49" s="813">
        <v>131.69</v>
      </c>
      <c r="K49" s="813"/>
      <c r="L49" s="813">
        <v>2.0680198379297927</v>
      </c>
      <c r="M49" s="813">
        <v>28.263999999999999</v>
      </c>
      <c r="N49" s="813"/>
      <c r="O49" s="813">
        <v>1.8038834235890568</v>
      </c>
      <c r="P49" s="813">
        <v>24.654</v>
      </c>
      <c r="Q49" s="813"/>
      <c r="R49" s="813">
        <v>0.25067350568735741</v>
      </c>
      <c r="S49" s="813">
        <v>3.4260000000000002</v>
      </c>
      <c r="T49" s="366"/>
      <c r="U49" s="219"/>
    </row>
    <row r="50" spans="1:21" ht="22.05" customHeight="1">
      <c r="A50" s="567"/>
      <c r="B50" s="568" t="s">
        <v>211</v>
      </c>
      <c r="C50" s="813">
        <v>49.906146606432785</v>
      </c>
      <c r="D50" s="813">
        <v>686.04100000000005</v>
      </c>
      <c r="E50" s="813"/>
      <c r="F50" s="813">
        <v>2.5042513449290178</v>
      </c>
      <c r="G50" s="813">
        <v>34.424999999999997</v>
      </c>
      <c r="H50" s="813"/>
      <c r="I50" s="813">
        <v>8.7019187910849389</v>
      </c>
      <c r="J50" s="813">
        <v>119.622</v>
      </c>
      <c r="K50" s="813"/>
      <c r="L50" s="813">
        <v>3.683959233402915</v>
      </c>
      <c r="M50" s="813">
        <v>50.642000000000003</v>
      </c>
      <c r="N50" s="813"/>
      <c r="O50" s="813">
        <v>2.9654555141911816</v>
      </c>
      <c r="P50" s="813">
        <v>40.765000000000001</v>
      </c>
      <c r="Q50" s="813"/>
      <c r="R50" s="813" t="s">
        <v>119</v>
      </c>
      <c r="S50" s="813">
        <v>0.44600000000000001</v>
      </c>
      <c r="T50" s="366"/>
      <c r="U50" s="219"/>
    </row>
    <row r="51" spans="1:21" ht="22.05" customHeight="1">
      <c r="A51" s="567"/>
      <c r="B51" s="568" t="s">
        <v>212</v>
      </c>
      <c r="C51" s="813">
        <v>75.492945606966629</v>
      </c>
      <c r="D51" s="813">
        <v>1025.6610000000001</v>
      </c>
      <c r="E51" s="813"/>
      <c r="F51" s="813">
        <v>4.3901954287753275</v>
      </c>
      <c r="G51" s="813">
        <v>59.646000000000001</v>
      </c>
      <c r="H51" s="813"/>
      <c r="I51" s="813">
        <v>7.9630163439780759</v>
      </c>
      <c r="J51" s="813">
        <v>108.187</v>
      </c>
      <c r="K51" s="813"/>
      <c r="L51" s="813">
        <v>4.109321845363084</v>
      </c>
      <c r="M51" s="813">
        <v>55.83</v>
      </c>
      <c r="N51" s="813"/>
      <c r="O51" s="813">
        <v>1.6016271423088073</v>
      </c>
      <c r="P51" s="813">
        <v>21.76</v>
      </c>
      <c r="Q51" s="813"/>
      <c r="R51" s="813" t="s">
        <v>119</v>
      </c>
      <c r="S51" s="813" t="s">
        <v>119</v>
      </c>
      <c r="T51" s="366"/>
      <c r="U51" s="219"/>
    </row>
    <row r="52" spans="1:21" ht="22.05" customHeight="1">
      <c r="A52" s="567"/>
      <c r="B52" s="568" t="s">
        <v>207</v>
      </c>
      <c r="C52" s="813">
        <v>72.260383803205698</v>
      </c>
      <c r="D52" s="813">
        <v>984.95699999999999</v>
      </c>
      <c r="E52" s="813"/>
      <c r="F52" s="813">
        <v>2.5144776822450847</v>
      </c>
      <c r="G52" s="813">
        <v>34.274000000000001</v>
      </c>
      <c r="H52" s="813"/>
      <c r="I52" s="813">
        <v>7.1419118833190396</v>
      </c>
      <c r="J52" s="813">
        <v>97.349000000000004</v>
      </c>
      <c r="K52" s="813"/>
      <c r="L52" s="813">
        <v>3.6607167937405976</v>
      </c>
      <c r="M52" s="813">
        <v>49.898000000000003</v>
      </c>
      <c r="N52" s="813"/>
      <c r="O52" s="813">
        <v>8.6562915389443837</v>
      </c>
      <c r="P52" s="813">
        <v>117.991</v>
      </c>
      <c r="Q52" s="813"/>
      <c r="R52" s="813" t="s">
        <v>119</v>
      </c>
      <c r="S52" s="813" t="s">
        <v>119</v>
      </c>
      <c r="T52" s="366"/>
      <c r="U52" s="219"/>
    </row>
    <row r="53" spans="1:21" ht="22.05" customHeight="1">
      <c r="A53" s="567"/>
      <c r="B53" s="568" t="s">
        <v>213</v>
      </c>
      <c r="C53" s="813">
        <v>64.088977329891009</v>
      </c>
      <c r="D53" s="813">
        <v>869.92399999999998</v>
      </c>
      <c r="E53" s="813"/>
      <c r="F53" s="813">
        <v>2.4752293997288017</v>
      </c>
      <c r="G53" s="813">
        <v>33.597999999999999</v>
      </c>
      <c r="H53" s="813"/>
      <c r="I53" s="813">
        <v>7.3618883104976396</v>
      </c>
      <c r="J53" s="813">
        <v>99.927999999999997</v>
      </c>
      <c r="K53" s="813"/>
      <c r="L53" s="813">
        <v>2.4817125292953275</v>
      </c>
      <c r="M53" s="813">
        <v>33.686</v>
      </c>
      <c r="N53" s="813"/>
      <c r="O53" s="813">
        <v>5.3621375269319937</v>
      </c>
      <c r="P53" s="813">
        <v>72.784000000000006</v>
      </c>
      <c r="Q53" s="813"/>
      <c r="R53" s="813" t="s">
        <v>119</v>
      </c>
      <c r="S53" s="813" t="s">
        <v>119</v>
      </c>
      <c r="T53" s="366"/>
      <c r="U53" s="219"/>
    </row>
    <row r="54" spans="1:21" ht="22.05" customHeight="1">
      <c r="A54" s="567"/>
      <c r="B54" s="568" t="s">
        <v>214</v>
      </c>
      <c r="C54" s="813">
        <v>67.362904758681481</v>
      </c>
      <c r="D54" s="813">
        <v>904.29399999999998</v>
      </c>
      <c r="E54" s="813"/>
      <c r="F54" s="813">
        <v>2.3217747939481899</v>
      </c>
      <c r="G54" s="813">
        <v>31.167999999999999</v>
      </c>
      <c r="H54" s="813"/>
      <c r="I54" s="813">
        <v>7.2375191039020228</v>
      </c>
      <c r="J54" s="813">
        <v>97.158000000000001</v>
      </c>
      <c r="K54" s="813"/>
      <c r="L54" s="813">
        <v>2.7083151367933245</v>
      </c>
      <c r="M54" s="813">
        <v>36.356999999999999</v>
      </c>
      <c r="N54" s="813"/>
      <c r="O54" s="813">
        <v>3.4015401185849647</v>
      </c>
      <c r="P54" s="813">
        <v>45.662999999999997</v>
      </c>
      <c r="Q54" s="813"/>
      <c r="R54" s="813" t="s">
        <v>119</v>
      </c>
      <c r="S54" s="813" t="s">
        <v>119</v>
      </c>
      <c r="T54" s="366"/>
      <c r="U54" s="219"/>
    </row>
    <row r="55" spans="1:21" ht="22.05" customHeight="1">
      <c r="A55" s="567"/>
      <c r="B55" s="568" t="s">
        <v>208</v>
      </c>
      <c r="C55" s="813">
        <v>64.342708269070087</v>
      </c>
      <c r="D55" s="813">
        <v>852.80799999999999</v>
      </c>
      <c r="E55" s="813"/>
      <c r="F55" s="813">
        <v>3.0001166166491209</v>
      </c>
      <c r="G55" s="813">
        <v>39.764000000000003</v>
      </c>
      <c r="H55" s="813"/>
      <c r="I55" s="813">
        <v>7.8355072676003692</v>
      </c>
      <c r="J55" s="813">
        <v>103.85299999999999</v>
      </c>
      <c r="K55" s="813"/>
      <c r="L55" s="813">
        <v>2.5026121158397379</v>
      </c>
      <c r="M55" s="813">
        <v>33.17</v>
      </c>
      <c r="N55" s="813"/>
      <c r="O55" s="813">
        <v>1.8199580783324134</v>
      </c>
      <c r="P55" s="813">
        <v>24.122</v>
      </c>
      <c r="Q55" s="813"/>
      <c r="R55" s="813" t="s">
        <v>119</v>
      </c>
      <c r="S55" s="813" t="s">
        <v>119</v>
      </c>
      <c r="T55" s="366"/>
      <c r="U55" s="219"/>
    </row>
    <row r="56" spans="1:21" ht="22.05" customHeight="1">
      <c r="A56" s="572"/>
      <c r="B56" s="572" t="s">
        <v>215</v>
      </c>
      <c r="C56" s="813">
        <v>61.800907447184841</v>
      </c>
      <c r="D56" s="813">
        <v>823.01800000000003</v>
      </c>
      <c r="E56" s="813"/>
      <c r="F56" s="813">
        <v>3.6704280538437737</v>
      </c>
      <c r="G56" s="813">
        <v>48.88</v>
      </c>
      <c r="H56" s="813"/>
      <c r="I56" s="813">
        <v>8.0632275863695657</v>
      </c>
      <c r="J56" s="813">
        <v>107.38</v>
      </c>
      <c r="K56" s="813"/>
      <c r="L56" s="813">
        <v>2.3004002338278235</v>
      </c>
      <c r="M56" s="813">
        <v>30.635000000000002</v>
      </c>
      <c r="N56" s="813"/>
      <c r="O56" s="813">
        <v>3.479397592121626</v>
      </c>
      <c r="P56" s="813">
        <v>46.335999999999999</v>
      </c>
      <c r="Q56" s="813"/>
      <c r="R56" s="813" t="s">
        <v>119</v>
      </c>
      <c r="S56" s="813" t="s">
        <v>119</v>
      </c>
      <c r="T56" s="366"/>
      <c r="U56" s="219"/>
    </row>
    <row r="57" spans="1:21" ht="22.05" customHeight="1">
      <c r="A57" s="572"/>
      <c r="B57" s="572" t="s">
        <v>216</v>
      </c>
      <c r="C57" s="813">
        <v>58.882402904747131</v>
      </c>
      <c r="D57" s="813">
        <v>798.87300000000005</v>
      </c>
      <c r="E57" s="813"/>
      <c r="F57" s="813">
        <v>2.8406615418833212</v>
      </c>
      <c r="G57" s="813">
        <v>38.54</v>
      </c>
      <c r="H57" s="813"/>
      <c r="I57" s="813">
        <v>8.9715963382988537</v>
      </c>
      <c r="J57" s="813">
        <v>121.72</v>
      </c>
      <c r="K57" s="813"/>
      <c r="L57" s="813">
        <v>2.8861386610151842</v>
      </c>
      <c r="M57" s="813">
        <v>39.156999999999996</v>
      </c>
      <c r="N57" s="813"/>
      <c r="O57" s="813">
        <v>3.190179368339229</v>
      </c>
      <c r="P57" s="813">
        <v>43.281999999999996</v>
      </c>
      <c r="Q57" s="813"/>
      <c r="R57" s="813" t="s">
        <v>119</v>
      </c>
      <c r="S57" s="813" t="s">
        <v>119</v>
      </c>
      <c r="T57" s="366"/>
      <c r="U57" s="219"/>
    </row>
    <row r="58" spans="1:21" ht="22.05" customHeight="1">
      <c r="A58" s="814"/>
      <c r="B58" s="572" t="s">
        <v>200</v>
      </c>
      <c r="C58" s="813">
        <v>57.292390578231611</v>
      </c>
      <c r="D58" s="813">
        <v>783.72199999999998</v>
      </c>
      <c r="E58" s="813"/>
      <c r="F58" s="813">
        <v>0.51025859454762867</v>
      </c>
      <c r="G58" s="813">
        <v>6.98</v>
      </c>
      <c r="H58" s="813"/>
      <c r="I58" s="813">
        <v>8.7755705908131141</v>
      </c>
      <c r="J58" s="813">
        <v>120.044</v>
      </c>
      <c r="K58" s="813"/>
      <c r="L58" s="813">
        <v>2.9244104321322832</v>
      </c>
      <c r="M58" s="813">
        <v>40.003999999999998</v>
      </c>
      <c r="N58" s="813"/>
      <c r="O58" s="813">
        <v>3.1935023929531745</v>
      </c>
      <c r="P58" s="813">
        <v>43.685000000000002</v>
      </c>
      <c r="Q58" s="813"/>
      <c r="R58" s="813" t="s">
        <v>119</v>
      </c>
      <c r="S58" s="813" t="s">
        <v>119</v>
      </c>
      <c r="T58" s="366"/>
      <c r="U58" s="219"/>
    </row>
    <row r="59" spans="1:21" ht="22.05" customHeight="1">
      <c r="A59" s="814"/>
      <c r="B59" s="572"/>
      <c r="C59" s="813"/>
      <c r="D59" s="813"/>
      <c r="E59" s="813"/>
      <c r="F59" s="813"/>
      <c r="G59" s="813"/>
      <c r="H59" s="813"/>
      <c r="I59" s="813"/>
      <c r="J59" s="813"/>
      <c r="K59" s="813"/>
      <c r="L59" s="813"/>
      <c r="M59" s="813"/>
      <c r="N59" s="813"/>
      <c r="O59" s="813"/>
      <c r="P59" s="813"/>
      <c r="Q59" s="813"/>
      <c r="R59" s="813"/>
      <c r="S59" s="813"/>
      <c r="T59" s="366"/>
      <c r="U59" s="219"/>
    </row>
    <row r="60" spans="1:21" ht="22.05" customHeight="1">
      <c r="A60" s="567">
        <v>2025</v>
      </c>
      <c r="B60" s="568" t="s">
        <v>209</v>
      </c>
      <c r="C60" s="813">
        <v>71.335670828031184</v>
      </c>
      <c r="D60" s="813">
        <v>995.11</v>
      </c>
      <c r="E60" s="813"/>
      <c r="F60" s="813">
        <v>0.41886256257919846</v>
      </c>
      <c r="G60" s="813">
        <v>5.843</v>
      </c>
      <c r="H60" s="813"/>
      <c r="I60" s="813">
        <v>10.501242158080473</v>
      </c>
      <c r="J60" s="813">
        <v>146.489</v>
      </c>
      <c r="K60" s="813"/>
      <c r="L60" s="813">
        <v>2.4749666221199429</v>
      </c>
      <c r="M60" s="813">
        <v>34.524999999999999</v>
      </c>
      <c r="N60" s="813"/>
      <c r="O60" s="813">
        <v>3.8706255697246692</v>
      </c>
      <c r="P60" s="813">
        <v>53.994</v>
      </c>
      <c r="Q60" s="813"/>
      <c r="R60" s="813" t="s">
        <v>119</v>
      </c>
      <c r="S60" s="813" t="s">
        <v>119</v>
      </c>
      <c r="T60" s="366"/>
      <c r="U60" s="219"/>
    </row>
    <row r="61" spans="1:21" ht="22.05" customHeight="1">
      <c r="A61" s="567"/>
      <c r="B61" s="568" t="s">
        <v>210</v>
      </c>
      <c r="C61" s="813">
        <v>65.558652072574404</v>
      </c>
      <c r="D61" s="813">
        <v>907.85799999999995</v>
      </c>
      <c r="E61" s="813"/>
      <c r="F61" s="813">
        <v>0.4229483302334377</v>
      </c>
      <c r="G61" s="813">
        <v>5.8570000000000002</v>
      </c>
      <c r="H61" s="813"/>
      <c r="I61" s="813">
        <v>6.5339270643984815</v>
      </c>
      <c r="J61" s="813">
        <v>90.481999999999999</v>
      </c>
      <c r="K61" s="813"/>
      <c r="L61" s="813">
        <v>2.1403770715586639</v>
      </c>
      <c r="M61" s="813">
        <v>29.64</v>
      </c>
      <c r="N61" s="813"/>
      <c r="O61" s="815">
        <v>3.2136707427656952</v>
      </c>
      <c r="P61" s="815">
        <v>44.503</v>
      </c>
      <c r="Q61" s="813"/>
      <c r="R61" s="813" t="s">
        <v>119</v>
      </c>
      <c r="S61" s="813" t="s">
        <v>119</v>
      </c>
      <c r="T61" s="366"/>
      <c r="U61" s="219"/>
    </row>
    <row r="62" spans="1:21" ht="22.05" customHeight="1">
      <c r="A62" s="567"/>
      <c r="B62" s="568" t="s">
        <v>206</v>
      </c>
      <c r="C62" s="813">
        <v>72.755374504994663</v>
      </c>
      <c r="D62" s="813">
        <v>995.51700000000005</v>
      </c>
      <c r="E62" s="813"/>
      <c r="F62" s="813">
        <v>1.2666015703861033</v>
      </c>
      <c r="G62" s="813">
        <v>17.331</v>
      </c>
      <c r="H62" s="813"/>
      <c r="I62" s="813">
        <v>6.4457749296009199</v>
      </c>
      <c r="J62" s="813">
        <v>88.197999999999993</v>
      </c>
      <c r="K62" s="813"/>
      <c r="L62" s="813">
        <v>2.2062297736319709</v>
      </c>
      <c r="M62" s="813">
        <v>30.187999999999999</v>
      </c>
      <c r="N62" s="813"/>
      <c r="O62" s="813">
        <v>5.2437787361821773</v>
      </c>
      <c r="P62" s="813">
        <v>71.751000000000005</v>
      </c>
      <c r="Q62" s="813"/>
      <c r="R62" s="813" t="s">
        <v>119</v>
      </c>
      <c r="S62" s="813" t="s">
        <v>119</v>
      </c>
      <c r="T62" s="366"/>
      <c r="U62" s="219"/>
    </row>
    <row r="63" spans="1:21" ht="22.05" customHeight="1">
      <c r="A63" s="567"/>
      <c r="B63" s="568" t="s">
        <v>211</v>
      </c>
      <c r="C63" s="813">
        <v>62.542534999307598</v>
      </c>
      <c r="D63" s="813">
        <v>865.07</v>
      </c>
      <c r="E63" s="813"/>
      <c r="F63" s="813">
        <v>1.9530489330011391</v>
      </c>
      <c r="G63" s="813">
        <v>27.013999999999999</v>
      </c>
      <c r="H63" s="813"/>
      <c r="I63" s="813">
        <v>6.7703864803370353</v>
      </c>
      <c r="J63" s="813">
        <v>93.646000000000001</v>
      </c>
      <c r="K63" s="813"/>
      <c r="L63" s="813">
        <v>3.2307654426971903</v>
      </c>
      <c r="M63" s="813">
        <v>44.686999999999998</v>
      </c>
      <c r="N63" s="813"/>
      <c r="O63" s="813">
        <v>5.8732448423118946</v>
      </c>
      <c r="P63" s="813">
        <v>81.236999999999995</v>
      </c>
      <c r="Q63" s="813"/>
      <c r="R63" s="813" t="s">
        <v>119</v>
      </c>
      <c r="S63" s="813" t="s">
        <v>119</v>
      </c>
      <c r="T63" s="366"/>
      <c r="U63" s="219"/>
    </row>
    <row r="64" spans="1:21" ht="22.05" customHeight="1">
      <c r="A64" s="567"/>
      <c r="B64" s="568" t="s">
        <v>212</v>
      </c>
      <c r="C64" s="815">
        <v>78.158671660565872</v>
      </c>
      <c r="D64" s="815">
        <v>1056.74</v>
      </c>
      <c r="E64" s="813"/>
      <c r="F64" s="813">
        <v>0.73754970361599148</v>
      </c>
      <c r="G64" s="813">
        <v>9.9719999999999995</v>
      </c>
      <c r="H64" s="813"/>
      <c r="I64" s="813">
        <v>7.0055387913256606</v>
      </c>
      <c r="J64" s="813">
        <v>94.718000000000004</v>
      </c>
      <c r="K64" s="813"/>
      <c r="L64" s="813">
        <v>4.4114673157015458</v>
      </c>
      <c r="M64" s="813">
        <v>59.645000000000003</v>
      </c>
      <c r="N64" s="813"/>
      <c r="O64" s="815">
        <v>4.0185808309835203</v>
      </c>
      <c r="P64" s="815">
        <v>54.332999999999998</v>
      </c>
      <c r="Q64" s="813"/>
      <c r="R64" s="813" t="s">
        <v>119</v>
      </c>
      <c r="S64" s="813" t="s">
        <v>119</v>
      </c>
      <c r="T64" s="366"/>
      <c r="U64" s="219"/>
    </row>
    <row r="65" spans="1:21" ht="22.05" customHeight="1">
      <c r="A65" s="567"/>
      <c r="B65" s="568" t="s">
        <v>207</v>
      </c>
      <c r="C65" s="364">
        <v>79.287108420478077</v>
      </c>
      <c r="D65" s="364">
        <v>1061.211</v>
      </c>
      <c r="E65" s="364"/>
      <c r="F65" s="364">
        <v>3.1766067150768946</v>
      </c>
      <c r="G65" s="364">
        <v>42.517000000000003</v>
      </c>
      <c r="H65" s="364"/>
      <c r="I65" s="364">
        <v>8.9928520510270094</v>
      </c>
      <c r="J65" s="364">
        <v>120.364</v>
      </c>
      <c r="K65" s="364"/>
      <c r="L65" s="364">
        <v>3.1754860080485021</v>
      </c>
      <c r="M65" s="364">
        <v>42.502000000000002</v>
      </c>
      <c r="N65" s="364"/>
      <c r="O65" s="364">
        <v>5.634018373133534</v>
      </c>
      <c r="P65" s="364">
        <v>75.408000000000001</v>
      </c>
      <c r="Q65" s="364"/>
      <c r="R65" s="364" t="s">
        <v>119</v>
      </c>
      <c r="S65" s="364" t="s">
        <v>119</v>
      </c>
      <c r="T65" s="367"/>
      <c r="U65" s="223"/>
    </row>
    <row r="66" spans="1:21" ht="22.05" customHeight="1">
      <c r="A66" s="816" t="s">
        <v>222</v>
      </c>
      <c r="B66" s="816" t="s">
        <v>1306</v>
      </c>
      <c r="C66" s="817"/>
      <c r="D66" s="810"/>
      <c r="E66" s="810"/>
      <c r="F66" s="810"/>
      <c r="G66" s="810"/>
      <c r="H66" s="810"/>
      <c r="I66" s="810"/>
      <c r="J66" s="810"/>
      <c r="K66" s="810"/>
      <c r="L66" s="810"/>
      <c r="M66" s="809"/>
      <c r="N66" s="809"/>
      <c r="O66" s="809"/>
      <c r="P66" s="809"/>
      <c r="Q66" s="809"/>
      <c r="R66" s="809"/>
      <c r="S66" s="809"/>
      <c r="T66" s="352"/>
    </row>
    <row r="67" spans="1:21" ht="22.05" customHeight="1">
      <c r="A67" s="572" t="s">
        <v>1307</v>
      </c>
      <c r="B67" s="352" t="s">
        <v>1308</v>
      </c>
      <c r="C67" s="352"/>
      <c r="D67" s="352"/>
      <c r="E67" s="573"/>
      <c r="F67" s="573"/>
      <c r="G67" s="573"/>
      <c r="H67" s="573"/>
      <c r="I67" s="352"/>
      <c r="J67" s="573"/>
      <c r="K67" s="352"/>
      <c r="L67" s="352"/>
      <c r="M67" s="573"/>
      <c r="N67" s="573"/>
      <c r="O67" s="352"/>
      <c r="P67" s="352"/>
      <c r="Q67" s="573"/>
      <c r="R67" s="352"/>
      <c r="S67" s="352"/>
      <c r="T67" s="74"/>
    </row>
    <row r="68" spans="1:21" ht="18">
      <c r="A68" s="180"/>
      <c r="B68" s="181"/>
      <c r="C68" s="178"/>
      <c r="D68" s="178"/>
      <c r="E68" s="178"/>
      <c r="F68" s="178"/>
      <c r="G68" s="178"/>
      <c r="H68" s="178"/>
      <c r="I68" s="178"/>
      <c r="J68" s="178"/>
      <c r="K68" s="178"/>
      <c r="L68" s="178"/>
      <c r="M68" s="178"/>
      <c r="N68" s="178"/>
      <c r="O68" s="178"/>
      <c r="P68" s="178"/>
      <c r="Q68" s="178"/>
      <c r="R68" s="178"/>
      <c r="S68" s="178"/>
      <c r="T68" s="74"/>
    </row>
    <row r="69" spans="1:21" ht="18">
      <c r="A69" s="179"/>
      <c r="B69" s="179"/>
      <c r="C69" s="178"/>
      <c r="D69" s="178"/>
      <c r="E69" s="178"/>
      <c r="F69" s="178"/>
      <c r="G69" s="178"/>
      <c r="H69" s="178"/>
      <c r="I69" s="178"/>
      <c r="J69" s="178"/>
      <c r="K69" s="178"/>
      <c r="L69" s="178"/>
      <c r="M69" s="178"/>
      <c r="N69" s="178"/>
      <c r="O69" s="178"/>
      <c r="P69" s="178"/>
      <c r="Q69" s="178"/>
      <c r="R69" s="178"/>
      <c r="S69" s="178"/>
      <c r="T69" s="74"/>
    </row>
    <row r="70" spans="1:21" ht="18">
      <c r="A70" s="179"/>
      <c r="B70" s="179"/>
      <c r="C70" s="182"/>
      <c r="D70" s="182"/>
      <c r="E70" s="178"/>
      <c r="F70" s="182"/>
      <c r="G70" s="182"/>
      <c r="H70" s="178"/>
      <c r="I70" s="178"/>
      <c r="J70" s="178"/>
      <c r="K70" s="178"/>
      <c r="L70" s="182"/>
      <c r="M70" s="182"/>
      <c r="N70" s="178"/>
      <c r="O70" s="182"/>
      <c r="P70" s="182"/>
      <c r="Q70" s="178"/>
      <c r="R70" s="178"/>
      <c r="S70" s="178"/>
      <c r="T70" s="74"/>
    </row>
    <row r="71" spans="1:21" ht="18">
      <c r="A71" s="183"/>
      <c r="B71" s="179"/>
      <c r="C71" s="178"/>
      <c r="D71" s="178"/>
      <c r="E71" s="178"/>
      <c r="F71" s="178"/>
      <c r="G71" s="178"/>
      <c r="H71" s="178"/>
      <c r="I71" s="178"/>
      <c r="J71" s="178"/>
      <c r="K71" s="178"/>
      <c r="L71" s="178"/>
      <c r="M71" s="178"/>
      <c r="N71" s="178"/>
      <c r="O71" s="178"/>
      <c r="P71" s="178"/>
      <c r="Q71" s="178"/>
      <c r="R71" s="178"/>
      <c r="S71" s="178"/>
      <c r="T71" s="74"/>
    </row>
    <row r="72" spans="1:21" ht="18">
      <c r="A72" s="179"/>
      <c r="B72" s="179"/>
      <c r="C72" s="184"/>
      <c r="D72" s="177"/>
      <c r="E72" s="177"/>
      <c r="F72" s="177"/>
      <c r="G72" s="177"/>
      <c r="H72" s="177"/>
      <c r="I72" s="177"/>
      <c r="J72" s="177"/>
      <c r="K72" s="177"/>
      <c r="L72" s="177"/>
      <c r="M72" s="176"/>
      <c r="N72" s="176"/>
      <c r="O72" s="176"/>
      <c r="P72" s="176"/>
      <c r="Q72" s="176"/>
      <c r="R72" s="176"/>
      <c r="S72" s="176"/>
      <c r="T72" s="28"/>
    </row>
    <row r="73" spans="1:21" ht="18">
      <c r="A73" s="185"/>
      <c r="B73" s="185"/>
      <c r="C73" s="186"/>
      <c r="D73" s="187"/>
      <c r="E73" s="187"/>
      <c r="F73" s="187"/>
      <c r="G73" s="187"/>
      <c r="H73" s="187"/>
      <c r="I73" s="187"/>
      <c r="J73" s="187"/>
      <c r="K73" s="187"/>
      <c r="L73" s="187"/>
      <c r="M73" s="175"/>
      <c r="N73" s="175"/>
      <c r="O73" s="175"/>
      <c r="P73" s="175"/>
      <c r="Q73" s="175"/>
      <c r="R73" s="175"/>
      <c r="S73" s="175"/>
      <c r="T73" s="27"/>
    </row>
  </sheetData>
  <mergeCells count="6">
    <mergeCell ref="C3:D3"/>
    <mergeCell ref="F3:G3"/>
    <mergeCell ref="L3:M3"/>
    <mergeCell ref="O3:P3"/>
    <mergeCell ref="R3:S3"/>
    <mergeCell ref="I3:J3"/>
  </mergeCells>
  <hyperlinks>
    <hyperlink ref="P1" location="'Contents Page'!A1" display="BACK TO CONTENTS" xr:uid="{1AC4896E-D97C-4B4C-8EB1-034C503949AA}"/>
  </hyperlinks>
  <pageMargins left="0.7" right="0.7" top="0.75" bottom="0.75" header="0.3" footer="0.3"/>
  <pageSetup paperSize="9" scale="34"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E18B0-5077-4466-A91A-ECB085607ED3}">
  <dimension ref="A1:H87"/>
  <sheetViews>
    <sheetView zoomScaleNormal="100" workbookViewId="0">
      <selection activeCell="H1" sqref="H1"/>
    </sheetView>
  </sheetViews>
  <sheetFormatPr defaultColWidth="8.77734375" defaultRowHeight="14.4"/>
  <cols>
    <col min="1" max="2" width="15.6640625" customWidth="1"/>
    <col min="3" max="3" width="28.33203125" customWidth="1"/>
    <col min="4" max="4" width="25.77734375" customWidth="1"/>
    <col min="5" max="5" width="23" customWidth="1"/>
    <col min="6" max="6" width="24" customWidth="1"/>
  </cols>
  <sheetData>
    <row r="1" spans="1:8" ht="22.05" customHeight="1">
      <c r="A1" s="76" t="s">
        <v>1316</v>
      </c>
      <c r="B1" s="259"/>
      <c r="C1" s="259"/>
      <c r="D1" s="259"/>
      <c r="E1" s="259"/>
      <c r="F1" s="259"/>
      <c r="G1" s="40"/>
      <c r="H1" s="10" t="s">
        <v>85</v>
      </c>
    </row>
    <row r="2" spans="1:8" ht="22.05" customHeight="1">
      <c r="A2" s="76"/>
      <c r="B2" s="259"/>
      <c r="C2" s="259"/>
      <c r="D2" s="259"/>
      <c r="E2" s="259"/>
      <c r="F2" s="259"/>
      <c r="G2" s="40"/>
    </row>
    <row r="3" spans="1:8" ht="22.05" customHeight="1">
      <c r="A3" s="76" t="s">
        <v>1317</v>
      </c>
      <c r="B3" s="259"/>
      <c r="C3" s="259"/>
      <c r="D3" s="259"/>
      <c r="E3" s="259"/>
      <c r="F3" s="259"/>
      <c r="G3" s="40"/>
    </row>
    <row r="4" spans="1:8" ht="22.05" customHeight="1">
      <c r="A4" s="333"/>
      <c r="B4" s="332"/>
      <c r="C4" s="332"/>
      <c r="D4" s="332"/>
      <c r="E4" s="332"/>
      <c r="F4" s="332" t="s">
        <v>1318</v>
      </c>
      <c r="G4" s="44"/>
    </row>
    <row r="5" spans="1:8" ht="22.05" customHeight="1">
      <c r="A5" s="264"/>
      <c r="B5" s="263"/>
      <c r="C5" s="263"/>
      <c r="D5" s="263"/>
      <c r="E5" s="263"/>
      <c r="F5" s="263" t="s">
        <v>1319</v>
      </c>
      <c r="G5" s="40"/>
    </row>
    <row r="6" spans="1:8" ht="22.05" customHeight="1">
      <c r="A6" s="338"/>
      <c r="B6" s="334"/>
      <c r="C6" s="334" t="s">
        <v>1320</v>
      </c>
      <c r="D6" s="334" t="s">
        <v>1321</v>
      </c>
      <c r="E6" s="334" t="s">
        <v>1322</v>
      </c>
      <c r="F6" s="334" t="s">
        <v>1323</v>
      </c>
      <c r="G6" s="40"/>
    </row>
    <row r="7" spans="1:8" ht="22.05" customHeight="1">
      <c r="A7" s="207">
        <v>2014</v>
      </c>
      <c r="B7" s="260"/>
      <c r="C7" s="18">
        <v>1200.3547619047617</v>
      </c>
      <c r="D7" s="574">
        <v>291</v>
      </c>
      <c r="E7" s="18">
        <v>722</v>
      </c>
      <c r="F7" s="18">
        <v>140.5</v>
      </c>
      <c r="G7" s="40"/>
    </row>
    <row r="8" spans="1:8" ht="22.05" customHeight="1">
      <c r="A8" s="207">
        <v>2015</v>
      </c>
      <c r="B8" s="260"/>
      <c r="C8" s="18">
        <v>1070</v>
      </c>
      <c r="D8" s="574">
        <v>210</v>
      </c>
      <c r="E8" s="574">
        <v>394</v>
      </c>
      <c r="F8" s="18">
        <v>128</v>
      </c>
      <c r="G8" s="40"/>
    </row>
    <row r="9" spans="1:8" ht="22.05" customHeight="1">
      <c r="A9" s="207">
        <v>2016</v>
      </c>
      <c r="B9" s="260"/>
      <c r="C9" s="18">
        <v>1154.7697475</v>
      </c>
      <c r="D9" s="574">
        <v>257</v>
      </c>
      <c r="E9" s="574">
        <v>499</v>
      </c>
      <c r="F9" s="18">
        <v>129.44</v>
      </c>
      <c r="G9" s="40"/>
    </row>
    <row r="10" spans="1:8" ht="22.05" customHeight="1">
      <c r="A10" s="207">
        <v>2017</v>
      </c>
      <c r="B10" s="260"/>
      <c r="C10" s="18">
        <v>1265.3686842105265</v>
      </c>
      <c r="D10" s="574">
        <v>308</v>
      </c>
      <c r="E10" s="574">
        <v>517</v>
      </c>
      <c r="F10" s="18">
        <v>126</v>
      </c>
      <c r="G10" s="40"/>
    </row>
    <row r="11" spans="1:8" ht="22.05" customHeight="1">
      <c r="A11" s="207">
        <v>2018</v>
      </c>
      <c r="B11" s="260"/>
      <c r="C11" s="18">
        <v>1249.2205236842103</v>
      </c>
      <c r="D11" s="574">
        <v>276</v>
      </c>
      <c r="E11" s="574">
        <v>491</v>
      </c>
      <c r="F11" s="18">
        <v>129.19999999999999</v>
      </c>
      <c r="G11" s="40"/>
    </row>
    <row r="12" spans="1:8" ht="22.05" customHeight="1">
      <c r="A12" s="207"/>
      <c r="B12" s="260"/>
      <c r="C12" s="18"/>
      <c r="D12" s="574"/>
      <c r="E12" s="574"/>
      <c r="F12" s="18"/>
      <c r="G12" s="40"/>
    </row>
    <row r="13" spans="1:8" ht="22.05" customHeight="1">
      <c r="A13" s="207">
        <v>2019</v>
      </c>
      <c r="B13" s="260" t="s">
        <v>206</v>
      </c>
      <c r="C13" s="18">
        <v>1302.9326047619045</v>
      </c>
      <c r="D13" s="574">
        <v>293</v>
      </c>
      <c r="E13" s="574">
        <v>592.20000000000005</v>
      </c>
      <c r="F13" s="18">
        <v>129.30000000000001</v>
      </c>
      <c r="G13" s="40"/>
    </row>
    <row r="14" spans="1:8" ht="22.05" customHeight="1">
      <c r="A14" s="207"/>
      <c r="B14" s="260" t="s">
        <v>207</v>
      </c>
      <c r="C14" s="18">
        <v>1359.1300125</v>
      </c>
      <c r="D14" s="574">
        <v>266</v>
      </c>
      <c r="E14" s="574">
        <v>543</v>
      </c>
      <c r="F14" s="18">
        <v>127.2</v>
      </c>
      <c r="G14" s="40"/>
    </row>
    <row r="15" spans="1:8" ht="22.05" customHeight="1">
      <c r="A15" s="207"/>
      <c r="B15" s="260" t="s">
        <v>208</v>
      </c>
      <c r="C15" s="18">
        <v>1510.9323374999999</v>
      </c>
      <c r="D15" s="574">
        <v>261</v>
      </c>
      <c r="E15" s="574">
        <v>801</v>
      </c>
      <c r="F15" s="18">
        <v>124.9</v>
      </c>
      <c r="G15" s="40"/>
    </row>
    <row r="16" spans="1:8" ht="22.05" customHeight="1">
      <c r="A16" s="207"/>
      <c r="B16" s="260" t="s">
        <v>200</v>
      </c>
      <c r="C16" s="18">
        <v>1479.27367</v>
      </c>
      <c r="D16" s="18">
        <v>275</v>
      </c>
      <c r="E16" s="18">
        <v>626</v>
      </c>
      <c r="F16" s="18">
        <v>124.2</v>
      </c>
      <c r="G16" s="40"/>
    </row>
    <row r="17" spans="1:7" ht="22.05" customHeight="1">
      <c r="A17" s="207"/>
      <c r="B17" s="260"/>
      <c r="C17" s="18"/>
      <c r="D17" s="574"/>
      <c r="E17" s="574"/>
      <c r="F17" s="18"/>
      <c r="G17" s="40"/>
    </row>
    <row r="18" spans="1:7" ht="22.05" customHeight="1">
      <c r="A18" s="207">
        <v>2020</v>
      </c>
      <c r="B18" s="260" t="s">
        <v>206</v>
      </c>
      <c r="C18" s="18">
        <v>1591.3496</v>
      </c>
      <c r="D18" s="574">
        <v>234.9</v>
      </c>
      <c r="E18" s="574">
        <v>538.4</v>
      </c>
      <c r="F18" s="18">
        <v>124.23312883435584</v>
      </c>
      <c r="G18" s="40"/>
    </row>
    <row r="19" spans="1:7" ht="22.05" customHeight="1">
      <c r="A19" s="207"/>
      <c r="B19" s="260" t="s">
        <v>207</v>
      </c>
      <c r="C19" s="18">
        <v>1733.9163090909094</v>
      </c>
      <c r="D19" s="574">
        <v>261</v>
      </c>
      <c r="E19" s="574">
        <v>576</v>
      </c>
      <c r="F19" s="18">
        <v>117.52848378615251</v>
      </c>
      <c r="G19" s="40"/>
    </row>
    <row r="20" spans="1:7" ht="22.05" customHeight="1">
      <c r="A20" s="207"/>
      <c r="B20" s="260" t="s">
        <v>208</v>
      </c>
      <c r="C20" s="18">
        <v>1926.4821333333332</v>
      </c>
      <c r="D20" s="574">
        <v>305</v>
      </c>
      <c r="E20" s="574">
        <v>674</v>
      </c>
      <c r="F20" s="18">
        <v>122.43645924627519</v>
      </c>
      <c r="G20" s="40"/>
    </row>
    <row r="21" spans="1:7" ht="22.05" customHeight="1">
      <c r="A21" s="207"/>
      <c r="B21" s="260" t="s">
        <v>200</v>
      </c>
      <c r="C21" s="18">
        <v>1855.9542857142901</v>
      </c>
      <c r="D21" s="574">
        <v>351.8</v>
      </c>
      <c r="E21" s="574">
        <v>762.4</v>
      </c>
      <c r="F21" s="18">
        <v>123.794916739702</v>
      </c>
      <c r="G21" s="40"/>
    </row>
    <row r="22" spans="1:7" ht="22.05" customHeight="1">
      <c r="A22" s="207"/>
      <c r="B22" s="260"/>
      <c r="C22" s="18"/>
      <c r="D22" s="574"/>
      <c r="E22" s="574"/>
      <c r="F22" s="204"/>
      <c r="G22" s="40"/>
    </row>
    <row r="23" spans="1:7" ht="22.05" customHeight="1">
      <c r="A23" s="207">
        <v>2021</v>
      </c>
      <c r="B23" s="260" t="s">
        <v>209</v>
      </c>
      <c r="C23" s="18">
        <v>1869.92725</v>
      </c>
      <c r="D23" s="18">
        <v>361.5</v>
      </c>
      <c r="E23" s="18">
        <v>809.6</v>
      </c>
      <c r="F23" s="18">
        <v>126.99</v>
      </c>
      <c r="G23" s="40"/>
    </row>
    <row r="24" spans="1:7" ht="22.05" customHeight="1">
      <c r="A24" s="207"/>
      <c r="B24" s="260" t="s">
        <v>210</v>
      </c>
      <c r="C24" s="18">
        <v>1814.66319</v>
      </c>
      <c r="D24" s="18">
        <v>383.75</v>
      </c>
      <c r="E24" s="18">
        <v>842.23</v>
      </c>
      <c r="F24" s="18">
        <v>128.05000000000001</v>
      </c>
      <c r="G24" s="40"/>
    </row>
    <row r="25" spans="1:7" ht="22.05" customHeight="1">
      <c r="A25" s="207"/>
      <c r="B25" s="260" t="s">
        <v>206</v>
      </c>
      <c r="C25" s="18">
        <v>1723.6540543478261</v>
      </c>
      <c r="D25" s="18">
        <v>408.46</v>
      </c>
      <c r="E25" s="18">
        <v>746.65</v>
      </c>
      <c r="F25" s="18">
        <v>129.80000000000001</v>
      </c>
      <c r="G25" s="40"/>
    </row>
    <row r="26" spans="1:7" ht="22.05" customHeight="1">
      <c r="A26" s="207"/>
      <c r="B26" s="260" t="s">
        <v>211</v>
      </c>
      <c r="C26" s="18">
        <v>1759</v>
      </c>
      <c r="D26" s="18">
        <v>423.45</v>
      </c>
      <c r="E26" s="18">
        <v>747.55</v>
      </c>
      <c r="F26" s="18">
        <v>129.80000000000001</v>
      </c>
      <c r="G26" s="40"/>
    </row>
    <row r="27" spans="1:7" ht="22.05" customHeight="1">
      <c r="A27" s="207"/>
      <c r="B27" s="260" t="s">
        <v>212</v>
      </c>
      <c r="C27" s="18">
        <v>1853</v>
      </c>
      <c r="D27" s="18">
        <v>461.94</v>
      </c>
      <c r="E27" s="18">
        <v>798.58</v>
      </c>
      <c r="F27" s="18">
        <v>133.1</v>
      </c>
      <c r="G27" s="40"/>
    </row>
    <row r="28" spans="1:7" ht="22.05" customHeight="1">
      <c r="A28" s="207"/>
      <c r="B28" s="260" t="s">
        <v>207</v>
      </c>
      <c r="C28" s="18">
        <v>1838.5</v>
      </c>
      <c r="D28" s="18">
        <v>436.01</v>
      </c>
      <c r="E28" s="18">
        <v>813.89</v>
      </c>
      <c r="F28" s="18">
        <v>139.69999999999999</v>
      </c>
      <c r="G28" s="40"/>
    </row>
    <row r="29" spans="1:7" ht="22.05" customHeight="1">
      <c r="A29" s="207"/>
      <c r="B29" s="260" t="s">
        <v>213</v>
      </c>
      <c r="C29" s="18">
        <v>1806.4016473684201</v>
      </c>
      <c r="D29" s="18">
        <v>427.9</v>
      </c>
      <c r="E29" s="18">
        <v>853.53</v>
      </c>
      <c r="F29" s="18">
        <v>140.70990359333919</v>
      </c>
      <c r="G29" s="40"/>
    </row>
    <row r="30" spans="1:7" ht="22.05" customHeight="1">
      <c r="A30" s="207"/>
      <c r="B30" s="260" t="s">
        <v>214</v>
      </c>
      <c r="C30" s="18">
        <v>1786.3256386363637</v>
      </c>
      <c r="D30" s="18">
        <v>424.4</v>
      </c>
      <c r="E30" s="18">
        <v>869.1</v>
      </c>
      <c r="F30" s="18">
        <v>140.70990359333919</v>
      </c>
      <c r="G30" s="40"/>
    </row>
    <row r="31" spans="1:7" ht="22.05" customHeight="1">
      <c r="A31" s="207"/>
      <c r="B31" s="260" t="s">
        <v>208</v>
      </c>
      <c r="C31" s="18">
        <v>1783.7728785714287</v>
      </c>
      <c r="D31" s="18">
        <v>422.9</v>
      </c>
      <c r="E31" s="18">
        <v>879.7</v>
      </c>
      <c r="F31" s="18">
        <v>141.63</v>
      </c>
      <c r="G31" s="40"/>
    </row>
    <row r="32" spans="1:7" ht="22.05" customHeight="1">
      <c r="A32" s="207"/>
      <c r="B32" s="260" t="s">
        <v>215</v>
      </c>
      <c r="C32" s="18">
        <v>1776.8303025</v>
      </c>
      <c r="D32" s="18">
        <v>443.5</v>
      </c>
      <c r="E32" s="18">
        <v>880.7</v>
      </c>
      <c r="F32" s="18">
        <v>142.38</v>
      </c>
      <c r="G32" s="40"/>
    </row>
    <row r="33" spans="1:7" ht="22.05" customHeight="1">
      <c r="A33" s="207"/>
      <c r="B33" s="260" t="s">
        <v>216</v>
      </c>
      <c r="C33" s="18">
        <v>1819.8834272727274</v>
      </c>
      <c r="D33" s="18">
        <v>442.9</v>
      </c>
      <c r="E33" s="18">
        <v>905.28</v>
      </c>
      <c r="F33" s="18">
        <v>142</v>
      </c>
      <c r="G33" s="34"/>
    </row>
    <row r="34" spans="1:7" ht="22.05" customHeight="1">
      <c r="A34" s="207"/>
      <c r="B34" s="260" t="s">
        <v>200</v>
      </c>
      <c r="C34" s="18">
        <v>1791.1977523809526</v>
      </c>
      <c r="D34" s="18">
        <v>433</v>
      </c>
      <c r="E34" s="18">
        <v>910</v>
      </c>
      <c r="F34" s="18">
        <v>146</v>
      </c>
      <c r="G34" s="34"/>
    </row>
    <row r="35" spans="1:7" ht="22.05" customHeight="1">
      <c r="A35" s="207"/>
      <c r="B35" s="260"/>
      <c r="C35" s="18"/>
      <c r="D35" s="18"/>
      <c r="E35" s="18"/>
      <c r="F35" s="18"/>
      <c r="G35" s="34"/>
    </row>
    <row r="36" spans="1:7" ht="22.05" customHeight="1">
      <c r="A36" s="207">
        <v>2022</v>
      </c>
      <c r="B36" s="260" t="s">
        <v>209</v>
      </c>
      <c r="C36" s="18">
        <v>1817.9598131578946</v>
      </c>
      <c r="D36" s="18">
        <v>443.37</v>
      </c>
      <c r="E36" s="18">
        <v>1012.39</v>
      </c>
      <c r="F36" s="18">
        <v>156.35</v>
      </c>
      <c r="G36" s="34"/>
    </row>
    <row r="37" spans="1:7" ht="22.05" customHeight="1">
      <c r="A37" s="207"/>
      <c r="B37" s="260" t="s">
        <v>210</v>
      </c>
      <c r="C37" s="523">
        <v>1857.2196625000004</v>
      </c>
      <c r="D37" s="18">
        <v>450.9</v>
      </c>
      <c r="E37" s="18">
        <v>1096.4000000000001</v>
      </c>
      <c r="F37" s="18">
        <v>159.5</v>
      </c>
      <c r="G37" s="34"/>
    </row>
    <row r="38" spans="1:7" ht="22.05" customHeight="1">
      <c r="A38" s="207"/>
      <c r="B38" s="260" t="s">
        <v>206</v>
      </c>
      <c r="C38" s="18">
        <v>1947.0428021739133</v>
      </c>
      <c r="D38" s="18">
        <v>464.3</v>
      </c>
      <c r="E38" s="18">
        <v>1444.2</v>
      </c>
      <c r="F38" s="18">
        <v>165</v>
      </c>
      <c r="G38" s="34"/>
    </row>
    <row r="39" spans="1:7" ht="22.05" customHeight="1">
      <c r="A39" s="207"/>
      <c r="B39" s="260" t="s">
        <v>211</v>
      </c>
      <c r="C39" s="18">
        <v>1933.2410421052632</v>
      </c>
      <c r="D39" s="18">
        <v>461.86</v>
      </c>
      <c r="E39" s="18">
        <v>1509.88</v>
      </c>
      <c r="F39" s="18">
        <v>162.97107800000001</v>
      </c>
      <c r="G39" s="40"/>
    </row>
    <row r="40" spans="1:7" ht="22.05" customHeight="1">
      <c r="A40" s="207"/>
      <c r="B40" s="260" t="s">
        <v>212</v>
      </c>
      <c r="C40" s="18">
        <v>1849.5046125000001</v>
      </c>
      <c r="D40" s="18">
        <v>424.66</v>
      </c>
      <c r="E40" s="18">
        <v>1267.27</v>
      </c>
      <c r="F40" s="18">
        <v>162.97107800000001</v>
      </c>
      <c r="G40" s="40"/>
    </row>
    <row r="41" spans="1:7" ht="22.05" customHeight="1">
      <c r="A41" s="207"/>
      <c r="B41" s="260" t="s">
        <v>207</v>
      </c>
      <c r="C41" s="18">
        <v>1838.4092954545456</v>
      </c>
      <c r="D41" s="18">
        <v>409.68423480000001</v>
      </c>
      <c r="E41" s="18">
        <v>1171.397023</v>
      </c>
      <c r="F41" s="18">
        <v>162.97107800175286</v>
      </c>
      <c r="G41" s="40"/>
    </row>
    <row r="42" spans="1:7" ht="22.05" customHeight="1">
      <c r="A42" s="207"/>
      <c r="B42" s="260" t="s">
        <v>213</v>
      </c>
      <c r="C42" s="18">
        <v>1738.3886805555553</v>
      </c>
      <c r="D42" s="18">
        <v>341.51382756130153</v>
      </c>
      <c r="E42" s="18">
        <v>973.90605184389187</v>
      </c>
      <c r="F42" s="18">
        <v>161.61262050832605</v>
      </c>
      <c r="G42" s="40"/>
    </row>
    <row r="43" spans="1:7" ht="22.05" customHeight="1">
      <c r="A43" s="207"/>
      <c r="B43" s="260" t="s">
        <v>214</v>
      </c>
      <c r="C43" s="18">
        <v>1764.3607391304354</v>
      </c>
      <c r="D43" s="18">
        <v>361.07046544888891</v>
      </c>
      <c r="E43" s="18">
        <v>997.35723438885645</v>
      </c>
      <c r="F43" s="18">
        <v>161.613</v>
      </c>
      <c r="G43" s="40"/>
    </row>
    <row r="44" spans="1:7" ht="22.05" customHeight="1">
      <c r="A44" s="207"/>
      <c r="B44" s="260" t="s">
        <v>208</v>
      </c>
      <c r="C44" s="18">
        <v>1683.2491023809523</v>
      </c>
      <c r="D44" s="18">
        <v>350.8</v>
      </c>
      <c r="E44" s="18">
        <v>1028.42</v>
      </c>
      <c r="F44" s="18">
        <v>159.15899999999999</v>
      </c>
      <c r="G44" s="40"/>
    </row>
    <row r="45" spans="1:7" ht="22.05" customHeight="1">
      <c r="A45" s="207"/>
      <c r="B45" s="260" t="s">
        <v>215</v>
      </c>
      <c r="C45" s="18">
        <v>1667.8044595238093</v>
      </c>
      <c r="D45" s="18">
        <v>346</v>
      </c>
      <c r="E45" s="18">
        <v>994</v>
      </c>
      <c r="F45" s="18">
        <v>151.227</v>
      </c>
      <c r="G45" s="40"/>
    </row>
    <row r="46" spans="1:7" ht="22.05" customHeight="1">
      <c r="A46" s="207"/>
      <c r="B46" s="260" t="s">
        <v>216</v>
      </c>
      <c r="C46" s="18">
        <v>1723.6135113636365</v>
      </c>
      <c r="D46" s="18">
        <v>364.23</v>
      </c>
      <c r="E46" s="18">
        <v>1145.6400000000001</v>
      </c>
      <c r="F46" s="18">
        <v>145.27000000000001</v>
      </c>
      <c r="G46" s="40"/>
    </row>
    <row r="47" spans="1:7" ht="22.05" customHeight="1">
      <c r="A47" s="207"/>
      <c r="B47" s="260" t="s">
        <v>200</v>
      </c>
      <c r="C47" s="18">
        <v>1795.9640775</v>
      </c>
      <c r="D47" s="18">
        <v>379.5</v>
      </c>
      <c r="E47" s="18">
        <v>1308.0999999999999</v>
      </c>
      <c r="F47" s="18">
        <v>142.07</v>
      </c>
      <c r="G47" s="40"/>
    </row>
    <row r="48" spans="1:7" ht="22.05" customHeight="1">
      <c r="A48" s="207"/>
      <c r="B48" s="260"/>
      <c r="C48" s="18"/>
      <c r="D48" s="18"/>
      <c r="E48" s="18"/>
      <c r="F48" s="18"/>
      <c r="G48" s="40"/>
    </row>
    <row r="49" spans="1:7" ht="22.05" customHeight="1">
      <c r="A49" s="207">
        <v>2023</v>
      </c>
      <c r="B49" s="260" t="s">
        <v>209</v>
      </c>
      <c r="C49" s="18">
        <v>1901.6514900000002</v>
      </c>
      <c r="D49" s="18">
        <v>408.2</v>
      </c>
      <c r="E49" s="18">
        <v>1280.3</v>
      </c>
      <c r="F49" s="18">
        <v>139.47999999999999</v>
      </c>
      <c r="G49" s="34"/>
    </row>
    <row r="50" spans="1:7" ht="22.05" customHeight="1">
      <c r="A50" s="11"/>
      <c r="B50" s="260" t="s">
        <v>210</v>
      </c>
      <c r="C50" s="18">
        <v>1859.53296</v>
      </c>
      <c r="D50" s="18">
        <v>406.2</v>
      </c>
      <c r="E50" s="18">
        <v>1210.0999999999999</v>
      </c>
      <c r="F50" s="18">
        <v>138.74</v>
      </c>
      <c r="G50" s="43"/>
    </row>
    <row r="51" spans="1:7" ht="22.05" customHeight="1">
      <c r="A51" s="11"/>
      <c r="B51" s="260" t="s">
        <v>206</v>
      </c>
      <c r="C51" s="18">
        <v>1909.3469086956522</v>
      </c>
      <c r="D51" s="18">
        <v>400.7</v>
      </c>
      <c r="E51" s="18">
        <v>1056.4000000000001</v>
      </c>
      <c r="F51" s="18">
        <v>137.11656441717793</v>
      </c>
      <c r="G51" s="43"/>
    </row>
    <row r="52" spans="1:7" ht="22.05" customHeight="1">
      <c r="A52" s="11"/>
      <c r="B52" s="260" t="s">
        <v>211</v>
      </c>
      <c r="C52" s="18">
        <v>1999.9708500000004</v>
      </c>
      <c r="D52" s="18">
        <v>399.8</v>
      </c>
      <c r="E52" s="18">
        <v>1077.2</v>
      </c>
      <c r="F52" s="18">
        <v>137.12</v>
      </c>
      <c r="G52" s="43"/>
    </row>
    <row r="53" spans="1:7" ht="22.05" customHeight="1">
      <c r="A53" s="11"/>
      <c r="B53" s="260" t="s">
        <v>212</v>
      </c>
      <c r="C53" s="18">
        <v>1992.6972119047621</v>
      </c>
      <c r="D53" s="18">
        <v>373.47</v>
      </c>
      <c r="E53" s="18">
        <v>1007.65</v>
      </c>
      <c r="F53" s="18">
        <v>132</v>
      </c>
      <c r="G53" s="43"/>
    </row>
    <row r="54" spans="1:7" ht="22.05" customHeight="1">
      <c r="A54" s="11"/>
      <c r="B54" s="260" t="s">
        <v>207</v>
      </c>
      <c r="C54" s="18">
        <v>1941.6330619047619</v>
      </c>
      <c r="D54" s="18">
        <v>380.36</v>
      </c>
      <c r="E54" s="18">
        <v>960.89</v>
      </c>
      <c r="F54" s="18">
        <v>129.36000000000001</v>
      </c>
      <c r="G54" s="43"/>
    </row>
    <row r="55" spans="1:7" ht="22.05" customHeight="1">
      <c r="A55" s="11"/>
      <c r="B55" s="260" t="s">
        <v>213</v>
      </c>
      <c r="C55" s="18">
        <v>1950.0424999999996</v>
      </c>
      <c r="D55" s="18">
        <v>383.04</v>
      </c>
      <c r="E55" s="18">
        <v>947.55</v>
      </c>
      <c r="F55" s="18">
        <v>123.35</v>
      </c>
      <c r="G55" s="43"/>
    </row>
    <row r="56" spans="1:7" ht="22.05" customHeight="1">
      <c r="A56" s="11"/>
      <c r="B56" s="260" t="s">
        <v>214</v>
      </c>
      <c r="C56" s="18">
        <v>1920.5849152173912</v>
      </c>
      <c r="D56" s="18">
        <v>378.8</v>
      </c>
      <c r="E56" s="18">
        <v>929.16</v>
      </c>
      <c r="F56" s="18">
        <v>123.35</v>
      </c>
      <c r="G56" s="43"/>
    </row>
    <row r="57" spans="1:7" ht="22.05" customHeight="1">
      <c r="A57" s="11"/>
      <c r="B57" s="260" t="s">
        <v>208</v>
      </c>
      <c r="C57" s="18">
        <v>1918.8414380952386</v>
      </c>
      <c r="D57" s="18">
        <v>375.13</v>
      </c>
      <c r="E57" s="18">
        <v>889.97</v>
      </c>
      <c r="F57" s="18">
        <v>117.97</v>
      </c>
      <c r="G57" s="43"/>
    </row>
    <row r="58" spans="1:7" ht="22.05" customHeight="1">
      <c r="A58" s="11"/>
      <c r="B58" s="260" t="s">
        <v>215</v>
      </c>
      <c r="C58" s="18">
        <v>1918.4584374999999</v>
      </c>
      <c r="D58" s="18">
        <v>360.12</v>
      </c>
      <c r="E58" s="18">
        <v>827.77</v>
      </c>
      <c r="F58" s="18">
        <v>108.58895705521473</v>
      </c>
      <c r="G58" s="43"/>
    </row>
    <row r="59" spans="1:7" ht="22.05" customHeight="1">
      <c r="A59" s="11"/>
      <c r="B59" s="260" t="s">
        <v>216</v>
      </c>
      <c r="C59" s="18">
        <v>1984.7170613636365</v>
      </c>
      <c r="D59" s="18">
        <v>370.74287055882542</v>
      </c>
      <c r="E59" s="18">
        <v>769.94231619629363</v>
      </c>
      <c r="F59" s="18">
        <v>109.24627519719546</v>
      </c>
      <c r="G59" s="43"/>
    </row>
    <row r="60" spans="1:7" ht="22.05" customHeight="1">
      <c r="A60" s="11"/>
      <c r="B60" s="260" t="s">
        <v>200</v>
      </c>
      <c r="C60" s="18">
        <v>2035.2663684210527</v>
      </c>
      <c r="D60" s="18">
        <v>380.73</v>
      </c>
      <c r="E60" s="18">
        <v>743.06</v>
      </c>
      <c r="F60" s="18">
        <v>109.24627519719546</v>
      </c>
      <c r="G60" s="43"/>
    </row>
    <row r="61" spans="1:7" ht="22.05" customHeight="1">
      <c r="A61" s="11"/>
      <c r="B61" s="260"/>
      <c r="C61" s="18"/>
      <c r="D61" s="18"/>
      <c r="E61" s="18"/>
      <c r="F61" s="18"/>
      <c r="G61" s="43"/>
    </row>
    <row r="62" spans="1:7" ht="22.05" customHeight="1">
      <c r="A62" s="207">
        <v>2024</v>
      </c>
      <c r="B62" s="260" t="s">
        <v>209</v>
      </c>
      <c r="C62" s="18">
        <v>2032.9476690476183</v>
      </c>
      <c r="D62" s="18">
        <v>378.49113655432041</v>
      </c>
      <c r="E62" s="18">
        <v>729.60842317525328</v>
      </c>
      <c r="F62" s="18">
        <v>109.55</v>
      </c>
      <c r="G62" s="43"/>
    </row>
    <row r="63" spans="1:7" ht="22.05" customHeight="1">
      <c r="A63" s="207"/>
      <c r="B63" s="260" t="s">
        <v>210</v>
      </c>
      <c r="C63" s="18">
        <v>2025.9564095238097</v>
      </c>
      <c r="D63" s="18">
        <v>377</v>
      </c>
      <c r="E63" s="18">
        <v>740</v>
      </c>
      <c r="F63" s="18">
        <v>109.55</v>
      </c>
      <c r="G63" s="43"/>
    </row>
    <row r="64" spans="1:7" ht="22.05" customHeight="1">
      <c r="A64" s="207"/>
      <c r="B64" s="260" t="s">
        <v>206</v>
      </c>
      <c r="C64" s="18">
        <v>2154.6020149999999</v>
      </c>
      <c r="D64" s="18">
        <v>393.5</v>
      </c>
      <c r="E64" s="18">
        <v>790.49</v>
      </c>
      <c r="F64" s="18">
        <v>109.07</v>
      </c>
      <c r="G64" s="43"/>
    </row>
    <row r="65" spans="1:7" ht="22.05" customHeight="1">
      <c r="A65" s="207"/>
      <c r="B65" s="260" t="s">
        <v>211</v>
      </c>
      <c r="C65" s="18">
        <v>2340.0788699999998</v>
      </c>
      <c r="D65" s="18">
        <v>430.08</v>
      </c>
      <c r="E65" s="18">
        <v>824.08</v>
      </c>
      <c r="F65" s="18">
        <v>108.33</v>
      </c>
      <c r="G65" s="43"/>
    </row>
    <row r="66" spans="1:7" ht="22.05" customHeight="1">
      <c r="A66" s="207"/>
      <c r="B66" s="260" t="s">
        <v>212</v>
      </c>
      <c r="C66" s="18">
        <v>2354.3202285714287</v>
      </c>
      <c r="D66" s="18">
        <v>459.41747028504614</v>
      </c>
      <c r="E66" s="18">
        <v>885.22374104625533</v>
      </c>
      <c r="F66" s="18">
        <v>107.45</v>
      </c>
      <c r="G66" s="43"/>
    </row>
    <row r="67" spans="1:7" ht="22.05" customHeight="1">
      <c r="A67" s="207"/>
      <c r="B67" s="260" t="s">
        <v>207</v>
      </c>
      <c r="C67" s="18">
        <v>2327.1615999999999</v>
      </c>
      <c r="D67" s="18">
        <v>437.3</v>
      </c>
      <c r="E67" s="18">
        <v>793.89</v>
      </c>
      <c r="F67" s="18">
        <v>106.00350569675723</v>
      </c>
      <c r="G67" s="43"/>
    </row>
    <row r="68" spans="1:7" ht="22.05" customHeight="1">
      <c r="A68" s="207"/>
      <c r="B68" s="260" t="s">
        <v>213</v>
      </c>
      <c r="C68" s="18">
        <v>2389.3307650000002</v>
      </c>
      <c r="D68" s="18">
        <v>426.1</v>
      </c>
      <c r="E68" s="18">
        <v>743.7</v>
      </c>
      <c r="F68" s="18">
        <v>100</v>
      </c>
      <c r="G68" s="43"/>
    </row>
    <row r="69" spans="1:7" ht="22.05" customHeight="1">
      <c r="A69" s="207"/>
      <c r="B69" s="260" t="s">
        <v>214</v>
      </c>
      <c r="C69" s="18">
        <v>2470.6790840909093</v>
      </c>
      <c r="D69" s="18">
        <v>406.56578680166666</v>
      </c>
      <c r="E69" s="18">
        <v>736.90400391940148</v>
      </c>
      <c r="F69" s="18">
        <v>100</v>
      </c>
      <c r="G69" s="43"/>
    </row>
    <row r="70" spans="1:7" ht="22.05" customHeight="1">
      <c r="A70" s="207"/>
      <c r="B70" s="260" t="s">
        <v>208</v>
      </c>
      <c r="C70" s="18">
        <v>2563.8100999999997</v>
      </c>
      <c r="D70" s="18">
        <v>419.77712009898471</v>
      </c>
      <c r="E70" s="18">
        <v>731.09393840387088</v>
      </c>
      <c r="F70" s="18">
        <v>94</v>
      </c>
      <c r="G70" s="43"/>
    </row>
    <row r="71" spans="1:7" ht="22.05" customHeight="1">
      <c r="A71" s="207"/>
      <c r="B71" s="260" t="s">
        <v>215</v>
      </c>
      <c r="C71" s="18">
        <v>2117.3918681229611</v>
      </c>
      <c r="D71" s="18">
        <v>432.67275306069433</v>
      </c>
      <c r="E71" s="18">
        <v>762.01578837336444</v>
      </c>
      <c r="F71" s="18">
        <v>91.717791411042995</v>
      </c>
      <c r="G71" s="43"/>
    </row>
    <row r="72" spans="1:7" ht="22.05" customHeight="1">
      <c r="A72" s="207"/>
      <c r="B72" s="260" t="s">
        <v>216</v>
      </c>
      <c r="C72" s="18">
        <v>2651.3178025000002</v>
      </c>
      <c r="D72" s="18">
        <v>411.60247721344376</v>
      </c>
      <c r="E72" s="18">
        <v>713.8143345461034</v>
      </c>
      <c r="F72" s="18">
        <v>91.717791411042953</v>
      </c>
      <c r="G72" s="43"/>
    </row>
    <row r="73" spans="1:7" ht="22.05" customHeight="1">
      <c r="A73" s="207"/>
      <c r="B73" s="260" t="s">
        <v>200</v>
      </c>
      <c r="C73" s="18">
        <v>2645.4974052631574</v>
      </c>
      <c r="D73" s="18">
        <v>404.56635134281277</v>
      </c>
      <c r="E73" s="18">
        <v>701.51472204558581</v>
      </c>
      <c r="F73" s="18">
        <v>89.132340052585462</v>
      </c>
      <c r="G73" s="43"/>
    </row>
    <row r="74" spans="1:7" ht="18">
      <c r="A74" s="207"/>
      <c r="B74" s="260"/>
      <c r="C74" s="18"/>
      <c r="D74" s="18"/>
      <c r="E74" s="18"/>
      <c r="F74" s="20"/>
      <c r="G74" s="43"/>
    </row>
    <row r="75" spans="1:7" ht="18">
      <c r="A75" s="207">
        <v>2025</v>
      </c>
      <c r="B75" s="260" t="s">
        <v>209</v>
      </c>
      <c r="C75" s="18">
        <v>2711.5617974999996</v>
      </c>
      <c r="D75" s="18">
        <v>407.19990902750095</v>
      </c>
      <c r="E75" s="18">
        <v>697.33668211557142</v>
      </c>
      <c r="F75" s="18">
        <v>83.786152497808942</v>
      </c>
      <c r="G75" s="43"/>
    </row>
    <row r="76" spans="1:7" ht="18">
      <c r="A76" s="207"/>
      <c r="B76" s="260" t="s">
        <v>210</v>
      </c>
      <c r="C76" s="18">
        <v>2895.1126175000004</v>
      </c>
      <c r="D76" s="18">
        <v>423.14050801354949</v>
      </c>
      <c r="E76" s="18">
        <v>692.59618756464545</v>
      </c>
      <c r="F76" s="18">
        <v>82.646801051709033</v>
      </c>
      <c r="G76" s="40"/>
    </row>
    <row r="77" spans="1:7" ht="18">
      <c r="A77" s="207"/>
      <c r="B77" s="260" t="s">
        <v>206</v>
      </c>
      <c r="C77" s="18">
        <v>2979.1716999999999</v>
      </c>
      <c r="D77" s="18">
        <v>441.37265598737707</v>
      </c>
      <c r="E77" s="18">
        <v>727.98365506871642</v>
      </c>
      <c r="F77" s="18">
        <v>83.961437335670468</v>
      </c>
      <c r="G77" s="44"/>
    </row>
    <row r="78" spans="1:7" ht="18">
      <c r="A78" s="207"/>
      <c r="B78" s="260" t="s">
        <v>211</v>
      </c>
      <c r="C78" s="18">
        <v>3213.7805775000002</v>
      </c>
      <c r="D78" s="18">
        <v>416.91903415836811</v>
      </c>
      <c r="E78" s="18">
        <v>689.52854191849553</v>
      </c>
      <c r="F78" s="18">
        <v>83.961437335670468</v>
      </c>
      <c r="G78" s="40"/>
    </row>
    <row r="79" spans="1:7" ht="18">
      <c r="A79" s="207"/>
      <c r="B79" s="260" t="s">
        <v>212</v>
      </c>
      <c r="C79" s="18">
        <v>3286.4414325000007</v>
      </c>
      <c r="D79" s="18">
        <v>432.23095402781684</v>
      </c>
      <c r="E79" s="18">
        <v>694.79021417863726</v>
      </c>
      <c r="F79" s="18">
        <v>83.961437335670468</v>
      </c>
      <c r="G79" s="44"/>
    </row>
    <row r="80" spans="1:7" ht="15" customHeight="1">
      <c r="A80" s="207"/>
      <c r="B80" s="260" t="s">
        <v>207</v>
      </c>
      <c r="C80" s="18">
        <v>3351.1697095238101</v>
      </c>
      <c r="D80" s="18">
        <v>446.01653534938839</v>
      </c>
      <c r="E80" s="18">
        <v>679.71370878358618</v>
      </c>
      <c r="F80" s="18">
        <v>83.961437335670468</v>
      </c>
      <c r="G80" s="57"/>
    </row>
    <row r="81" spans="1:6" ht="18">
      <c r="A81" s="207"/>
      <c r="B81" s="260" t="s">
        <v>213</v>
      </c>
      <c r="C81" s="18">
        <v>3340.3307725</v>
      </c>
      <c r="D81" s="18">
        <v>443.50771558466045</v>
      </c>
      <c r="E81" s="18">
        <v>681.13798903331428</v>
      </c>
      <c r="F81" s="18">
        <v>83.479404031551269</v>
      </c>
    </row>
    <row r="82" spans="1:6" ht="18">
      <c r="A82" s="207"/>
      <c r="B82" s="260" t="s">
        <v>214</v>
      </c>
      <c r="C82" s="18">
        <v>3362.1035949999996</v>
      </c>
      <c r="D82" s="18">
        <v>437.51</v>
      </c>
      <c r="E82" s="18">
        <v>676.04</v>
      </c>
      <c r="F82" s="18">
        <v>83.479404031551269</v>
      </c>
    </row>
    <row r="83" spans="1:6" ht="18">
      <c r="A83" s="916" t="s">
        <v>1324</v>
      </c>
      <c r="B83" s="916"/>
      <c r="C83" s="916"/>
      <c r="D83" s="916"/>
      <c r="E83" s="916"/>
      <c r="F83" s="916"/>
    </row>
    <row r="84" spans="1:6" ht="18">
      <c r="A84" s="917" t="s">
        <v>1325</v>
      </c>
      <c r="B84" s="917"/>
      <c r="C84" s="917"/>
      <c r="D84" s="917"/>
      <c r="E84" s="917"/>
      <c r="F84" s="917"/>
    </row>
    <row r="85" spans="1:6" ht="18">
      <c r="A85" s="80" t="s">
        <v>1326</v>
      </c>
      <c r="B85" s="80"/>
      <c r="C85" s="80"/>
      <c r="D85" s="80"/>
      <c r="E85" s="80"/>
      <c r="F85" s="80"/>
    </row>
    <row r="86" spans="1:6" ht="18">
      <c r="A86" s="917" t="s">
        <v>1327</v>
      </c>
      <c r="B86" s="917"/>
      <c r="C86" s="917"/>
      <c r="D86" s="917"/>
      <c r="E86" s="917"/>
      <c r="F86" s="917"/>
    </row>
    <row r="87" spans="1:6" ht="18">
      <c r="A87" s="80" t="s">
        <v>1328</v>
      </c>
      <c r="B87" s="80"/>
      <c r="C87" s="80"/>
      <c r="D87" s="80"/>
      <c r="E87" s="80"/>
      <c r="F87" s="80"/>
    </row>
  </sheetData>
  <mergeCells count="3">
    <mergeCell ref="A83:F83"/>
    <mergeCell ref="A84:F84"/>
    <mergeCell ref="A86:F86"/>
  </mergeCells>
  <hyperlinks>
    <hyperlink ref="H1" location="'Contents Page'!A1" display="BACK TO CONTENTS" xr:uid="{18C3144D-CA47-4ABA-B4CF-B0A561BE7903}"/>
  </hyperlinks>
  <pageMargins left="0.7" right="0.7" top="0.75" bottom="0.75" header="0.3" footer="0.3"/>
  <pageSetup paperSize="9" scale="39" orientation="portrait" horizontalDpi="4294967295" verticalDpi="4294967295"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2F8A-E130-44CD-BF60-B16229AC258E}">
  <dimension ref="A1:H70"/>
  <sheetViews>
    <sheetView zoomScaleNormal="100" workbookViewId="0"/>
  </sheetViews>
  <sheetFormatPr defaultColWidth="8.77734375" defaultRowHeight="14.4"/>
  <cols>
    <col min="1" max="2" width="15.6640625" customWidth="1"/>
    <col min="3" max="3" width="25.33203125" customWidth="1"/>
    <col min="4" max="4" width="15.6640625" customWidth="1"/>
    <col min="5" max="5" width="25.109375" customWidth="1"/>
    <col min="6" max="6" width="19.33203125" customWidth="1"/>
    <col min="7" max="7" width="20.44140625" customWidth="1"/>
  </cols>
  <sheetData>
    <row r="1" spans="1:8" ht="28.5" customHeight="1">
      <c r="A1" s="76" t="s">
        <v>1329</v>
      </c>
      <c r="B1" s="76"/>
      <c r="C1" s="76"/>
      <c r="D1" s="76"/>
      <c r="E1" s="76"/>
      <c r="F1" s="76"/>
      <c r="G1" s="76" t="s">
        <v>101</v>
      </c>
      <c r="H1" s="10" t="s">
        <v>85</v>
      </c>
    </row>
    <row r="2" spans="1:8" ht="27" customHeight="1">
      <c r="A2" s="76" t="s">
        <v>1299</v>
      </c>
      <c r="B2" s="76"/>
      <c r="C2" s="76"/>
      <c r="D2" s="76"/>
      <c r="E2" s="76"/>
      <c r="F2" s="76"/>
      <c r="G2" s="76"/>
    </row>
    <row r="3" spans="1:8" ht="22.05" customHeight="1">
      <c r="A3" s="281" t="s">
        <v>408</v>
      </c>
      <c r="B3" s="281"/>
      <c r="C3" s="326" t="s">
        <v>1330</v>
      </c>
      <c r="D3" s="326"/>
      <c r="E3" s="326" t="s">
        <v>905</v>
      </c>
      <c r="F3" s="326"/>
      <c r="G3" s="326" t="s">
        <v>1331</v>
      </c>
    </row>
    <row r="4" spans="1:8" ht="22.05" customHeight="1">
      <c r="A4" s="207">
        <v>2015</v>
      </c>
      <c r="B4" s="11"/>
      <c r="C4" s="18">
        <v>84881</v>
      </c>
      <c r="D4" s="11"/>
      <c r="E4" s="17">
        <v>7546</v>
      </c>
      <c r="F4" s="11"/>
      <c r="G4" s="17">
        <v>5449</v>
      </c>
    </row>
    <row r="5" spans="1:8" ht="22.05" customHeight="1">
      <c r="A5" s="207">
        <v>2016</v>
      </c>
      <c r="B5" s="11"/>
      <c r="C5" s="18">
        <v>76804</v>
      </c>
      <c r="D5" s="446"/>
      <c r="E5" s="17">
        <v>7189</v>
      </c>
      <c r="F5" s="17"/>
      <c r="G5" s="17">
        <v>5346</v>
      </c>
    </row>
    <row r="6" spans="1:8" ht="22.05" customHeight="1">
      <c r="A6" s="207">
        <v>2017</v>
      </c>
      <c r="B6" s="11"/>
      <c r="C6" s="18">
        <v>73693</v>
      </c>
      <c r="D6" s="446"/>
      <c r="E6" s="17">
        <v>7502</v>
      </c>
      <c r="F6" s="17"/>
      <c r="G6" s="17">
        <v>5262</v>
      </c>
    </row>
    <row r="7" spans="1:8" ht="22.05" customHeight="1">
      <c r="A7" s="207">
        <v>2018</v>
      </c>
      <c r="B7" s="11"/>
      <c r="C7" s="18">
        <v>71426.600000000006</v>
      </c>
      <c r="D7" s="446"/>
      <c r="E7" s="17">
        <v>6657</v>
      </c>
      <c r="F7" s="17"/>
      <c r="G7" s="17">
        <v>4786</v>
      </c>
    </row>
    <row r="8" spans="1:8" ht="22.05" customHeight="1">
      <c r="A8" s="207">
        <v>2019</v>
      </c>
      <c r="B8" s="11"/>
      <c r="C8" s="18">
        <v>65229</v>
      </c>
      <c r="D8" s="446"/>
      <c r="E8" s="17">
        <v>6171</v>
      </c>
      <c r="F8" s="17"/>
      <c r="G8" s="17">
        <v>4449</v>
      </c>
    </row>
    <row r="9" spans="1:8" ht="22.05" customHeight="1">
      <c r="A9" s="207"/>
      <c r="B9" s="11"/>
      <c r="C9" s="18"/>
      <c r="D9" s="18"/>
      <c r="E9" s="18"/>
      <c r="F9" s="18"/>
      <c r="G9" s="18"/>
    </row>
    <row r="10" spans="1:8" ht="22.05" customHeight="1">
      <c r="A10" s="207">
        <v>2020</v>
      </c>
      <c r="B10" s="11" t="s">
        <v>206</v>
      </c>
      <c r="C10" s="18">
        <v>62007</v>
      </c>
      <c r="D10" s="446"/>
      <c r="E10" s="17">
        <v>5202</v>
      </c>
      <c r="F10" s="17"/>
      <c r="G10" s="17">
        <v>3801</v>
      </c>
    </row>
    <row r="11" spans="1:8" ht="22.05" customHeight="1">
      <c r="A11" s="207"/>
      <c r="B11" s="11" t="s">
        <v>207</v>
      </c>
      <c r="C11" s="18">
        <v>63649</v>
      </c>
      <c r="D11" s="446"/>
      <c r="E11" s="17">
        <v>5391</v>
      </c>
      <c r="F11" s="17"/>
      <c r="G11" s="17">
        <v>3914</v>
      </c>
    </row>
    <row r="12" spans="1:8" ht="22.05" customHeight="1">
      <c r="A12" s="207"/>
      <c r="B12" s="11" t="s">
        <v>208</v>
      </c>
      <c r="C12" s="18">
        <v>58846</v>
      </c>
      <c r="D12" s="446"/>
      <c r="E12" s="17">
        <v>5067</v>
      </c>
      <c r="F12" s="17"/>
      <c r="G12" s="17">
        <v>3595</v>
      </c>
    </row>
    <row r="13" spans="1:8" ht="22.05" customHeight="1">
      <c r="A13" s="207"/>
      <c r="B13" s="11" t="s">
        <v>200</v>
      </c>
      <c r="C13" s="18">
        <v>53364</v>
      </c>
      <c r="D13" s="18"/>
      <c r="E13" s="18">
        <v>4941</v>
      </c>
      <c r="F13" s="18"/>
      <c r="G13" s="18">
        <v>3421</v>
      </c>
    </row>
    <row r="14" spans="1:8" ht="22.05" customHeight="1">
      <c r="A14" s="207"/>
      <c r="B14" s="11"/>
      <c r="C14" s="18"/>
      <c r="D14" s="18"/>
      <c r="E14" s="18"/>
      <c r="F14" s="18"/>
      <c r="G14" s="18"/>
    </row>
    <row r="15" spans="1:8" ht="22.05" customHeight="1">
      <c r="A15" s="207">
        <v>2021</v>
      </c>
      <c r="B15" s="11" t="s">
        <v>206</v>
      </c>
      <c r="C15" s="18">
        <v>53083</v>
      </c>
      <c r="D15" s="18"/>
      <c r="E15" s="18">
        <v>4820</v>
      </c>
      <c r="F15" s="18"/>
      <c r="G15" s="18">
        <v>3397</v>
      </c>
    </row>
    <row r="16" spans="1:8" ht="22.05" customHeight="1">
      <c r="A16" s="207"/>
      <c r="B16" s="11" t="s">
        <v>207</v>
      </c>
      <c r="C16" s="18">
        <v>50937</v>
      </c>
      <c r="D16" s="18"/>
      <c r="E16" s="18">
        <v>4666</v>
      </c>
      <c r="F16" s="18"/>
      <c r="G16" s="18">
        <v>3275</v>
      </c>
    </row>
    <row r="17" spans="1:7" ht="22.05" customHeight="1">
      <c r="A17" s="207"/>
      <c r="B17" s="11" t="s">
        <v>208</v>
      </c>
      <c r="C17" s="18">
        <v>52096</v>
      </c>
      <c r="D17" s="18"/>
      <c r="E17" s="18">
        <v>4605</v>
      </c>
      <c r="F17" s="18"/>
      <c r="G17" s="18">
        <v>3261</v>
      </c>
    </row>
    <row r="18" spans="1:7" ht="22.05" customHeight="1">
      <c r="A18" s="207"/>
      <c r="B18" s="11" t="s">
        <v>200</v>
      </c>
      <c r="C18" s="18">
        <v>56018</v>
      </c>
      <c r="D18" s="18"/>
      <c r="E18" s="18">
        <v>4806</v>
      </c>
      <c r="F18" s="18"/>
      <c r="G18" s="18">
        <v>3445</v>
      </c>
    </row>
    <row r="19" spans="1:7" ht="22.05" customHeight="1">
      <c r="A19" s="207"/>
      <c r="B19" s="11"/>
      <c r="C19" s="18"/>
      <c r="D19" s="18"/>
      <c r="E19" s="18"/>
      <c r="F19" s="18"/>
      <c r="G19" s="18"/>
    </row>
    <row r="20" spans="1:7" ht="22.05" customHeight="1">
      <c r="A20" s="570">
        <v>2022</v>
      </c>
      <c r="B20" s="11" t="s">
        <v>209</v>
      </c>
      <c r="C20" s="18">
        <v>58328</v>
      </c>
      <c r="D20" s="76"/>
      <c r="E20" s="17">
        <v>5005</v>
      </c>
      <c r="F20" s="76"/>
      <c r="G20" s="17">
        <v>3587</v>
      </c>
    </row>
    <row r="21" spans="1:7" ht="22.05" customHeight="1">
      <c r="A21" s="570"/>
      <c r="B21" s="11" t="s">
        <v>210</v>
      </c>
      <c r="C21" s="18">
        <v>54071</v>
      </c>
      <c r="D21" s="76"/>
      <c r="E21" s="17">
        <v>4639</v>
      </c>
      <c r="F21" s="76"/>
      <c r="G21" s="17">
        <v>3320</v>
      </c>
    </row>
    <row r="22" spans="1:7" ht="22.05" customHeight="1">
      <c r="A22" s="570"/>
      <c r="B22" s="11" t="s">
        <v>206</v>
      </c>
      <c r="C22" s="18">
        <v>53066</v>
      </c>
      <c r="D22" s="76"/>
      <c r="E22" s="17">
        <v>4633</v>
      </c>
      <c r="F22" s="76"/>
      <c r="G22" s="17">
        <v>3348</v>
      </c>
    </row>
    <row r="23" spans="1:7" ht="22.05" customHeight="1">
      <c r="A23" s="570"/>
      <c r="B23" s="11" t="s">
        <v>211</v>
      </c>
      <c r="C23" s="18">
        <v>56353</v>
      </c>
      <c r="D23" s="76"/>
      <c r="E23" s="17">
        <v>4660</v>
      </c>
      <c r="F23" s="76"/>
      <c r="G23" s="17">
        <v>3471</v>
      </c>
    </row>
    <row r="24" spans="1:7" ht="22.05" customHeight="1">
      <c r="A24" s="570"/>
      <c r="B24" s="11" t="s">
        <v>212</v>
      </c>
      <c r="C24" s="18">
        <v>55952</v>
      </c>
      <c r="D24" s="76"/>
      <c r="E24" s="17">
        <v>4661</v>
      </c>
      <c r="F24" s="76"/>
      <c r="G24" s="17">
        <v>3452</v>
      </c>
    </row>
    <row r="25" spans="1:7" ht="22.05" customHeight="1">
      <c r="A25" s="570"/>
      <c r="B25" s="11" t="s">
        <v>207</v>
      </c>
      <c r="C25" s="18">
        <v>54238</v>
      </c>
      <c r="D25" s="76"/>
      <c r="E25" s="17">
        <v>4377</v>
      </c>
      <c r="F25" s="76"/>
      <c r="G25" s="17">
        <v>3287</v>
      </c>
    </row>
    <row r="26" spans="1:7" ht="22.05" customHeight="1">
      <c r="A26" s="570"/>
      <c r="B26" s="11" t="s">
        <v>213</v>
      </c>
      <c r="C26" s="18">
        <v>60500</v>
      </c>
      <c r="D26" s="76"/>
      <c r="E26" s="17">
        <v>4810</v>
      </c>
      <c r="F26" s="76"/>
      <c r="G26" s="17">
        <v>3642</v>
      </c>
    </row>
    <row r="27" spans="1:7" ht="22.05" customHeight="1">
      <c r="A27" s="575"/>
      <c r="B27" s="11" t="s">
        <v>214</v>
      </c>
      <c r="C27" s="18">
        <v>59260</v>
      </c>
      <c r="D27" s="76"/>
      <c r="E27" s="17">
        <v>4616</v>
      </c>
      <c r="F27" s="76"/>
      <c r="G27" s="17">
        <v>3538</v>
      </c>
    </row>
    <row r="28" spans="1:7" ht="22.05" customHeight="1">
      <c r="A28" s="575"/>
      <c r="B28" s="11" t="s">
        <v>208</v>
      </c>
      <c r="C28" s="18">
        <v>54547</v>
      </c>
      <c r="D28" s="76"/>
      <c r="E28" s="17">
        <v>4102</v>
      </c>
      <c r="F28" s="76"/>
      <c r="G28" s="17">
        <v>3196</v>
      </c>
    </row>
    <row r="29" spans="1:7" ht="22.05" customHeight="1">
      <c r="A29" s="575"/>
      <c r="B29" s="11" t="s">
        <v>215</v>
      </c>
      <c r="C29" s="18">
        <v>60778</v>
      </c>
      <c r="D29" s="76"/>
      <c r="E29" s="17">
        <v>4522</v>
      </c>
      <c r="F29" s="76"/>
      <c r="G29" s="17">
        <v>3530</v>
      </c>
    </row>
    <row r="30" spans="1:7" ht="22.05" customHeight="1">
      <c r="A30" s="207"/>
      <c r="B30" s="11" t="s">
        <v>216</v>
      </c>
      <c r="C30" s="18">
        <v>59585</v>
      </c>
      <c r="D30" s="11"/>
      <c r="E30" s="18">
        <v>4642</v>
      </c>
      <c r="F30" s="260"/>
      <c r="G30" s="18">
        <v>3539</v>
      </c>
    </row>
    <row r="31" spans="1:7" ht="22.05" customHeight="1">
      <c r="A31" s="207"/>
      <c r="B31" s="11" t="s">
        <v>200</v>
      </c>
      <c r="C31" s="18">
        <v>54534</v>
      </c>
      <c r="D31" s="16"/>
      <c r="E31" s="18">
        <v>4281</v>
      </c>
      <c r="F31" s="205"/>
      <c r="G31" s="18">
        <v>3207</v>
      </c>
    </row>
    <row r="32" spans="1:7" ht="22.05" customHeight="1">
      <c r="A32" s="207"/>
      <c r="B32" s="11"/>
      <c r="C32" s="18"/>
      <c r="D32" s="16"/>
      <c r="E32" s="18"/>
      <c r="F32" s="205"/>
      <c r="G32" s="18"/>
    </row>
    <row r="33" spans="1:7" ht="22.05" customHeight="1">
      <c r="A33" s="570">
        <v>2023</v>
      </c>
      <c r="B33" s="11" t="s">
        <v>209</v>
      </c>
      <c r="C33" s="18">
        <v>60510</v>
      </c>
      <c r="D33" s="76"/>
      <c r="E33" s="17">
        <v>4714</v>
      </c>
      <c r="F33" s="76"/>
      <c r="G33" s="17">
        <v>3491</v>
      </c>
    </row>
    <row r="34" spans="1:7" ht="22.05" customHeight="1">
      <c r="A34" s="570"/>
      <c r="B34" s="11" t="s">
        <v>210</v>
      </c>
      <c r="C34" s="18">
        <v>56037</v>
      </c>
      <c r="D34" s="76"/>
      <c r="E34" s="17">
        <v>4220</v>
      </c>
      <c r="F34" s="76"/>
      <c r="G34" s="17">
        <v>3172</v>
      </c>
    </row>
    <row r="35" spans="1:7" ht="22.05" customHeight="1">
      <c r="A35" s="570"/>
      <c r="B35" s="11" t="s">
        <v>206</v>
      </c>
      <c r="C35" s="18">
        <v>55890</v>
      </c>
      <c r="D35" s="76"/>
      <c r="E35" s="17">
        <v>4292</v>
      </c>
      <c r="F35" s="76"/>
      <c r="G35" s="17">
        <v>3191</v>
      </c>
    </row>
    <row r="36" spans="1:7" ht="22.05" customHeight="1">
      <c r="A36" s="570"/>
      <c r="B36" s="11" t="s">
        <v>211</v>
      </c>
      <c r="C36" s="18">
        <v>64865</v>
      </c>
      <c r="D36" s="76"/>
      <c r="E36" s="17">
        <v>4917</v>
      </c>
      <c r="F36" s="76"/>
      <c r="G36" s="17">
        <v>3639</v>
      </c>
    </row>
    <row r="37" spans="1:7" ht="22.05" customHeight="1">
      <c r="A37" s="570"/>
      <c r="B37" s="11" t="s">
        <v>212</v>
      </c>
      <c r="C37" s="18">
        <v>65867</v>
      </c>
      <c r="D37" s="76"/>
      <c r="E37" s="17">
        <v>4769</v>
      </c>
      <c r="F37" s="76"/>
      <c r="G37" s="17">
        <v>3590</v>
      </c>
    </row>
    <row r="38" spans="1:7" ht="22.05" customHeight="1">
      <c r="A38" s="570"/>
      <c r="B38" s="11" t="s">
        <v>207</v>
      </c>
      <c r="C38" s="18">
        <v>66109</v>
      </c>
      <c r="D38" s="76"/>
      <c r="E38" s="17">
        <v>4892</v>
      </c>
      <c r="F38" s="76"/>
      <c r="G38" s="17">
        <v>3669</v>
      </c>
    </row>
    <row r="39" spans="1:7" ht="22.05" customHeight="1">
      <c r="A39" s="570"/>
      <c r="B39" s="11" t="s">
        <v>213</v>
      </c>
      <c r="C39" s="18">
        <v>70211</v>
      </c>
      <c r="D39" s="76"/>
      <c r="E39" s="17">
        <v>5357</v>
      </c>
      <c r="F39" s="76"/>
      <c r="G39" s="17">
        <v>3988</v>
      </c>
    </row>
    <row r="40" spans="1:7" ht="22.05" customHeight="1">
      <c r="A40" s="570"/>
      <c r="B40" s="11" t="s">
        <v>214</v>
      </c>
      <c r="C40" s="18">
        <v>68405</v>
      </c>
      <c r="D40" s="76"/>
      <c r="E40" s="17">
        <v>5035</v>
      </c>
      <c r="F40" s="76"/>
      <c r="G40" s="17">
        <v>3790</v>
      </c>
    </row>
    <row r="41" spans="1:7" ht="22.05" customHeight="1">
      <c r="A41" s="570"/>
      <c r="B41" s="11" t="s">
        <v>208</v>
      </c>
      <c r="C41" s="18">
        <v>63873</v>
      </c>
      <c r="D41" s="76"/>
      <c r="E41" s="17">
        <v>4676</v>
      </c>
      <c r="F41" s="76"/>
      <c r="G41" s="17">
        <v>3558</v>
      </c>
    </row>
    <row r="42" spans="1:7" ht="22.05" customHeight="1">
      <c r="A42" s="570"/>
      <c r="B42" s="11" t="s">
        <v>215</v>
      </c>
      <c r="C42" s="18">
        <v>64858</v>
      </c>
      <c r="D42" s="76"/>
      <c r="E42" s="17">
        <v>4748</v>
      </c>
      <c r="F42" s="76"/>
      <c r="G42" s="17">
        <v>3626</v>
      </c>
    </row>
    <row r="43" spans="1:7" ht="22.05" customHeight="1">
      <c r="A43" s="570"/>
      <c r="B43" s="11" t="s">
        <v>216</v>
      </c>
      <c r="C43" s="18">
        <v>65724</v>
      </c>
      <c r="D43" s="76"/>
      <c r="E43" s="17">
        <v>4831</v>
      </c>
      <c r="F43" s="76"/>
      <c r="G43" s="17">
        <v>3621</v>
      </c>
    </row>
    <row r="44" spans="1:7" ht="22.05" customHeight="1">
      <c r="A44" s="570"/>
      <c r="B44" s="11" t="s">
        <v>200</v>
      </c>
      <c r="C44" s="18">
        <v>63688</v>
      </c>
      <c r="D44" s="76"/>
      <c r="E44" s="17">
        <v>4757</v>
      </c>
      <c r="F44" s="76"/>
      <c r="G44" s="17">
        <v>3541</v>
      </c>
    </row>
    <row r="45" spans="1:7" ht="22.05" customHeight="1">
      <c r="A45" s="570"/>
      <c r="B45" s="11"/>
      <c r="C45" s="18"/>
      <c r="D45" s="18"/>
      <c r="E45" s="18"/>
      <c r="F45" s="18"/>
      <c r="G45" s="18"/>
    </row>
    <row r="46" spans="1:7" ht="22.05" customHeight="1">
      <c r="A46" s="570">
        <v>2024</v>
      </c>
      <c r="B46" s="11" t="s">
        <v>209</v>
      </c>
      <c r="C46" s="18">
        <v>64599</v>
      </c>
      <c r="D46" s="76"/>
      <c r="E46" s="17">
        <v>4767</v>
      </c>
      <c r="F46" s="76"/>
      <c r="G46" s="17">
        <v>3579</v>
      </c>
    </row>
    <row r="47" spans="1:7" ht="22.05" customHeight="1">
      <c r="A47" s="76"/>
      <c r="B47" s="11" t="s">
        <v>210</v>
      </c>
      <c r="C47" s="18">
        <v>67510</v>
      </c>
      <c r="D47" s="76"/>
      <c r="E47" s="17">
        <v>4901</v>
      </c>
      <c r="F47" s="76"/>
      <c r="G47" s="17">
        <v>3693</v>
      </c>
    </row>
    <row r="48" spans="1:7" ht="22.05" customHeight="1">
      <c r="A48" s="76"/>
      <c r="B48" s="11" t="s">
        <v>206</v>
      </c>
      <c r="C48" s="18">
        <v>64746</v>
      </c>
      <c r="D48" s="76"/>
      <c r="E48" s="17">
        <v>4726</v>
      </c>
      <c r="F48" s="76"/>
      <c r="G48" s="17">
        <v>3568</v>
      </c>
    </row>
    <row r="49" spans="1:7" ht="22.05" customHeight="1">
      <c r="A49" s="76"/>
      <c r="B49" s="11" t="s">
        <v>211</v>
      </c>
      <c r="C49" s="18">
        <v>67373</v>
      </c>
      <c r="D49" s="76"/>
      <c r="E49" s="17">
        <v>4898</v>
      </c>
      <c r="F49" s="76"/>
      <c r="G49" s="17">
        <v>3719</v>
      </c>
    </row>
    <row r="50" spans="1:7" ht="22.05" customHeight="1">
      <c r="A50" s="76"/>
      <c r="B50" s="11" t="s">
        <v>212</v>
      </c>
      <c r="C50" s="18">
        <v>65277</v>
      </c>
      <c r="D50" s="76"/>
      <c r="E50" s="17">
        <v>4759</v>
      </c>
      <c r="F50" s="76"/>
      <c r="G50" s="17">
        <v>3590</v>
      </c>
    </row>
    <row r="51" spans="1:7" ht="22.05" customHeight="1">
      <c r="A51" s="76"/>
      <c r="B51" s="11" t="s">
        <v>207</v>
      </c>
      <c r="C51" s="18">
        <v>62047</v>
      </c>
      <c r="D51" s="76"/>
      <c r="E51" s="17">
        <v>4560</v>
      </c>
      <c r="F51" s="76"/>
      <c r="G51" s="17">
        <v>3462</v>
      </c>
    </row>
    <row r="52" spans="1:7" ht="22.05" customHeight="1">
      <c r="A52" s="76"/>
      <c r="B52" s="11" t="s">
        <v>213</v>
      </c>
      <c r="C52" s="18">
        <v>64949</v>
      </c>
      <c r="D52" s="76"/>
      <c r="E52" s="17">
        <v>4800</v>
      </c>
      <c r="F52" s="76"/>
      <c r="G52" s="17">
        <v>3618</v>
      </c>
    </row>
    <row r="53" spans="1:7" ht="22.05" customHeight="1">
      <c r="A53" s="76"/>
      <c r="B53" s="11" t="s">
        <v>214</v>
      </c>
      <c r="C53" s="18">
        <v>57784</v>
      </c>
      <c r="D53" s="76"/>
      <c r="E53" s="17">
        <v>4357</v>
      </c>
      <c r="F53" s="17"/>
      <c r="G53" s="17">
        <v>3236</v>
      </c>
    </row>
    <row r="54" spans="1:7" ht="22.05" customHeight="1">
      <c r="A54" s="76"/>
      <c r="B54" s="11" t="s">
        <v>208</v>
      </c>
      <c r="C54" s="18">
        <v>52821</v>
      </c>
      <c r="D54" s="76"/>
      <c r="E54" s="17">
        <v>4057</v>
      </c>
      <c r="F54" s="17"/>
      <c r="G54" s="17">
        <v>2990</v>
      </c>
    </row>
    <row r="55" spans="1:7" ht="22.05" customHeight="1">
      <c r="A55" s="76"/>
      <c r="B55" s="11" t="s">
        <v>215</v>
      </c>
      <c r="C55" s="18">
        <v>56117</v>
      </c>
      <c r="D55" s="76"/>
      <c r="E55" s="17">
        <v>4198</v>
      </c>
      <c r="F55" s="17"/>
      <c r="G55" s="17">
        <v>3154</v>
      </c>
    </row>
    <row r="56" spans="1:7" ht="22.05" customHeight="1">
      <c r="A56" s="76"/>
      <c r="B56" s="11" t="s">
        <v>216</v>
      </c>
      <c r="C56" s="18">
        <v>53620</v>
      </c>
      <c r="D56" s="18"/>
      <c r="E56" s="17">
        <v>3941</v>
      </c>
      <c r="F56" s="17"/>
      <c r="G56" s="17">
        <v>2992</v>
      </c>
    </row>
    <row r="57" spans="1:7" ht="22.05" customHeight="1">
      <c r="A57" s="76"/>
      <c r="B57" s="11" t="s">
        <v>200</v>
      </c>
      <c r="C57" s="18">
        <v>48130</v>
      </c>
      <c r="D57" s="18"/>
      <c r="E57" s="17">
        <v>3456</v>
      </c>
      <c r="F57" s="17"/>
      <c r="G57" s="17">
        <v>2657</v>
      </c>
    </row>
    <row r="58" spans="1:7" ht="22.05" customHeight="1">
      <c r="A58" s="76"/>
      <c r="B58" s="11"/>
      <c r="C58" s="18"/>
      <c r="D58" s="18"/>
      <c r="E58" s="17"/>
      <c r="F58" s="17"/>
      <c r="G58" s="17"/>
    </row>
    <row r="59" spans="1:7" ht="22.05" customHeight="1">
      <c r="A59" s="570">
        <v>2025</v>
      </c>
      <c r="B59" s="11" t="s">
        <v>209</v>
      </c>
      <c r="C59" s="18">
        <v>51607</v>
      </c>
      <c r="D59" s="76"/>
      <c r="E59" s="17">
        <v>3711</v>
      </c>
      <c r="F59" s="76"/>
      <c r="G59" s="17">
        <v>2844</v>
      </c>
    </row>
    <row r="60" spans="1:7" ht="22.05" customHeight="1">
      <c r="A60" s="570"/>
      <c r="B60" s="11" t="s">
        <v>210</v>
      </c>
      <c r="C60" s="18">
        <v>46805</v>
      </c>
      <c r="D60" s="76"/>
      <c r="E60" s="17">
        <v>3389</v>
      </c>
      <c r="F60" s="76"/>
      <c r="G60" s="17">
        <v>2588</v>
      </c>
    </row>
    <row r="61" spans="1:7" ht="22.05" customHeight="1">
      <c r="A61" s="570"/>
      <c r="B61" s="11" t="s">
        <v>206</v>
      </c>
      <c r="C61" s="18">
        <v>46348</v>
      </c>
      <c r="D61" s="76"/>
      <c r="E61" s="17">
        <v>3374</v>
      </c>
      <c r="F61" s="76"/>
      <c r="G61" s="17">
        <v>2540</v>
      </c>
    </row>
    <row r="62" spans="1:7" ht="22.05" customHeight="1">
      <c r="A62" s="570"/>
      <c r="B62" s="11" t="s">
        <v>211</v>
      </c>
      <c r="C62" s="18">
        <v>48519</v>
      </c>
      <c r="D62" s="76"/>
      <c r="E62" s="17">
        <v>3541.9</v>
      </c>
      <c r="F62" s="76"/>
      <c r="G62" s="17">
        <v>2610</v>
      </c>
    </row>
    <row r="63" spans="1:7" ht="22.05" customHeight="1">
      <c r="A63" s="570"/>
      <c r="B63" s="11" t="s">
        <v>212</v>
      </c>
      <c r="C63" s="18">
        <v>47161</v>
      </c>
      <c r="D63" s="76"/>
      <c r="E63" s="17">
        <v>3509</v>
      </c>
      <c r="F63" s="76"/>
      <c r="G63" s="17">
        <v>2584</v>
      </c>
    </row>
    <row r="64" spans="1:7" ht="22.05" customHeight="1">
      <c r="A64" s="570"/>
      <c r="B64" s="11" t="s">
        <v>207</v>
      </c>
      <c r="C64" s="18">
        <v>44955</v>
      </c>
      <c r="D64" s="76"/>
      <c r="E64" s="17">
        <v>3376</v>
      </c>
      <c r="F64" s="76"/>
      <c r="G64" s="17">
        <v>2455</v>
      </c>
    </row>
    <row r="65" spans="1:7" ht="22.05" customHeight="1">
      <c r="A65" s="570"/>
      <c r="B65" s="11" t="s">
        <v>213</v>
      </c>
      <c r="C65" s="18">
        <v>47815</v>
      </c>
      <c r="D65" s="76"/>
      <c r="E65" s="17">
        <v>3529</v>
      </c>
      <c r="F65" s="76"/>
      <c r="G65" s="17">
        <v>2606</v>
      </c>
    </row>
    <row r="66" spans="1:7" ht="22.05" customHeight="1">
      <c r="A66" s="290" t="s">
        <v>298</v>
      </c>
      <c r="B66" s="290" t="s">
        <v>421</v>
      </c>
      <c r="C66" s="296"/>
      <c r="D66" s="296"/>
      <c r="E66" s="296"/>
      <c r="F66" s="818"/>
      <c r="G66" s="818"/>
    </row>
    <row r="67" spans="1:7" ht="16.8">
      <c r="A67" s="191"/>
      <c r="B67" s="188"/>
      <c r="C67" s="189"/>
      <c r="D67" s="191"/>
      <c r="E67" s="190"/>
      <c r="F67" s="190"/>
      <c r="G67" s="190"/>
    </row>
    <row r="68" spans="1:7" ht="16.8">
      <c r="A68" s="191"/>
      <c r="B68" s="188"/>
      <c r="C68" s="189"/>
      <c r="D68" s="191"/>
      <c r="E68" s="189"/>
      <c r="F68" s="189"/>
      <c r="G68" s="189"/>
    </row>
    <row r="69" spans="1:7" ht="16.8">
      <c r="A69" s="191"/>
      <c r="B69" s="188"/>
      <c r="C69" s="189"/>
      <c r="D69" s="191"/>
      <c r="E69" s="189"/>
      <c r="F69" s="189"/>
      <c r="G69" s="189"/>
    </row>
    <row r="70" spans="1:7" ht="16.8">
      <c r="A70" s="192"/>
      <c r="B70" s="192"/>
      <c r="C70" s="193"/>
      <c r="D70" s="193"/>
      <c r="E70" s="194"/>
      <c r="F70" s="194"/>
      <c r="G70" s="194"/>
    </row>
  </sheetData>
  <hyperlinks>
    <hyperlink ref="H1" location="'Contents Page'!A1" display="BACK TO CONTENTS" xr:uid="{230FE4C8-F1BE-45B2-81A3-865B79673B44}"/>
  </hyperlinks>
  <pageMargins left="0.7" right="0.7" top="0.75" bottom="0.75" header="0.3" footer="0.3"/>
  <pageSetup paperSize="9" scale="47" orientation="portrait" horizontalDpi="4294967295" verticalDpi="4294967295"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91FA5-E4E1-410F-9651-35FEEFE5B095}">
  <dimension ref="A1:L127"/>
  <sheetViews>
    <sheetView zoomScaleNormal="100" workbookViewId="0">
      <selection activeCell="H1" sqref="H1"/>
    </sheetView>
  </sheetViews>
  <sheetFormatPr defaultColWidth="8.77734375" defaultRowHeight="14.4"/>
  <cols>
    <col min="1" max="1" width="89.44140625" style="1" customWidth="1"/>
    <col min="2" max="11" width="15.6640625" customWidth="1"/>
  </cols>
  <sheetData>
    <row r="1" spans="1:12" ht="22.05" customHeight="1">
      <c r="A1" s="576" t="s">
        <v>1332</v>
      </c>
      <c r="B1" s="433"/>
      <c r="C1" s="433"/>
      <c r="D1" s="433"/>
      <c r="E1" s="433"/>
      <c r="F1" s="433"/>
      <c r="G1" s="433"/>
      <c r="H1" s="10" t="s">
        <v>85</v>
      </c>
      <c r="I1" s="433"/>
      <c r="J1" s="577"/>
      <c r="K1" s="433"/>
      <c r="L1" s="10"/>
    </row>
    <row r="2" spans="1:12" ht="22.05" customHeight="1">
      <c r="A2" s="576" t="s">
        <v>1193</v>
      </c>
      <c r="B2" s="560"/>
      <c r="C2" s="560"/>
      <c r="D2" s="560"/>
      <c r="E2" s="560"/>
      <c r="F2" s="560"/>
      <c r="G2" s="560"/>
      <c r="H2" s="560"/>
      <c r="I2" s="560"/>
      <c r="J2" s="577"/>
      <c r="K2" s="433"/>
    </row>
    <row r="3" spans="1:12" ht="22.05" customHeight="1">
      <c r="A3" s="819" t="s">
        <v>303</v>
      </c>
      <c r="B3" s="820" t="s">
        <v>201</v>
      </c>
      <c r="C3" s="820" t="s">
        <v>202</v>
      </c>
      <c r="D3" s="820" t="s">
        <v>203</v>
      </c>
      <c r="E3" s="820" t="s">
        <v>204</v>
      </c>
      <c r="F3" s="820" t="s">
        <v>205</v>
      </c>
      <c r="G3" s="820" t="s">
        <v>92</v>
      </c>
      <c r="H3" s="820" t="s">
        <v>217</v>
      </c>
      <c r="I3" s="820" t="s">
        <v>218</v>
      </c>
      <c r="J3" s="820" t="s">
        <v>219</v>
      </c>
      <c r="K3" s="820" t="s">
        <v>1265</v>
      </c>
    </row>
    <row r="4" spans="1:12" ht="22.05" customHeight="1">
      <c r="A4" s="578" t="s">
        <v>1333</v>
      </c>
      <c r="B4" s="821">
        <v>84431.508035130013</v>
      </c>
      <c r="C4" s="821">
        <v>57808.990206316186</v>
      </c>
      <c r="D4" s="821">
        <v>71433.295922943827</v>
      </c>
      <c r="E4" s="821">
        <v>55936.36868925106</v>
      </c>
      <c r="F4" s="821">
        <v>56434.591067524409</v>
      </c>
      <c r="G4" s="821">
        <v>64900.373778934212</v>
      </c>
      <c r="H4" s="821">
        <v>83363.765993015346</v>
      </c>
      <c r="I4" s="821">
        <v>69045.469550458773</v>
      </c>
      <c r="J4" s="821">
        <v>69101.709311377606</v>
      </c>
      <c r="K4" s="821">
        <v>53914.559045601956</v>
      </c>
    </row>
    <row r="5" spans="1:12" ht="6" customHeight="1">
      <c r="A5" s="578"/>
      <c r="B5" s="821"/>
      <c r="C5" s="821"/>
      <c r="D5" s="821"/>
      <c r="E5" s="821"/>
      <c r="F5" s="821"/>
      <c r="G5" s="821"/>
      <c r="H5" s="821"/>
      <c r="I5" s="821"/>
      <c r="J5" s="821"/>
      <c r="K5" s="821"/>
    </row>
    <row r="6" spans="1:12" ht="22.05" customHeight="1">
      <c r="A6" s="578" t="s">
        <v>496</v>
      </c>
      <c r="B6" s="821">
        <v>155545.29471066</v>
      </c>
      <c r="C6" s="821">
        <v>143853.36782598734</v>
      </c>
      <c r="D6" s="821">
        <v>153388.61359905699</v>
      </c>
      <c r="E6" s="821">
        <v>144093.859629991</v>
      </c>
      <c r="F6" s="821">
        <v>149571.31337086117</v>
      </c>
      <c r="G6" s="821">
        <v>151799.45823311148</v>
      </c>
      <c r="H6" s="821">
        <v>173525.32507537428</v>
      </c>
      <c r="I6" s="821">
        <v>168409.0628318009</v>
      </c>
      <c r="J6" s="821">
        <v>195993.2227098833</v>
      </c>
      <c r="K6" s="821">
        <v>186236.04388005627</v>
      </c>
    </row>
    <row r="7" spans="1:12" ht="22.05" customHeight="1">
      <c r="A7" s="579" t="s">
        <v>1223</v>
      </c>
      <c r="B7" s="821">
        <v>10030.508492100002</v>
      </c>
      <c r="C7" s="821">
        <v>10105.730200870001</v>
      </c>
      <c r="D7" s="821">
        <v>11721.067012650001</v>
      </c>
      <c r="E7" s="821">
        <v>9828.4073143700007</v>
      </c>
      <c r="F7" s="821">
        <v>10752.900977450001</v>
      </c>
      <c r="G7" s="821">
        <v>12026.09071359</v>
      </c>
      <c r="H7" s="821">
        <v>12363.387301250001</v>
      </c>
      <c r="I7" s="821">
        <v>13272.804838980001</v>
      </c>
      <c r="J7" s="821">
        <v>15126.778279509999</v>
      </c>
      <c r="K7" s="821">
        <v>14199.791559244999</v>
      </c>
    </row>
    <row r="8" spans="1:12" ht="22.05" customHeight="1">
      <c r="A8" s="580" t="s">
        <v>1230</v>
      </c>
      <c r="B8" s="822">
        <v>7636.3503764100005</v>
      </c>
      <c r="C8" s="822">
        <v>2642.0722848200003</v>
      </c>
      <c r="D8" s="822">
        <v>2696.3508004800001</v>
      </c>
      <c r="E8" s="822">
        <v>2845.1651686</v>
      </c>
      <c r="F8" s="822">
        <v>4489.1894955999996</v>
      </c>
      <c r="G8" s="822">
        <v>2973.4343903999998</v>
      </c>
      <c r="H8" s="822">
        <v>3147.6144353999998</v>
      </c>
      <c r="I8" s="822">
        <v>4217.5896374000004</v>
      </c>
      <c r="J8" s="822">
        <v>5451.8808332999997</v>
      </c>
      <c r="K8" s="822">
        <v>4834.7352353499991</v>
      </c>
    </row>
    <row r="9" spans="1:12" ht="22.05" customHeight="1">
      <c r="A9" s="581" t="s">
        <v>1334</v>
      </c>
      <c r="B9" s="822">
        <v>7636.3503764100005</v>
      </c>
      <c r="C9" s="822">
        <v>2642.0722848200003</v>
      </c>
      <c r="D9" s="822">
        <v>2696.3508004800001</v>
      </c>
      <c r="E9" s="822">
        <v>2845.1651686</v>
      </c>
      <c r="F9" s="822">
        <v>4489.1894955999996</v>
      </c>
      <c r="G9" s="822">
        <v>2973.4343903999998</v>
      </c>
      <c r="H9" s="822">
        <v>3147.6144353999998</v>
      </c>
      <c r="I9" s="822">
        <v>4217.5896374000004</v>
      </c>
      <c r="J9" s="822">
        <v>5451.8808332999997</v>
      </c>
      <c r="K9" s="822">
        <v>4834.7352353499991</v>
      </c>
    </row>
    <row r="10" spans="1:12" ht="22.05" customHeight="1">
      <c r="A10" s="580" t="s">
        <v>1335</v>
      </c>
      <c r="B10" s="822">
        <v>2394.1581156900002</v>
      </c>
      <c r="C10" s="822">
        <v>7463.6579160500005</v>
      </c>
      <c r="D10" s="822">
        <v>9024.7162121700003</v>
      </c>
      <c r="E10" s="822">
        <v>6983.2421457700002</v>
      </c>
      <c r="F10" s="822">
        <v>6263.7114818500004</v>
      </c>
      <c r="G10" s="822">
        <v>9052.65632319</v>
      </c>
      <c r="H10" s="822">
        <v>9215.77286585</v>
      </c>
      <c r="I10" s="822">
        <v>9055.2152015800002</v>
      </c>
      <c r="J10" s="822">
        <v>9674.8974462099995</v>
      </c>
      <c r="K10" s="822">
        <v>9365.0563238949999</v>
      </c>
    </row>
    <row r="11" spans="1:12" ht="22.05" customHeight="1">
      <c r="A11" s="581" t="s">
        <v>1336</v>
      </c>
      <c r="B11" s="822">
        <v>2394.1581156900002</v>
      </c>
      <c r="C11" s="822">
        <v>7463.6579160500005</v>
      </c>
      <c r="D11" s="822">
        <v>9024.7162121700003</v>
      </c>
      <c r="E11" s="822">
        <v>6983.2421457700002</v>
      </c>
      <c r="F11" s="822">
        <v>6263.7114818500004</v>
      </c>
      <c r="G11" s="822">
        <v>9052.65632319</v>
      </c>
      <c r="H11" s="822">
        <v>9215.77286585</v>
      </c>
      <c r="I11" s="822">
        <v>9055.2152015800002</v>
      </c>
      <c r="J11" s="822">
        <v>9674.8974462099995</v>
      </c>
      <c r="K11" s="822">
        <v>9365.0563238949999</v>
      </c>
    </row>
    <row r="12" spans="1:12" ht="6" customHeight="1">
      <c r="A12" s="582"/>
      <c r="B12" s="821"/>
      <c r="C12" s="821"/>
      <c r="D12" s="821"/>
      <c r="E12" s="821"/>
      <c r="F12" s="821"/>
      <c r="G12" s="821"/>
      <c r="H12" s="821"/>
      <c r="I12" s="821"/>
      <c r="J12" s="821"/>
      <c r="K12" s="821"/>
    </row>
    <row r="13" spans="1:12" ht="22.05" customHeight="1">
      <c r="A13" s="583" t="s">
        <v>1337</v>
      </c>
      <c r="B13" s="821">
        <v>48113.864527470003</v>
      </c>
      <c r="C13" s="821">
        <v>45157.600220499997</v>
      </c>
      <c r="D13" s="821">
        <v>53859.65382005</v>
      </c>
      <c r="E13" s="821">
        <v>45846.580596933098</v>
      </c>
      <c r="F13" s="821">
        <v>55762.837707040002</v>
      </c>
      <c r="G13" s="821">
        <v>66822.979936079995</v>
      </c>
      <c r="H13" s="821">
        <v>78423.785922399999</v>
      </c>
      <c r="I13" s="821">
        <v>71335.740391550004</v>
      </c>
      <c r="J13" s="821">
        <v>82529.004765589998</v>
      </c>
      <c r="K13" s="821">
        <v>87784.940500190001</v>
      </c>
    </row>
    <row r="14" spans="1:12" ht="22.05" customHeight="1">
      <c r="A14" s="580" t="s">
        <v>1230</v>
      </c>
      <c r="B14" s="822">
        <v>40142.72518324</v>
      </c>
      <c r="C14" s="822">
        <v>36795.154695220001</v>
      </c>
      <c r="D14" s="822">
        <v>41460.13974418</v>
      </c>
      <c r="E14" s="822">
        <v>37049.556900753101</v>
      </c>
      <c r="F14" s="822">
        <v>42967.594582149999</v>
      </c>
      <c r="G14" s="822">
        <v>52040.9600661</v>
      </c>
      <c r="H14" s="822">
        <v>60871.941804870003</v>
      </c>
      <c r="I14" s="822">
        <v>53243.871873049997</v>
      </c>
      <c r="J14" s="822">
        <v>63650.441794409999</v>
      </c>
      <c r="K14" s="822">
        <v>68565.525453859998</v>
      </c>
    </row>
    <row r="15" spans="1:12" ht="22.05" customHeight="1">
      <c r="A15" s="581" t="s">
        <v>1338</v>
      </c>
      <c r="B15" s="822" t="s">
        <v>119</v>
      </c>
      <c r="C15" s="822" t="s">
        <v>119</v>
      </c>
      <c r="D15" s="822" t="s">
        <v>119</v>
      </c>
      <c r="E15" s="822" t="s">
        <v>119</v>
      </c>
      <c r="F15" s="822" t="s">
        <v>119</v>
      </c>
      <c r="G15" s="822" t="s">
        <v>119</v>
      </c>
      <c r="H15" s="822" t="s">
        <v>119</v>
      </c>
      <c r="I15" s="822" t="s">
        <v>119</v>
      </c>
      <c r="J15" s="822" t="s">
        <v>119</v>
      </c>
      <c r="K15" s="822" t="s">
        <v>119</v>
      </c>
    </row>
    <row r="16" spans="1:12" ht="22.05" customHeight="1">
      <c r="A16" s="581" t="s">
        <v>1339</v>
      </c>
      <c r="B16" s="822" t="s">
        <v>119</v>
      </c>
      <c r="C16" s="822" t="s">
        <v>119</v>
      </c>
      <c r="D16" s="822" t="s">
        <v>119</v>
      </c>
      <c r="E16" s="822" t="s">
        <v>119</v>
      </c>
      <c r="F16" s="822" t="s">
        <v>119</v>
      </c>
      <c r="G16" s="822" t="s">
        <v>119</v>
      </c>
      <c r="H16" s="822" t="s">
        <v>119</v>
      </c>
      <c r="I16" s="822" t="s">
        <v>119</v>
      </c>
      <c r="J16" s="822" t="s">
        <v>119</v>
      </c>
      <c r="K16" s="822" t="s">
        <v>119</v>
      </c>
    </row>
    <row r="17" spans="1:11" ht="22.05" customHeight="1">
      <c r="A17" s="581" t="s">
        <v>1240</v>
      </c>
      <c r="B17" s="822" t="s">
        <v>119</v>
      </c>
      <c r="C17" s="822" t="s">
        <v>119</v>
      </c>
      <c r="D17" s="822" t="s">
        <v>119</v>
      </c>
      <c r="E17" s="822" t="s">
        <v>119</v>
      </c>
      <c r="F17" s="822" t="s">
        <v>119</v>
      </c>
      <c r="G17" s="822" t="s">
        <v>119</v>
      </c>
      <c r="H17" s="822" t="s">
        <v>119</v>
      </c>
      <c r="I17" s="822" t="s">
        <v>119</v>
      </c>
      <c r="J17" s="822" t="s">
        <v>119</v>
      </c>
      <c r="K17" s="822" t="s">
        <v>119</v>
      </c>
    </row>
    <row r="18" spans="1:11" ht="22.05" customHeight="1">
      <c r="A18" s="581" t="s">
        <v>1238</v>
      </c>
      <c r="B18" s="822">
        <v>40142.72518324</v>
      </c>
      <c r="C18" s="822">
        <v>36795.154695220001</v>
      </c>
      <c r="D18" s="822">
        <v>41460.13974418</v>
      </c>
      <c r="E18" s="822">
        <v>37049.556900753101</v>
      </c>
      <c r="F18" s="822">
        <v>42967.594582149999</v>
      </c>
      <c r="G18" s="822">
        <v>52040.9600661</v>
      </c>
      <c r="H18" s="822">
        <v>60871.941804870003</v>
      </c>
      <c r="I18" s="822">
        <v>53243.871873049997</v>
      </c>
      <c r="J18" s="822">
        <v>63650.441794409999</v>
      </c>
      <c r="K18" s="822">
        <v>68565.525453859998</v>
      </c>
    </row>
    <row r="19" spans="1:11" ht="22.05" customHeight="1">
      <c r="A19" s="580" t="s">
        <v>1335</v>
      </c>
      <c r="B19" s="822">
        <v>7971.1393442300005</v>
      </c>
      <c r="C19" s="822">
        <v>8362.4455252799999</v>
      </c>
      <c r="D19" s="822">
        <v>12399.51407587</v>
      </c>
      <c r="E19" s="822">
        <v>8797.0236961800001</v>
      </c>
      <c r="F19" s="822">
        <v>12795.243124889999</v>
      </c>
      <c r="G19" s="822">
        <v>14782.01986998</v>
      </c>
      <c r="H19" s="822">
        <v>17551.844117529999</v>
      </c>
      <c r="I19" s="822">
        <v>18091.868518499999</v>
      </c>
      <c r="J19" s="822">
        <v>18878.562971179999</v>
      </c>
      <c r="K19" s="822">
        <v>19219.415046330003</v>
      </c>
    </row>
    <row r="20" spans="1:11" ht="22.05" customHeight="1">
      <c r="A20" s="581" t="s">
        <v>1338</v>
      </c>
      <c r="B20" s="822" t="s">
        <v>119</v>
      </c>
      <c r="C20" s="822" t="s">
        <v>119</v>
      </c>
      <c r="D20" s="822" t="s">
        <v>119</v>
      </c>
      <c r="E20" s="822" t="s">
        <v>119</v>
      </c>
      <c r="F20" s="822" t="s">
        <v>119</v>
      </c>
      <c r="G20" s="822" t="s">
        <v>119</v>
      </c>
      <c r="H20" s="822" t="s">
        <v>119</v>
      </c>
      <c r="I20" s="822" t="s">
        <v>119</v>
      </c>
      <c r="J20" s="822" t="s">
        <v>119</v>
      </c>
      <c r="K20" s="822" t="s">
        <v>119</v>
      </c>
    </row>
    <row r="21" spans="1:11" ht="22.05" customHeight="1">
      <c r="A21" s="581" t="s">
        <v>1339</v>
      </c>
      <c r="B21" s="822" t="s">
        <v>119</v>
      </c>
      <c r="C21" s="822" t="s">
        <v>119</v>
      </c>
      <c r="D21" s="822" t="s">
        <v>119</v>
      </c>
      <c r="E21" s="822" t="s">
        <v>119</v>
      </c>
      <c r="F21" s="822" t="s">
        <v>119</v>
      </c>
      <c r="G21" s="822" t="s">
        <v>119</v>
      </c>
      <c r="H21" s="822" t="s">
        <v>119</v>
      </c>
      <c r="I21" s="822" t="s">
        <v>119</v>
      </c>
      <c r="J21" s="822" t="s">
        <v>119</v>
      </c>
      <c r="K21" s="822" t="s">
        <v>119</v>
      </c>
    </row>
    <row r="22" spans="1:11" ht="22.05" customHeight="1">
      <c r="A22" s="581" t="s">
        <v>1240</v>
      </c>
      <c r="B22" s="822" t="s">
        <v>119</v>
      </c>
      <c r="C22" s="822" t="s">
        <v>119</v>
      </c>
      <c r="D22" s="822" t="s">
        <v>119</v>
      </c>
      <c r="E22" s="822" t="s">
        <v>119</v>
      </c>
      <c r="F22" s="822" t="s">
        <v>119</v>
      </c>
      <c r="G22" s="822" t="s">
        <v>119</v>
      </c>
      <c r="H22" s="822" t="s">
        <v>119</v>
      </c>
      <c r="I22" s="822" t="s">
        <v>119</v>
      </c>
      <c r="J22" s="822" t="s">
        <v>119</v>
      </c>
      <c r="K22" s="822" t="s">
        <v>119</v>
      </c>
    </row>
    <row r="23" spans="1:11" ht="22.05" customHeight="1">
      <c r="A23" s="581" t="s">
        <v>1238</v>
      </c>
      <c r="B23" s="822">
        <v>7971.1393442300005</v>
      </c>
      <c r="C23" s="822">
        <v>8362.4455252799999</v>
      </c>
      <c r="D23" s="822">
        <v>12399.51407587</v>
      </c>
      <c r="E23" s="822">
        <v>8797.0236961800001</v>
      </c>
      <c r="F23" s="822">
        <v>12795.243124889999</v>
      </c>
      <c r="G23" s="822">
        <v>14782.01986998</v>
      </c>
      <c r="H23" s="822">
        <v>17551.844117529999</v>
      </c>
      <c r="I23" s="822">
        <v>18091.868518499999</v>
      </c>
      <c r="J23" s="822">
        <v>18878.562971179999</v>
      </c>
      <c r="K23" s="822">
        <v>19219.415046330003</v>
      </c>
    </row>
    <row r="24" spans="1:11" ht="22.05" customHeight="1">
      <c r="A24" s="584"/>
      <c r="B24" s="821"/>
      <c r="C24" s="821"/>
      <c r="D24" s="821"/>
      <c r="E24" s="821"/>
      <c r="F24" s="821"/>
      <c r="G24" s="821"/>
      <c r="H24" s="821"/>
      <c r="I24" s="821"/>
      <c r="J24" s="821"/>
      <c r="K24" s="821"/>
    </row>
    <row r="25" spans="1:11" ht="22.05" customHeight="1">
      <c r="A25" s="579" t="s">
        <v>1340</v>
      </c>
      <c r="B25" s="821" t="s">
        <v>119</v>
      </c>
      <c r="C25" s="821">
        <v>89.356999999999999</v>
      </c>
      <c r="D25" s="821">
        <v>70.261021</v>
      </c>
      <c r="E25" s="821">
        <v>13.706101</v>
      </c>
      <c r="F25" s="821">
        <v>162.460544</v>
      </c>
      <c r="G25" s="821">
        <v>9.1498100000000004</v>
      </c>
      <c r="H25" s="821">
        <v>7.5869999999999997</v>
      </c>
      <c r="I25" s="821">
        <v>7.5869999999999997</v>
      </c>
      <c r="J25" s="821">
        <v>90.829440460000001</v>
      </c>
      <c r="K25" s="821">
        <v>49.208220229999995</v>
      </c>
    </row>
    <row r="26" spans="1:11" ht="22.05" customHeight="1">
      <c r="A26" s="581" t="s">
        <v>1341</v>
      </c>
      <c r="B26" s="822" t="s">
        <v>119</v>
      </c>
      <c r="C26" s="822">
        <v>89.356999999999999</v>
      </c>
      <c r="D26" s="822">
        <v>70.261021</v>
      </c>
      <c r="E26" s="822">
        <v>13.706101</v>
      </c>
      <c r="F26" s="822">
        <v>162.460544</v>
      </c>
      <c r="G26" s="822">
        <v>9.1498100000000004</v>
      </c>
      <c r="H26" s="822">
        <v>7.5869999999999997</v>
      </c>
      <c r="I26" s="822">
        <v>7.5869999999999997</v>
      </c>
      <c r="J26" s="822">
        <v>17.747301</v>
      </c>
      <c r="K26" s="822">
        <v>12.6671505</v>
      </c>
    </row>
    <row r="27" spans="1:11" ht="22.05" customHeight="1">
      <c r="A27" s="581" t="s">
        <v>1342</v>
      </c>
      <c r="B27" s="822" t="s">
        <v>119</v>
      </c>
      <c r="C27" s="822" t="s">
        <v>119</v>
      </c>
      <c r="D27" s="822" t="s">
        <v>119</v>
      </c>
      <c r="E27" s="822" t="s">
        <v>119</v>
      </c>
      <c r="F27" s="822" t="s">
        <v>119</v>
      </c>
      <c r="G27" s="822" t="s">
        <v>119</v>
      </c>
      <c r="H27" s="822" t="s">
        <v>119</v>
      </c>
      <c r="I27" s="822" t="s">
        <v>119</v>
      </c>
      <c r="J27" s="822">
        <v>73.082139459999993</v>
      </c>
      <c r="K27" s="822">
        <v>36.541069729999997</v>
      </c>
    </row>
    <row r="28" spans="1:11" ht="22.05" customHeight="1">
      <c r="A28" s="585"/>
      <c r="B28" s="821"/>
      <c r="C28" s="821"/>
      <c r="D28" s="821"/>
      <c r="E28" s="821"/>
      <c r="F28" s="821"/>
      <c r="G28" s="821"/>
      <c r="H28" s="821"/>
      <c r="I28" s="821"/>
      <c r="J28" s="821"/>
      <c r="K28" s="821"/>
    </row>
    <row r="29" spans="1:11" ht="22.05" customHeight="1">
      <c r="A29" s="579" t="s">
        <v>1343</v>
      </c>
      <c r="B29" s="821">
        <v>12519.915285090001</v>
      </c>
      <c r="C29" s="821">
        <v>11696.412737617369</v>
      </c>
      <c r="D29" s="821">
        <v>14044.890387356996</v>
      </c>
      <c r="E29" s="821">
        <v>16978.534605687862</v>
      </c>
      <c r="F29" s="821">
        <v>17663.836485371168</v>
      </c>
      <c r="G29" s="821">
        <v>19577.482166441463</v>
      </c>
      <c r="H29" s="821">
        <v>26712.568681724289</v>
      </c>
      <c r="I29" s="821">
        <v>29258.457340270896</v>
      </c>
      <c r="J29" s="821">
        <v>34558.828693323318</v>
      </c>
      <c r="K29" s="821">
        <v>36071.854354391267</v>
      </c>
    </row>
    <row r="30" spans="1:11" ht="22.05" customHeight="1">
      <c r="A30" s="580" t="s">
        <v>1344</v>
      </c>
      <c r="B30" s="822" t="s">
        <v>119</v>
      </c>
      <c r="C30" s="822" t="s">
        <v>119</v>
      </c>
      <c r="D30" s="822" t="s">
        <v>119</v>
      </c>
      <c r="E30" s="822" t="s">
        <v>119</v>
      </c>
      <c r="F30" s="822" t="s">
        <v>119</v>
      </c>
      <c r="G30" s="822" t="s">
        <v>119</v>
      </c>
      <c r="H30" s="822" t="s">
        <v>119</v>
      </c>
      <c r="I30" s="822" t="s">
        <v>119</v>
      </c>
      <c r="J30" s="822" t="s">
        <v>119</v>
      </c>
      <c r="K30" s="822" t="s">
        <v>119</v>
      </c>
    </row>
    <row r="31" spans="1:11" ht="22.05" customHeight="1">
      <c r="A31" s="580" t="s">
        <v>1345</v>
      </c>
      <c r="B31" s="822">
        <v>9794.3119999999999</v>
      </c>
      <c r="C31" s="822">
        <v>9409.6775190332264</v>
      </c>
      <c r="D31" s="822">
        <v>11663.431977259794</v>
      </c>
      <c r="E31" s="822">
        <v>13297.881017408992</v>
      </c>
      <c r="F31" s="822">
        <v>14126.12828961764</v>
      </c>
      <c r="G31" s="822">
        <v>15159.298042350174</v>
      </c>
      <c r="H31" s="822">
        <v>18236.36396352213</v>
      </c>
      <c r="I31" s="822">
        <v>21171.883371080861</v>
      </c>
      <c r="J31" s="822">
        <v>19012.464941293321</v>
      </c>
      <c r="K31" s="822">
        <v>23453.358808793706</v>
      </c>
    </row>
    <row r="32" spans="1:11" ht="22.05" customHeight="1">
      <c r="A32" s="585" t="s">
        <v>1338</v>
      </c>
      <c r="B32" s="822" t="s">
        <v>119</v>
      </c>
      <c r="C32" s="822" t="s">
        <v>119</v>
      </c>
      <c r="D32" s="822" t="s">
        <v>119</v>
      </c>
      <c r="E32" s="822" t="s">
        <v>119</v>
      </c>
      <c r="F32" s="822" t="s">
        <v>119</v>
      </c>
      <c r="G32" s="822" t="s">
        <v>119</v>
      </c>
      <c r="H32" s="822" t="s">
        <v>119</v>
      </c>
      <c r="I32" s="822" t="s">
        <v>119</v>
      </c>
      <c r="J32" s="822" t="s">
        <v>119</v>
      </c>
      <c r="K32" s="822" t="s">
        <v>119</v>
      </c>
    </row>
    <row r="33" spans="1:11" ht="22.05" customHeight="1">
      <c r="A33" s="585" t="s">
        <v>1339</v>
      </c>
      <c r="B33" s="822">
        <v>9794.3119999999999</v>
      </c>
      <c r="C33" s="822">
        <v>9409.6775190332264</v>
      </c>
      <c r="D33" s="822">
        <v>11411.255293939794</v>
      </c>
      <c r="E33" s="822">
        <v>13088.155597778992</v>
      </c>
      <c r="F33" s="822">
        <v>12892.53996561764</v>
      </c>
      <c r="G33" s="822">
        <v>13938.023269010175</v>
      </c>
      <c r="H33" s="822">
        <v>17008.93241485213</v>
      </c>
      <c r="I33" s="822">
        <v>20416.377061740863</v>
      </c>
      <c r="J33" s="822">
        <v>18975.746916503322</v>
      </c>
      <c r="K33" s="822">
        <v>23057.246641728707</v>
      </c>
    </row>
    <row r="34" spans="1:11" ht="22.05" customHeight="1">
      <c r="A34" s="585" t="s">
        <v>1240</v>
      </c>
      <c r="B34" s="822" t="s">
        <v>119</v>
      </c>
      <c r="C34" s="822" t="s">
        <v>119</v>
      </c>
      <c r="D34" s="822" t="s">
        <v>119</v>
      </c>
      <c r="E34" s="822" t="s">
        <v>119</v>
      </c>
      <c r="F34" s="822" t="s">
        <v>119</v>
      </c>
      <c r="G34" s="822" t="s">
        <v>119</v>
      </c>
      <c r="H34" s="822" t="s">
        <v>119</v>
      </c>
      <c r="I34" s="822" t="s">
        <v>119</v>
      </c>
      <c r="J34" s="822" t="s">
        <v>119</v>
      </c>
      <c r="K34" s="822" t="s">
        <v>119</v>
      </c>
    </row>
    <row r="35" spans="1:11" ht="22.05" customHeight="1">
      <c r="A35" s="585" t="s">
        <v>1238</v>
      </c>
      <c r="B35" s="822" t="s">
        <v>119</v>
      </c>
      <c r="C35" s="822" t="s">
        <v>119</v>
      </c>
      <c r="D35" s="822">
        <v>252.17668332</v>
      </c>
      <c r="E35" s="822">
        <v>209.72541963</v>
      </c>
      <c r="F35" s="822">
        <v>1233.5883240000001</v>
      </c>
      <c r="G35" s="822">
        <v>1221.2747733399999</v>
      </c>
      <c r="H35" s="822">
        <v>1227.43154867</v>
      </c>
      <c r="I35" s="822">
        <v>755.50630934000003</v>
      </c>
      <c r="J35" s="822">
        <v>36.718024790000001</v>
      </c>
      <c r="K35" s="822">
        <v>396.11216706499999</v>
      </c>
    </row>
    <row r="36" spans="1:11" ht="22.05" customHeight="1">
      <c r="A36" s="580" t="s">
        <v>1239</v>
      </c>
      <c r="B36" s="822">
        <v>654.59299999999996</v>
      </c>
      <c r="C36" s="822">
        <v>934.0458521341418</v>
      </c>
      <c r="D36" s="822">
        <v>737.72043487720077</v>
      </c>
      <c r="E36" s="822">
        <v>2205.7958105988687</v>
      </c>
      <c r="F36" s="822">
        <v>1831.3563427535275</v>
      </c>
      <c r="G36" s="822">
        <v>4232.7875740912878</v>
      </c>
      <c r="H36" s="822">
        <v>8240.9614614821621</v>
      </c>
      <c r="I36" s="822">
        <v>7815.0517406700355</v>
      </c>
      <c r="J36" s="822">
        <v>15101.39318802</v>
      </c>
      <c r="K36" s="822">
        <v>12260.249149332562</v>
      </c>
    </row>
    <row r="37" spans="1:11" ht="22.05" customHeight="1">
      <c r="A37" s="585" t="s">
        <v>1339</v>
      </c>
      <c r="B37" s="822">
        <v>84.592999999999989</v>
      </c>
      <c r="C37" s="822">
        <v>85.344523134141795</v>
      </c>
      <c r="D37" s="822">
        <v>75.087724247200782</v>
      </c>
      <c r="E37" s="822">
        <v>218.5067612688687</v>
      </c>
      <c r="F37" s="822">
        <v>199.24168675352752</v>
      </c>
      <c r="G37" s="822">
        <v>358.54713709128805</v>
      </c>
      <c r="H37" s="822">
        <v>613.24951848216097</v>
      </c>
      <c r="I37" s="822">
        <v>132.65458767003554</v>
      </c>
      <c r="J37" s="822">
        <v>166.6152883</v>
      </c>
      <c r="K37" s="822">
        <v>951.66162297256164</v>
      </c>
    </row>
    <row r="38" spans="1:11" ht="22.05" customHeight="1">
      <c r="A38" s="580" t="s">
        <v>1346</v>
      </c>
      <c r="B38" s="822">
        <v>63.444749999999992</v>
      </c>
      <c r="C38" s="822">
        <v>64.008392350606343</v>
      </c>
      <c r="D38" s="822">
        <v>56.315793185400587</v>
      </c>
      <c r="E38" s="822">
        <v>163.88007095165153</v>
      </c>
      <c r="F38" s="822">
        <v>149.43126506514562</v>
      </c>
      <c r="G38" s="822">
        <v>268.91035281846604</v>
      </c>
      <c r="H38" s="822">
        <v>459.93713886162072</v>
      </c>
      <c r="I38" s="822">
        <v>99.490940752526654</v>
      </c>
      <c r="J38" s="822">
        <v>124.96146622500001</v>
      </c>
      <c r="K38" s="822">
        <v>713.74621722942129</v>
      </c>
    </row>
    <row r="39" spans="1:11" ht="22.05" customHeight="1">
      <c r="A39" s="580" t="s">
        <v>1347</v>
      </c>
      <c r="B39" s="822">
        <v>21.148249999999997</v>
      </c>
      <c r="C39" s="822">
        <v>21.336130783535449</v>
      </c>
      <c r="D39" s="822">
        <v>18.771931061800196</v>
      </c>
      <c r="E39" s="822">
        <v>54.626690317217175</v>
      </c>
      <c r="F39" s="822">
        <v>49.810421688381879</v>
      </c>
      <c r="G39" s="822">
        <v>89.636784272822013</v>
      </c>
      <c r="H39" s="822">
        <v>153.31237962054024</v>
      </c>
      <c r="I39" s="822">
        <v>33.163646917508885</v>
      </c>
      <c r="J39" s="822">
        <v>41.653822075000001</v>
      </c>
      <c r="K39" s="822">
        <v>237.91540574314041</v>
      </c>
    </row>
    <row r="40" spans="1:11" ht="22.05" customHeight="1">
      <c r="A40" s="585" t="s">
        <v>1240</v>
      </c>
      <c r="B40" s="822">
        <v>570</v>
      </c>
      <c r="C40" s="822">
        <v>570</v>
      </c>
      <c r="D40" s="822">
        <v>570</v>
      </c>
      <c r="E40" s="822">
        <v>570</v>
      </c>
      <c r="F40" s="822">
        <v>570</v>
      </c>
      <c r="G40" s="822" t="s">
        <v>119</v>
      </c>
      <c r="H40" s="822" t="s">
        <v>119</v>
      </c>
      <c r="I40" s="822" t="s">
        <v>119</v>
      </c>
      <c r="J40" s="822" t="s">
        <v>119</v>
      </c>
      <c r="K40" s="822" t="s">
        <v>119</v>
      </c>
    </row>
    <row r="41" spans="1:11" ht="22.05" customHeight="1">
      <c r="A41" s="580" t="s">
        <v>1346</v>
      </c>
      <c r="B41" s="822">
        <v>570</v>
      </c>
      <c r="C41" s="822">
        <v>570</v>
      </c>
      <c r="D41" s="822">
        <v>570</v>
      </c>
      <c r="E41" s="822">
        <v>570</v>
      </c>
      <c r="F41" s="822">
        <v>570</v>
      </c>
      <c r="G41" s="822" t="s">
        <v>119</v>
      </c>
      <c r="H41" s="822" t="s">
        <v>119</v>
      </c>
      <c r="I41" s="822" t="s">
        <v>119</v>
      </c>
      <c r="J41" s="822" t="s">
        <v>119</v>
      </c>
      <c r="K41" s="822" t="s">
        <v>119</v>
      </c>
    </row>
    <row r="42" spans="1:11" ht="22.05" customHeight="1">
      <c r="A42" s="580" t="s">
        <v>1347</v>
      </c>
      <c r="B42" s="822" t="s">
        <v>119</v>
      </c>
      <c r="C42" s="822" t="s">
        <v>119</v>
      </c>
      <c r="D42" s="822" t="s">
        <v>119</v>
      </c>
      <c r="E42" s="822" t="s">
        <v>119</v>
      </c>
      <c r="F42" s="822" t="s">
        <v>119</v>
      </c>
      <c r="G42" s="822" t="s">
        <v>119</v>
      </c>
      <c r="H42" s="822" t="s">
        <v>119</v>
      </c>
      <c r="I42" s="822" t="s">
        <v>119</v>
      </c>
      <c r="J42" s="822" t="s">
        <v>119</v>
      </c>
      <c r="K42" s="822" t="s">
        <v>119</v>
      </c>
    </row>
    <row r="43" spans="1:11" ht="22.05" customHeight="1">
      <c r="A43" s="585" t="s">
        <v>1238</v>
      </c>
      <c r="B43" s="822" t="s">
        <v>119</v>
      </c>
      <c r="C43" s="822">
        <v>278.70132899999999</v>
      </c>
      <c r="D43" s="822">
        <v>92.632710629999991</v>
      </c>
      <c r="E43" s="822">
        <v>1417.2890493299999</v>
      </c>
      <c r="F43" s="822">
        <v>1062.114656</v>
      </c>
      <c r="G43" s="822">
        <v>3874.2404369999999</v>
      </c>
      <c r="H43" s="822">
        <v>7627.7119430000002</v>
      </c>
      <c r="I43" s="822">
        <v>7682.3971529999999</v>
      </c>
      <c r="J43" s="822">
        <v>14934.77789972</v>
      </c>
      <c r="K43" s="822">
        <v>11308.587526359999</v>
      </c>
    </row>
    <row r="44" spans="1:11" ht="22.05" customHeight="1">
      <c r="A44" s="580" t="s">
        <v>1346</v>
      </c>
      <c r="B44" s="822" t="s">
        <v>119</v>
      </c>
      <c r="C44" s="822">
        <v>177.81332900000001</v>
      </c>
      <c r="D44" s="822" t="s">
        <v>119</v>
      </c>
      <c r="E44" s="822" t="s">
        <v>119</v>
      </c>
      <c r="F44" s="822" t="s">
        <v>119</v>
      </c>
      <c r="G44" s="822">
        <v>639.59799999999996</v>
      </c>
      <c r="H44" s="822">
        <v>641.46774000000005</v>
      </c>
      <c r="I44" s="822">
        <v>657.18600000000004</v>
      </c>
      <c r="J44" s="822">
        <v>2894.4679679999999</v>
      </c>
      <c r="K44" s="822">
        <v>1775.826984</v>
      </c>
    </row>
    <row r="45" spans="1:11" ht="22.05" customHeight="1">
      <c r="A45" s="580" t="s">
        <v>1347</v>
      </c>
      <c r="B45" s="822" t="s">
        <v>119</v>
      </c>
      <c r="C45" s="822">
        <v>100.88800000000001</v>
      </c>
      <c r="D45" s="822">
        <v>92.632710629999991</v>
      </c>
      <c r="E45" s="822">
        <v>1417.2890493299999</v>
      </c>
      <c r="F45" s="822">
        <v>1062.114656</v>
      </c>
      <c r="G45" s="822">
        <v>3234.642437</v>
      </c>
      <c r="H45" s="822">
        <v>6986.2442030000002</v>
      </c>
      <c r="I45" s="822">
        <v>7025.2111530000002</v>
      </c>
      <c r="J45" s="822">
        <v>12040.309931719999</v>
      </c>
      <c r="K45" s="822">
        <v>9532.7605423599998</v>
      </c>
    </row>
    <row r="46" spans="1:11" ht="22.05" customHeight="1">
      <c r="A46" s="580" t="s">
        <v>1241</v>
      </c>
      <c r="B46" s="822">
        <v>110.957931</v>
      </c>
      <c r="C46" s="822">
        <v>110.14577945000001</v>
      </c>
      <c r="D46" s="822">
        <v>134.58554921999999</v>
      </c>
      <c r="E46" s="822">
        <v>232.85122767999999</v>
      </c>
      <c r="F46" s="822">
        <v>168.25815</v>
      </c>
      <c r="G46" s="822">
        <v>140.53354999999999</v>
      </c>
      <c r="H46" s="822">
        <v>161.31822571999999</v>
      </c>
      <c r="I46" s="822">
        <v>197.02520652000001</v>
      </c>
      <c r="J46" s="822">
        <v>70.866219000000001</v>
      </c>
      <c r="K46" s="822">
        <v>133.94571275999999</v>
      </c>
    </row>
    <row r="47" spans="1:11" ht="22.05" customHeight="1">
      <c r="A47" s="585" t="s">
        <v>1338</v>
      </c>
      <c r="B47" s="822" t="s">
        <v>119</v>
      </c>
      <c r="C47" s="822" t="s">
        <v>119</v>
      </c>
      <c r="D47" s="822" t="s">
        <v>119</v>
      </c>
      <c r="E47" s="822" t="s">
        <v>119</v>
      </c>
      <c r="F47" s="822" t="s">
        <v>119</v>
      </c>
      <c r="G47" s="822" t="s">
        <v>119</v>
      </c>
      <c r="H47" s="822" t="s">
        <v>119</v>
      </c>
      <c r="I47" s="822" t="s">
        <v>119</v>
      </c>
      <c r="J47" s="822" t="s">
        <v>119</v>
      </c>
      <c r="K47" s="822" t="s">
        <v>119</v>
      </c>
    </row>
    <row r="48" spans="1:11" ht="22.05" customHeight="1">
      <c r="A48" s="585" t="s">
        <v>1339</v>
      </c>
      <c r="B48" s="822" t="s">
        <v>119</v>
      </c>
      <c r="C48" s="822" t="s">
        <v>119</v>
      </c>
      <c r="D48" s="822" t="s">
        <v>119</v>
      </c>
      <c r="E48" s="822" t="s">
        <v>119</v>
      </c>
      <c r="F48" s="822" t="s">
        <v>119</v>
      </c>
      <c r="G48" s="822" t="s">
        <v>119</v>
      </c>
      <c r="H48" s="822" t="s">
        <v>119</v>
      </c>
      <c r="I48" s="822" t="s">
        <v>119</v>
      </c>
      <c r="J48" s="822" t="s">
        <v>119</v>
      </c>
      <c r="K48" s="822" t="s">
        <v>119</v>
      </c>
    </row>
    <row r="49" spans="1:11" ht="22.05" customHeight="1">
      <c r="A49" s="585" t="s">
        <v>1240</v>
      </c>
      <c r="B49" s="822" t="s">
        <v>119</v>
      </c>
      <c r="C49" s="822" t="s">
        <v>119</v>
      </c>
      <c r="D49" s="822" t="s">
        <v>119</v>
      </c>
      <c r="E49" s="822" t="s">
        <v>119</v>
      </c>
      <c r="F49" s="822" t="s">
        <v>119</v>
      </c>
      <c r="G49" s="822" t="s">
        <v>119</v>
      </c>
      <c r="H49" s="822" t="s">
        <v>119</v>
      </c>
      <c r="I49" s="822" t="s">
        <v>119</v>
      </c>
      <c r="J49" s="822" t="s">
        <v>119</v>
      </c>
      <c r="K49" s="822" t="s">
        <v>119</v>
      </c>
    </row>
    <row r="50" spans="1:11" ht="22.05" customHeight="1">
      <c r="A50" s="585" t="s">
        <v>1238</v>
      </c>
      <c r="B50" s="822">
        <v>110.957931</v>
      </c>
      <c r="C50" s="822">
        <v>110.14577945000001</v>
      </c>
      <c r="D50" s="822">
        <v>134.58554921999999</v>
      </c>
      <c r="E50" s="822">
        <v>232.85122767999999</v>
      </c>
      <c r="F50" s="822">
        <v>168.25815</v>
      </c>
      <c r="G50" s="822">
        <v>140.53354999999999</v>
      </c>
      <c r="H50" s="822">
        <v>161.31822571999999</v>
      </c>
      <c r="I50" s="822">
        <v>197.02520652000001</v>
      </c>
      <c r="J50" s="822">
        <v>70.866219000000001</v>
      </c>
      <c r="K50" s="822">
        <v>133.94571275999999</v>
      </c>
    </row>
    <row r="51" spans="1:11" ht="22.05" customHeight="1">
      <c r="A51" s="580" t="s">
        <v>1348</v>
      </c>
      <c r="B51" s="822">
        <v>1960.0523540899997</v>
      </c>
      <c r="C51" s="822">
        <v>1242.5435870000001</v>
      </c>
      <c r="D51" s="822">
        <v>1509.1524259999999</v>
      </c>
      <c r="E51" s="822">
        <v>1242.0065500000001</v>
      </c>
      <c r="F51" s="822">
        <v>1538.093703</v>
      </c>
      <c r="G51" s="822">
        <v>44.863</v>
      </c>
      <c r="H51" s="822">
        <v>73.925031000000004</v>
      </c>
      <c r="I51" s="822">
        <v>74.497022000000001</v>
      </c>
      <c r="J51" s="822">
        <v>374.10434501000003</v>
      </c>
      <c r="K51" s="822">
        <v>224.30068350500002</v>
      </c>
    </row>
    <row r="52" spans="1:11" ht="22.05" customHeight="1">
      <c r="A52" s="585" t="s">
        <v>1338</v>
      </c>
      <c r="B52" s="822" t="s">
        <v>119</v>
      </c>
      <c r="C52" s="822" t="s">
        <v>119</v>
      </c>
      <c r="D52" s="822" t="s">
        <v>119</v>
      </c>
      <c r="E52" s="822" t="s">
        <v>119</v>
      </c>
      <c r="F52" s="822" t="s">
        <v>119</v>
      </c>
      <c r="G52" s="822" t="s">
        <v>119</v>
      </c>
      <c r="H52" s="822" t="s">
        <v>119</v>
      </c>
      <c r="I52" s="822" t="s">
        <v>119</v>
      </c>
      <c r="J52" s="822" t="s">
        <v>119</v>
      </c>
      <c r="K52" s="822" t="s">
        <v>119</v>
      </c>
    </row>
    <row r="53" spans="1:11" ht="22.05" customHeight="1">
      <c r="A53" s="585" t="s">
        <v>1339</v>
      </c>
      <c r="B53" s="822" t="s">
        <v>119</v>
      </c>
      <c r="C53" s="822" t="s">
        <v>119</v>
      </c>
      <c r="D53" s="822" t="s">
        <v>119</v>
      </c>
      <c r="E53" s="822" t="s">
        <v>119</v>
      </c>
      <c r="F53" s="822" t="s">
        <v>119</v>
      </c>
      <c r="G53" s="822" t="s">
        <v>119</v>
      </c>
      <c r="H53" s="822" t="s">
        <v>119</v>
      </c>
      <c r="I53" s="822" t="s">
        <v>119</v>
      </c>
      <c r="J53" s="822" t="s">
        <v>119</v>
      </c>
      <c r="K53" s="822" t="s">
        <v>119</v>
      </c>
    </row>
    <row r="54" spans="1:11" ht="22.05" customHeight="1">
      <c r="A54" s="585" t="s">
        <v>1240</v>
      </c>
      <c r="B54" s="822" t="s">
        <v>119</v>
      </c>
      <c r="C54" s="822" t="s">
        <v>119</v>
      </c>
      <c r="D54" s="822" t="s">
        <v>119</v>
      </c>
      <c r="E54" s="822" t="s">
        <v>119</v>
      </c>
      <c r="F54" s="822" t="s">
        <v>119</v>
      </c>
      <c r="G54" s="822" t="s">
        <v>119</v>
      </c>
      <c r="H54" s="822" t="s">
        <v>119</v>
      </c>
      <c r="I54" s="822" t="s">
        <v>119</v>
      </c>
      <c r="J54" s="822" t="s">
        <v>119</v>
      </c>
      <c r="K54" s="822" t="s">
        <v>119</v>
      </c>
    </row>
    <row r="55" spans="1:11" ht="22.05" customHeight="1">
      <c r="A55" s="585" t="s">
        <v>1238</v>
      </c>
      <c r="B55" s="822">
        <v>1960.0523540899997</v>
      </c>
      <c r="C55" s="822">
        <v>1242.5435870000001</v>
      </c>
      <c r="D55" s="822">
        <v>1509.1524259999999</v>
      </c>
      <c r="E55" s="822">
        <v>1242.0065500000001</v>
      </c>
      <c r="F55" s="822">
        <v>1538.093703</v>
      </c>
      <c r="G55" s="822">
        <v>44.863</v>
      </c>
      <c r="H55" s="822">
        <v>73.925031000000004</v>
      </c>
      <c r="I55" s="822">
        <v>74.497022000000001</v>
      </c>
      <c r="J55" s="822">
        <v>374.10434501000003</v>
      </c>
      <c r="K55" s="822">
        <v>224.30068350500002</v>
      </c>
    </row>
    <row r="56" spans="1:11" ht="22.05" customHeight="1">
      <c r="A56" s="586" t="s">
        <v>1349</v>
      </c>
      <c r="B56" s="822">
        <v>1468.6221618174998</v>
      </c>
      <c r="C56" s="822">
        <v>1.8952990000000001</v>
      </c>
      <c r="D56" s="822">
        <v>120.228459</v>
      </c>
      <c r="E56" s="822" t="s">
        <v>119</v>
      </c>
      <c r="F56" s="822">
        <v>33.070999999999998</v>
      </c>
      <c r="G56" s="822">
        <v>44.863</v>
      </c>
      <c r="H56" s="822">
        <v>73.925031000000004</v>
      </c>
      <c r="I56" s="822">
        <v>54.350071</v>
      </c>
      <c r="J56" s="822">
        <v>374.04505545000001</v>
      </c>
      <c r="K56" s="822">
        <v>214.19756322500001</v>
      </c>
    </row>
    <row r="57" spans="1:11" ht="22.05" customHeight="1">
      <c r="A57" s="586" t="s">
        <v>1350</v>
      </c>
      <c r="B57" s="822">
        <v>491.43019227249994</v>
      </c>
      <c r="C57" s="822">
        <v>1240.6482880000001</v>
      </c>
      <c r="D57" s="822">
        <v>1388.9239669999999</v>
      </c>
      <c r="E57" s="822">
        <v>1242.0065500000001</v>
      </c>
      <c r="F57" s="822">
        <v>1505.0227030000001</v>
      </c>
      <c r="G57" s="822" t="s">
        <v>119</v>
      </c>
      <c r="H57" s="822" t="s">
        <v>119</v>
      </c>
      <c r="I57" s="822">
        <v>20.146951000000001</v>
      </c>
      <c r="J57" s="822" t="s">
        <v>119</v>
      </c>
      <c r="K57" s="822">
        <v>10.103120280000001</v>
      </c>
    </row>
    <row r="58" spans="1:11" ht="7.5" customHeight="1">
      <c r="A58" s="582"/>
      <c r="B58" s="821"/>
      <c r="C58" s="821"/>
      <c r="D58" s="821"/>
      <c r="E58" s="821"/>
      <c r="F58" s="821"/>
      <c r="G58" s="821"/>
      <c r="H58" s="821"/>
      <c r="I58" s="821"/>
      <c r="J58" s="821"/>
      <c r="K58" s="821"/>
    </row>
    <row r="59" spans="1:11" ht="22.05" customHeight="1">
      <c r="A59" s="579" t="s">
        <v>1351</v>
      </c>
      <c r="B59" s="821">
        <v>84881.006406</v>
      </c>
      <c r="C59" s="821">
        <v>76804.267666999993</v>
      </c>
      <c r="D59" s="821">
        <v>73692.741357999999</v>
      </c>
      <c r="E59" s="821">
        <v>71426.631012000013</v>
      </c>
      <c r="F59" s="821">
        <v>65229.052421</v>
      </c>
      <c r="G59" s="821">
        <v>53363.755607000006</v>
      </c>
      <c r="H59" s="821">
        <v>56017.996169999999</v>
      </c>
      <c r="I59" s="821">
        <v>54534.473261000006</v>
      </c>
      <c r="J59" s="821">
        <v>63687.781531000001</v>
      </c>
      <c r="K59" s="821">
        <v>48130.249245999999</v>
      </c>
    </row>
    <row r="60" spans="1:11" ht="22.05" customHeight="1">
      <c r="A60" s="581" t="s">
        <v>1352</v>
      </c>
      <c r="B60" s="822" t="s">
        <v>119</v>
      </c>
      <c r="C60" s="822" t="s">
        <v>119</v>
      </c>
      <c r="D60" s="822" t="s">
        <v>119</v>
      </c>
      <c r="E60" s="822" t="s">
        <v>119</v>
      </c>
      <c r="F60" s="822" t="s">
        <v>119</v>
      </c>
      <c r="G60" s="822" t="s">
        <v>119</v>
      </c>
      <c r="H60" s="822" t="s">
        <v>119</v>
      </c>
      <c r="I60" s="822" t="s">
        <v>119</v>
      </c>
      <c r="J60" s="822" t="s">
        <v>119</v>
      </c>
      <c r="K60" s="822" t="s">
        <v>119</v>
      </c>
    </row>
    <row r="61" spans="1:11" ht="22.05" customHeight="1">
      <c r="A61" s="581" t="s">
        <v>1247</v>
      </c>
      <c r="B61" s="822">
        <v>1358.597</v>
      </c>
      <c r="C61" s="822">
        <v>861.63499999999999</v>
      </c>
      <c r="D61" s="822">
        <v>952.6049999999999</v>
      </c>
      <c r="E61" s="822">
        <v>901.33769800000005</v>
      </c>
      <c r="F61" s="822">
        <v>890.99712499999998</v>
      </c>
      <c r="G61" s="822">
        <v>950.54101900000001</v>
      </c>
      <c r="H61" s="822">
        <v>4122.740264</v>
      </c>
      <c r="I61" s="822">
        <v>4265.6377439999997</v>
      </c>
      <c r="J61" s="822">
        <v>4554.2066670000004</v>
      </c>
      <c r="K61" s="822">
        <v>4630.0747200000005</v>
      </c>
    </row>
    <row r="62" spans="1:11" ht="22.05" customHeight="1">
      <c r="A62" s="581" t="s">
        <v>1248</v>
      </c>
      <c r="B62" s="822">
        <v>424.53899999999999</v>
      </c>
      <c r="C62" s="822">
        <v>585.66300000000001</v>
      </c>
      <c r="D62" s="822">
        <v>388.85500000000002</v>
      </c>
      <c r="E62" s="822">
        <v>518.694841</v>
      </c>
      <c r="F62" s="822">
        <v>582.95866899999999</v>
      </c>
      <c r="G62" s="822">
        <v>745.35870199999999</v>
      </c>
      <c r="H62" s="822">
        <v>820.85527200000001</v>
      </c>
      <c r="I62" s="822">
        <v>966.13601200000005</v>
      </c>
      <c r="J62" s="822">
        <v>1002.247515</v>
      </c>
      <c r="K62" s="822">
        <v>904.32199800000001</v>
      </c>
    </row>
    <row r="63" spans="1:11" ht="22.05" customHeight="1">
      <c r="A63" s="581" t="s">
        <v>1249</v>
      </c>
      <c r="B63" s="822">
        <v>83097.870406000002</v>
      </c>
      <c r="C63" s="822">
        <v>75356.969666999998</v>
      </c>
      <c r="D63" s="822">
        <v>72351.281357999993</v>
      </c>
      <c r="E63" s="822">
        <v>70006.598473000005</v>
      </c>
      <c r="F63" s="822">
        <v>63755.096626999999</v>
      </c>
      <c r="G63" s="822">
        <v>51667.855886000005</v>
      </c>
      <c r="H63" s="822">
        <v>51074.400633999998</v>
      </c>
      <c r="I63" s="822">
        <v>49302.699505000004</v>
      </c>
      <c r="J63" s="822">
        <v>58131.327348999999</v>
      </c>
      <c r="K63" s="822">
        <v>42595.852527999996</v>
      </c>
    </row>
    <row r="64" spans="1:11" ht="22.05" customHeight="1">
      <c r="A64" s="581" t="s">
        <v>1236</v>
      </c>
      <c r="B64" s="822">
        <v>7885.6106099999997</v>
      </c>
      <c r="C64" s="822">
        <v>13051.989288999999</v>
      </c>
      <c r="D64" s="822">
        <v>7647.7667259999998</v>
      </c>
      <c r="E64" s="822">
        <v>18287.292492</v>
      </c>
      <c r="F64" s="822">
        <v>10960.8701</v>
      </c>
      <c r="G64" s="822">
        <v>3289.0493289999999</v>
      </c>
      <c r="H64" s="822">
        <v>2589.8826450000001</v>
      </c>
      <c r="I64" s="822">
        <v>7824.343715</v>
      </c>
      <c r="J64" s="822">
        <v>6851.6056289999997</v>
      </c>
      <c r="K64" s="822">
        <v>2652.605376</v>
      </c>
    </row>
    <row r="65" spans="1:11" ht="22.05" customHeight="1">
      <c r="A65" s="585" t="s">
        <v>1353</v>
      </c>
      <c r="B65" s="822" t="s">
        <v>119</v>
      </c>
      <c r="C65" s="822" t="s">
        <v>119</v>
      </c>
      <c r="D65" s="822" t="s">
        <v>119</v>
      </c>
      <c r="E65" s="822" t="s">
        <v>119</v>
      </c>
      <c r="F65" s="822" t="s">
        <v>119</v>
      </c>
      <c r="G65" s="822" t="s">
        <v>119</v>
      </c>
      <c r="H65" s="822" t="s">
        <v>119</v>
      </c>
      <c r="I65" s="822" t="s">
        <v>119</v>
      </c>
      <c r="J65" s="822" t="s">
        <v>119</v>
      </c>
      <c r="K65" s="822" t="s">
        <v>119</v>
      </c>
    </row>
    <row r="66" spans="1:11" ht="22.05" customHeight="1">
      <c r="A66" s="585" t="s">
        <v>1354</v>
      </c>
      <c r="B66" s="822">
        <v>7885.6106099999997</v>
      </c>
      <c r="C66" s="822">
        <v>13051.989288999999</v>
      </c>
      <c r="D66" s="822">
        <v>7647.7667259999998</v>
      </c>
      <c r="E66" s="822">
        <v>18287.292492</v>
      </c>
      <c r="F66" s="822">
        <v>10960.8701</v>
      </c>
      <c r="G66" s="822">
        <v>3289.0493289999999</v>
      </c>
      <c r="H66" s="822">
        <v>2589.8826450000001</v>
      </c>
      <c r="I66" s="822">
        <v>7824.343715</v>
      </c>
      <c r="J66" s="822">
        <v>6851.6056289999997</v>
      </c>
      <c r="K66" s="822">
        <v>2652.605376</v>
      </c>
    </row>
    <row r="67" spans="1:11" ht="22.05" customHeight="1">
      <c r="A67" s="581" t="s">
        <v>1250</v>
      </c>
      <c r="B67" s="822">
        <v>75212.259795999998</v>
      </c>
      <c r="C67" s="822">
        <v>62304.980378</v>
      </c>
      <c r="D67" s="822">
        <v>64703.514631999999</v>
      </c>
      <c r="E67" s="822">
        <v>51719.305981000005</v>
      </c>
      <c r="F67" s="822">
        <v>52794.226526999999</v>
      </c>
      <c r="G67" s="822">
        <v>48378.806557000004</v>
      </c>
      <c r="H67" s="822">
        <v>48484.517989</v>
      </c>
      <c r="I67" s="822">
        <v>41478.355790000001</v>
      </c>
      <c r="J67" s="822">
        <v>51279.721720000001</v>
      </c>
      <c r="K67" s="822">
        <v>39943.247151999996</v>
      </c>
    </row>
    <row r="68" spans="1:11" ht="22.05" customHeight="1">
      <c r="A68" s="581" t="s">
        <v>1231</v>
      </c>
      <c r="B68" s="822">
        <v>43792.105280000003</v>
      </c>
      <c r="C68" s="822">
        <v>32199.464780999999</v>
      </c>
      <c r="D68" s="822">
        <v>38645.509843</v>
      </c>
      <c r="E68" s="822">
        <v>35732.630295000003</v>
      </c>
      <c r="F68" s="822">
        <v>35469.414112999999</v>
      </c>
      <c r="G68" s="822">
        <v>33046.775860000002</v>
      </c>
      <c r="H68" s="822">
        <v>36117.950168000003</v>
      </c>
      <c r="I68" s="822">
        <v>31563.564933000001</v>
      </c>
      <c r="J68" s="822">
        <v>38521.101846999998</v>
      </c>
      <c r="K68" s="822">
        <v>31761.512827999999</v>
      </c>
    </row>
    <row r="69" spans="1:11" ht="22.05" customHeight="1">
      <c r="A69" s="585" t="s">
        <v>1355</v>
      </c>
      <c r="B69" s="822" t="s">
        <v>119</v>
      </c>
      <c r="C69" s="822" t="s">
        <v>119</v>
      </c>
      <c r="D69" s="822" t="s">
        <v>119</v>
      </c>
      <c r="E69" s="822" t="s">
        <v>119</v>
      </c>
      <c r="F69" s="822" t="s">
        <v>119</v>
      </c>
      <c r="G69" s="822" t="s">
        <v>119</v>
      </c>
      <c r="H69" s="822" t="s">
        <v>119</v>
      </c>
      <c r="I69" s="822" t="s">
        <v>119</v>
      </c>
      <c r="J69" s="822">
        <v>-10.550140000000001</v>
      </c>
      <c r="K69" s="822">
        <v>-2.7906840000000002</v>
      </c>
    </row>
    <row r="70" spans="1:11" ht="22.05" customHeight="1">
      <c r="A70" s="585" t="s">
        <v>1356</v>
      </c>
      <c r="B70" s="822">
        <v>43792.105280000003</v>
      </c>
      <c r="C70" s="822">
        <v>32199.464780999999</v>
      </c>
      <c r="D70" s="822">
        <v>38645.509843</v>
      </c>
      <c r="E70" s="822">
        <v>35732.855531000001</v>
      </c>
      <c r="F70" s="822">
        <v>35469.639348999997</v>
      </c>
      <c r="G70" s="822">
        <v>33046.775860000002</v>
      </c>
      <c r="H70" s="822">
        <v>36117.950168000003</v>
      </c>
      <c r="I70" s="822">
        <v>31574.456232</v>
      </c>
      <c r="J70" s="822">
        <v>38531.651986999997</v>
      </c>
      <c r="K70" s="822">
        <v>31764.303511999999</v>
      </c>
    </row>
    <row r="71" spans="1:11" ht="22.05" customHeight="1">
      <c r="A71" s="581" t="s">
        <v>1230</v>
      </c>
      <c r="B71" s="822">
        <v>31420.154515999999</v>
      </c>
      <c r="C71" s="822">
        <v>30105.515597000001</v>
      </c>
      <c r="D71" s="822">
        <v>26058.004788999999</v>
      </c>
      <c r="E71" s="822">
        <v>15986.675686</v>
      </c>
      <c r="F71" s="822">
        <v>17324.812414</v>
      </c>
      <c r="G71" s="822">
        <v>15332.030697</v>
      </c>
      <c r="H71" s="822">
        <v>12366.567821000001</v>
      </c>
      <c r="I71" s="822">
        <v>9914.790857</v>
      </c>
      <c r="J71" s="822">
        <v>12758.619873</v>
      </c>
      <c r="K71" s="822">
        <v>8181.734324</v>
      </c>
    </row>
    <row r="72" spans="1:11" ht="22.05" customHeight="1">
      <c r="A72" s="587" t="s">
        <v>1357</v>
      </c>
      <c r="B72" s="822" t="s">
        <v>119</v>
      </c>
      <c r="C72" s="822" t="s">
        <v>119</v>
      </c>
      <c r="D72" s="822" t="s">
        <v>119</v>
      </c>
      <c r="E72" s="822" t="s">
        <v>119</v>
      </c>
      <c r="F72" s="822" t="s">
        <v>119</v>
      </c>
      <c r="G72" s="822" t="s">
        <v>119</v>
      </c>
      <c r="H72" s="822" t="s">
        <v>119</v>
      </c>
      <c r="I72" s="822" t="s">
        <v>119</v>
      </c>
      <c r="J72" s="822" t="s">
        <v>119</v>
      </c>
      <c r="K72" s="822" t="s">
        <v>119</v>
      </c>
    </row>
    <row r="73" spans="1:11" ht="22.05" customHeight="1">
      <c r="A73" s="581" t="s">
        <v>329</v>
      </c>
      <c r="B73" s="822" t="s">
        <v>119</v>
      </c>
      <c r="C73" s="822" t="s">
        <v>119</v>
      </c>
      <c r="D73" s="822" t="s">
        <v>119</v>
      </c>
      <c r="E73" s="822" t="s">
        <v>119</v>
      </c>
      <c r="F73" s="822" t="s">
        <v>119</v>
      </c>
      <c r="G73" s="822" t="s">
        <v>119</v>
      </c>
      <c r="H73" s="822" t="s">
        <v>119</v>
      </c>
      <c r="I73" s="822" t="s">
        <v>119</v>
      </c>
      <c r="J73" s="822" t="s">
        <v>119</v>
      </c>
      <c r="K73" s="822" t="s">
        <v>119</v>
      </c>
    </row>
    <row r="74" spans="1:11" ht="6.75" customHeight="1">
      <c r="A74" s="581"/>
      <c r="B74" s="822"/>
      <c r="C74" s="822"/>
      <c r="D74" s="822"/>
      <c r="E74" s="822"/>
      <c r="F74" s="822"/>
      <c r="G74" s="822"/>
      <c r="H74" s="822"/>
      <c r="I74" s="822"/>
      <c r="J74" s="822"/>
      <c r="K74" s="822"/>
    </row>
    <row r="75" spans="1:11" ht="22.05" customHeight="1">
      <c r="A75" s="583" t="s">
        <v>863</v>
      </c>
      <c r="B75" s="821">
        <v>71113.786675529991</v>
      </c>
      <c r="C75" s="821">
        <v>86044.377619671155</v>
      </c>
      <c r="D75" s="821">
        <v>81955.317676113162</v>
      </c>
      <c r="E75" s="821">
        <v>88157.490940739939</v>
      </c>
      <c r="F75" s="821">
        <v>93136.722303336763</v>
      </c>
      <c r="G75" s="821">
        <v>86899.084454177268</v>
      </c>
      <c r="H75" s="821">
        <v>90161.55908235893</v>
      </c>
      <c r="I75" s="821">
        <v>99363.593281342124</v>
      </c>
      <c r="J75" s="821">
        <v>126891.51339850569</v>
      </c>
      <c r="K75" s="821">
        <v>132321.48483445431</v>
      </c>
    </row>
    <row r="76" spans="1:11" ht="22.05" customHeight="1">
      <c r="A76" s="579" t="s">
        <v>1223</v>
      </c>
      <c r="B76" s="821">
        <v>40583.780780289999</v>
      </c>
      <c r="C76" s="821">
        <v>53687.803883189998</v>
      </c>
      <c r="D76" s="821">
        <v>51594.373833160003</v>
      </c>
      <c r="E76" s="821">
        <v>55520.963822970007</v>
      </c>
      <c r="F76" s="821">
        <v>57928.257947770006</v>
      </c>
      <c r="G76" s="821">
        <v>61859.843497850001</v>
      </c>
      <c r="H76" s="821">
        <v>58842.121259799998</v>
      </c>
      <c r="I76" s="821">
        <v>66376.479042439998</v>
      </c>
      <c r="J76" s="821">
        <v>87281.127591830009</v>
      </c>
      <c r="K76" s="821">
        <v>91387.214539730005</v>
      </c>
    </row>
    <row r="77" spans="1:11" ht="22.05" customHeight="1">
      <c r="A77" s="588" t="s">
        <v>1230</v>
      </c>
      <c r="B77" s="822">
        <v>35290.932661849998</v>
      </c>
      <c r="C77" s="822">
        <v>32245.967268279997</v>
      </c>
      <c r="D77" s="822">
        <v>38017.208982210002</v>
      </c>
      <c r="E77" s="822">
        <v>40557.799747480007</v>
      </c>
      <c r="F77" s="822">
        <v>38475.692935090003</v>
      </c>
      <c r="G77" s="822">
        <v>38107.321059890004</v>
      </c>
      <c r="H77" s="822">
        <v>44611.375807359997</v>
      </c>
      <c r="I77" s="822">
        <v>50059.243231229993</v>
      </c>
      <c r="J77" s="822">
        <v>52361.198121270005</v>
      </c>
      <c r="K77" s="822">
        <v>48845.728956720006</v>
      </c>
    </row>
    <row r="78" spans="1:11" ht="22.05" customHeight="1">
      <c r="A78" s="581" t="s">
        <v>1358</v>
      </c>
      <c r="B78" s="822">
        <v>35290.932661849998</v>
      </c>
      <c r="C78" s="822">
        <v>32245.967268279997</v>
      </c>
      <c r="D78" s="822">
        <v>38017.208982210002</v>
      </c>
      <c r="E78" s="822">
        <v>40557.799747480007</v>
      </c>
      <c r="F78" s="822">
        <v>38475.692935090003</v>
      </c>
      <c r="G78" s="822">
        <v>38107.321059890004</v>
      </c>
      <c r="H78" s="822">
        <v>44611.375807359997</v>
      </c>
      <c r="I78" s="822">
        <v>50059.243231229993</v>
      </c>
      <c r="J78" s="822">
        <v>52361.198121270005</v>
      </c>
      <c r="K78" s="822">
        <v>48845.728956720006</v>
      </c>
    </row>
    <row r="79" spans="1:11" ht="22.05" customHeight="1">
      <c r="A79" s="588" t="s">
        <v>1335</v>
      </c>
      <c r="B79" s="822">
        <v>5292.8481184399998</v>
      </c>
      <c r="C79" s="822">
        <v>21441.83661491</v>
      </c>
      <c r="D79" s="822">
        <v>13577.164850950001</v>
      </c>
      <c r="E79" s="822">
        <v>14963.16407549</v>
      </c>
      <c r="F79" s="822">
        <v>19452.565012679999</v>
      </c>
      <c r="G79" s="822">
        <v>23752.52243796</v>
      </c>
      <c r="H79" s="822">
        <v>14230.74545244</v>
      </c>
      <c r="I79" s="822">
        <v>16317.235811209999</v>
      </c>
      <c r="J79" s="822">
        <v>34919.929470559997</v>
      </c>
      <c r="K79" s="822">
        <v>42541.485583009999</v>
      </c>
    </row>
    <row r="80" spans="1:11" ht="22.05" customHeight="1">
      <c r="A80" s="581" t="s">
        <v>1359</v>
      </c>
      <c r="B80" s="822">
        <v>5292.8481184399998</v>
      </c>
      <c r="C80" s="822">
        <v>21441.83661491</v>
      </c>
      <c r="D80" s="822">
        <v>13577.164850950001</v>
      </c>
      <c r="E80" s="822">
        <v>14963.16407549</v>
      </c>
      <c r="F80" s="822">
        <v>19452.565012679999</v>
      </c>
      <c r="G80" s="822">
        <v>23752.52243796</v>
      </c>
      <c r="H80" s="822">
        <v>14230.74545244</v>
      </c>
      <c r="I80" s="822">
        <v>16317.235811209999</v>
      </c>
      <c r="J80" s="822">
        <v>34919.929470559997</v>
      </c>
      <c r="K80" s="822">
        <v>42541.485583009999</v>
      </c>
    </row>
    <row r="81" spans="1:11" ht="13.2" customHeight="1">
      <c r="A81" s="589"/>
      <c r="B81" s="822"/>
      <c r="C81" s="822"/>
      <c r="D81" s="822"/>
      <c r="E81" s="822"/>
      <c r="F81" s="822"/>
      <c r="G81" s="822"/>
      <c r="H81" s="822"/>
      <c r="I81" s="822"/>
      <c r="J81" s="821"/>
      <c r="K81" s="821"/>
    </row>
    <row r="82" spans="1:11" ht="22.05" customHeight="1">
      <c r="A82" s="579" t="s">
        <v>1229</v>
      </c>
      <c r="B82" s="821">
        <v>2793.8140000000003</v>
      </c>
      <c r="C82" s="821">
        <v>961.90099999999995</v>
      </c>
      <c r="D82" s="821">
        <v>1715.8839549499999</v>
      </c>
      <c r="E82" s="821">
        <v>1693.69907358</v>
      </c>
      <c r="F82" s="821">
        <v>1591.96252151</v>
      </c>
      <c r="G82" s="821">
        <v>1385.5226469300001</v>
      </c>
      <c r="H82" s="821">
        <v>1488.74258422</v>
      </c>
      <c r="I82" s="821">
        <v>1358.4255582599999</v>
      </c>
      <c r="J82" s="821">
        <v>773.89775288999999</v>
      </c>
      <c r="K82" s="821">
        <v>1066.1616555749999</v>
      </c>
    </row>
    <row r="83" spans="1:11" ht="22.05" customHeight="1">
      <c r="A83" s="590" t="s">
        <v>1230</v>
      </c>
      <c r="B83" s="822">
        <v>580</v>
      </c>
      <c r="C83" s="822">
        <v>939</v>
      </c>
      <c r="D83" s="822">
        <v>1057.49909295</v>
      </c>
      <c r="E83" s="822">
        <v>1132.7794615799999</v>
      </c>
      <c r="F83" s="822">
        <v>1030.1639095099999</v>
      </c>
      <c r="G83" s="822">
        <v>823.7240349299999</v>
      </c>
      <c r="H83" s="822">
        <v>926.94397221999998</v>
      </c>
      <c r="I83" s="822">
        <v>796.62694625999995</v>
      </c>
      <c r="J83" s="822">
        <v>209.86570222999998</v>
      </c>
      <c r="K83" s="822">
        <v>503.24632424499998</v>
      </c>
    </row>
    <row r="84" spans="1:11" ht="22.05" customHeight="1">
      <c r="A84" s="585" t="s">
        <v>1338</v>
      </c>
      <c r="B84" s="822" t="s">
        <v>119</v>
      </c>
      <c r="C84" s="822" t="s">
        <v>119</v>
      </c>
      <c r="D84" s="822" t="s">
        <v>119</v>
      </c>
      <c r="E84" s="822" t="s">
        <v>119</v>
      </c>
      <c r="F84" s="822" t="s">
        <v>119</v>
      </c>
      <c r="G84" s="822" t="s">
        <v>119</v>
      </c>
      <c r="H84" s="822" t="s">
        <v>119</v>
      </c>
      <c r="I84" s="822" t="s">
        <v>119</v>
      </c>
      <c r="J84" s="822" t="s">
        <v>119</v>
      </c>
      <c r="K84" s="822" t="s">
        <v>119</v>
      </c>
    </row>
    <row r="85" spans="1:11" ht="22.05" customHeight="1">
      <c r="A85" s="585" t="s">
        <v>1339</v>
      </c>
      <c r="B85" s="822" t="s">
        <v>119</v>
      </c>
      <c r="C85" s="822" t="s">
        <v>119</v>
      </c>
      <c r="D85" s="822" t="s">
        <v>119</v>
      </c>
      <c r="E85" s="822" t="s">
        <v>119</v>
      </c>
      <c r="F85" s="822" t="s">
        <v>119</v>
      </c>
      <c r="G85" s="822" t="s">
        <v>119</v>
      </c>
      <c r="H85" s="822" t="s">
        <v>119</v>
      </c>
      <c r="I85" s="822" t="s">
        <v>119</v>
      </c>
      <c r="J85" s="822" t="s">
        <v>119</v>
      </c>
      <c r="K85" s="822" t="s">
        <v>119</v>
      </c>
    </row>
    <row r="86" spans="1:11" ht="22.05" customHeight="1">
      <c r="A86" s="585" t="s">
        <v>1240</v>
      </c>
      <c r="B86" s="822" t="s">
        <v>119</v>
      </c>
      <c r="C86" s="822" t="s">
        <v>119</v>
      </c>
      <c r="D86" s="822" t="s">
        <v>119</v>
      </c>
      <c r="E86" s="822" t="s">
        <v>119</v>
      </c>
      <c r="F86" s="822" t="s">
        <v>119</v>
      </c>
      <c r="G86" s="822" t="s">
        <v>119</v>
      </c>
      <c r="H86" s="822" t="s">
        <v>119</v>
      </c>
      <c r="I86" s="822" t="s">
        <v>119</v>
      </c>
      <c r="J86" s="822" t="s">
        <v>119</v>
      </c>
      <c r="K86" s="822" t="s">
        <v>119</v>
      </c>
    </row>
    <row r="87" spans="1:11" ht="22.05" customHeight="1">
      <c r="A87" s="585" t="s">
        <v>1238</v>
      </c>
      <c r="B87" s="822">
        <v>580</v>
      </c>
      <c r="C87" s="822">
        <v>939</v>
      </c>
      <c r="D87" s="822">
        <v>1057.49909295</v>
      </c>
      <c r="E87" s="822">
        <v>1132.7794615799999</v>
      </c>
      <c r="F87" s="822">
        <v>1030.1639095099999</v>
      </c>
      <c r="G87" s="822">
        <v>823.7240349299999</v>
      </c>
      <c r="H87" s="822">
        <v>926.94397221999998</v>
      </c>
      <c r="I87" s="822">
        <v>796.62694625999995</v>
      </c>
      <c r="J87" s="822">
        <v>209.86570222999998</v>
      </c>
      <c r="K87" s="822">
        <v>503.24632424499998</v>
      </c>
    </row>
    <row r="88" spans="1:11" ht="22.05" customHeight="1">
      <c r="A88" s="588" t="s">
        <v>1360</v>
      </c>
      <c r="B88" s="822">
        <v>2213.8140000000003</v>
      </c>
      <c r="C88" s="822">
        <v>22.901</v>
      </c>
      <c r="D88" s="822">
        <v>658.384862</v>
      </c>
      <c r="E88" s="822">
        <v>560.91961200000003</v>
      </c>
      <c r="F88" s="822">
        <v>561.79861200000005</v>
      </c>
      <c r="G88" s="822">
        <v>561.79861200000005</v>
      </c>
      <c r="H88" s="822">
        <v>561.79861200000005</v>
      </c>
      <c r="I88" s="822">
        <v>561.79861200000005</v>
      </c>
      <c r="J88" s="822">
        <v>564.03205065999998</v>
      </c>
      <c r="K88" s="822">
        <v>562.91533132999996</v>
      </c>
    </row>
    <row r="89" spans="1:11" ht="22.05" customHeight="1">
      <c r="A89" s="581" t="s">
        <v>1361</v>
      </c>
      <c r="B89" s="822" t="s">
        <v>119</v>
      </c>
      <c r="C89" s="822" t="s">
        <v>119</v>
      </c>
      <c r="D89" s="822" t="s">
        <v>119</v>
      </c>
      <c r="E89" s="822" t="s">
        <v>119</v>
      </c>
      <c r="F89" s="822" t="s">
        <v>119</v>
      </c>
      <c r="G89" s="822" t="s">
        <v>119</v>
      </c>
      <c r="H89" s="822" t="s">
        <v>119</v>
      </c>
      <c r="I89" s="822" t="s">
        <v>119</v>
      </c>
      <c r="J89" s="822" t="s">
        <v>119</v>
      </c>
      <c r="K89" s="822" t="s">
        <v>119</v>
      </c>
    </row>
    <row r="90" spans="1:11" ht="22.05" customHeight="1">
      <c r="A90" s="581" t="s">
        <v>1341</v>
      </c>
      <c r="B90" s="822" t="s">
        <v>119</v>
      </c>
      <c r="C90" s="822" t="s">
        <v>119</v>
      </c>
      <c r="D90" s="822" t="s">
        <v>119</v>
      </c>
      <c r="E90" s="822" t="s">
        <v>119</v>
      </c>
      <c r="F90" s="822" t="s">
        <v>119</v>
      </c>
      <c r="G90" s="822" t="s">
        <v>119</v>
      </c>
      <c r="H90" s="822" t="s">
        <v>119</v>
      </c>
      <c r="I90" s="822" t="s">
        <v>119</v>
      </c>
      <c r="J90" s="822" t="s">
        <v>119</v>
      </c>
      <c r="K90" s="822" t="s">
        <v>119</v>
      </c>
    </row>
    <row r="91" spans="1:11" ht="22.05" customHeight="1">
      <c r="A91" s="581" t="s">
        <v>1362</v>
      </c>
      <c r="B91" s="822">
        <v>2213.8140000000003</v>
      </c>
      <c r="C91" s="822">
        <v>22.901</v>
      </c>
      <c r="D91" s="822">
        <v>21.741</v>
      </c>
      <c r="E91" s="822" t="s">
        <v>119</v>
      </c>
      <c r="F91" s="822" t="s">
        <v>119</v>
      </c>
      <c r="G91" s="822" t="s">
        <v>119</v>
      </c>
      <c r="H91" s="822" t="s">
        <v>119</v>
      </c>
      <c r="I91" s="822" t="s">
        <v>119</v>
      </c>
      <c r="J91" s="822" t="s">
        <v>119</v>
      </c>
      <c r="K91" s="822" t="s">
        <v>119</v>
      </c>
    </row>
    <row r="92" spans="1:11" ht="22.05" customHeight="1">
      <c r="A92" s="581" t="s">
        <v>1342</v>
      </c>
      <c r="B92" s="822" t="s">
        <v>119</v>
      </c>
      <c r="C92" s="822" t="s">
        <v>119</v>
      </c>
      <c r="D92" s="822">
        <v>636.64386200000001</v>
      </c>
      <c r="E92" s="822">
        <v>560.91961200000003</v>
      </c>
      <c r="F92" s="822">
        <v>561.79861200000005</v>
      </c>
      <c r="G92" s="822">
        <v>561.79861200000005</v>
      </c>
      <c r="H92" s="822">
        <v>561.79861200000005</v>
      </c>
      <c r="I92" s="822">
        <v>561.79861200000005</v>
      </c>
      <c r="J92" s="822">
        <v>564.03205065999998</v>
      </c>
      <c r="K92" s="822">
        <v>562.91533132999996</v>
      </c>
    </row>
    <row r="93" spans="1:11" ht="21.45" customHeight="1">
      <c r="A93" s="582"/>
      <c r="B93" s="821"/>
      <c r="C93" s="821"/>
      <c r="D93" s="821"/>
      <c r="E93" s="821"/>
      <c r="F93" s="821"/>
      <c r="G93" s="821"/>
      <c r="H93" s="821"/>
      <c r="I93" s="821"/>
      <c r="J93" s="821"/>
      <c r="K93" s="821"/>
    </row>
    <row r="94" spans="1:11" ht="22.05" customHeight="1">
      <c r="A94" s="579" t="s">
        <v>1340</v>
      </c>
      <c r="B94" s="821" t="s">
        <v>119</v>
      </c>
      <c r="C94" s="821" t="s">
        <v>119</v>
      </c>
      <c r="D94" s="821">
        <v>443.49982199999999</v>
      </c>
      <c r="E94" s="821">
        <v>759.96152945000006</v>
      </c>
      <c r="F94" s="821">
        <v>938.69249645000002</v>
      </c>
      <c r="G94" s="821">
        <v>29.129304999999999</v>
      </c>
      <c r="H94" s="821">
        <v>437.12987900000002</v>
      </c>
      <c r="I94" s="821">
        <v>6.7389999999999999</v>
      </c>
      <c r="J94" s="821">
        <v>11.77993</v>
      </c>
      <c r="K94" s="821">
        <v>9.2594650000000005</v>
      </c>
    </row>
    <row r="95" spans="1:11" ht="3" customHeight="1">
      <c r="A95" s="579"/>
      <c r="B95" s="821"/>
      <c r="C95" s="821"/>
      <c r="D95" s="821"/>
      <c r="E95" s="821"/>
      <c r="F95" s="821"/>
      <c r="G95" s="821"/>
      <c r="H95" s="821"/>
      <c r="I95" s="821"/>
      <c r="J95" s="821"/>
      <c r="K95" s="821"/>
    </row>
    <row r="96" spans="1:11" ht="22.05" customHeight="1">
      <c r="A96" s="583" t="s">
        <v>1363</v>
      </c>
      <c r="B96" s="821">
        <v>27736.191895239997</v>
      </c>
      <c r="C96" s="821">
        <v>31394.672736481156</v>
      </c>
      <c r="D96" s="821">
        <v>28201.560066003167</v>
      </c>
      <c r="E96" s="821">
        <v>30182.86651473993</v>
      </c>
      <c r="F96" s="821">
        <v>32677.809337606755</v>
      </c>
      <c r="G96" s="821">
        <v>23624.589004397269</v>
      </c>
      <c r="H96" s="821">
        <v>29393.565359338936</v>
      </c>
      <c r="I96" s="821">
        <v>31621.94968064213</v>
      </c>
      <c r="J96" s="821">
        <v>38824.708123785676</v>
      </c>
      <c r="K96" s="821">
        <v>39858.849174149313</v>
      </c>
    </row>
    <row r="97" spans="1:11" ht="22.05" customHeight="1">
      <c r="A97" s="579" t="s">
        <v>1344</v>
      </c>
      <c r="B97" s="822" t="s">
        <v>119</v>
      </c>
      <c r="C97" s="822" t="s">
        <v>119</v>
      </c>
      <c r="D97" s="822" t="s">
        <v>119</v>
      </c>
      <c r="E97" s="822" t="s">
        <v>119</v>
      </c>
      <c r="F97" s="822" t="s">
        <v>119</v>
      </c>
      <c r="G97" s="822" t="s">
        <v>119</v>
      </c>
      <c r="H97" s="822" t="s">
        <v>119</v>
      </c>
      <c r="I97" s="822" t="s">
        <v>119</v>
      </c>
      <c r="J97" s="822">
        <v>747.72725961000003</v>
      </c>
      <c r="K97" s="822">
        <v>747.72725961000003</v>
      </c>
    </row>
    <row r="98" spans="1:11" ht="22.05" customHeight="1">
      <c r="A98" s="579" t="s">
        <v>1345</v>
      </c>
      <c r="B98" s="822">
        <v>3267.1726257599998</v>
      </c>
      <c r="C98" s="822">
        <v>4081.2055261511573</v>
      </c>
      <c r="D98" s="822">
        <v>4233.767125413171</v>
      </c>
      <c r="E98" s="822">
        <v>4519.482068899928</v>
      </c>
      <c r="F98" s="822">
        <v>4598.9807050976469</v>
      </c>
      <c r="G98" s="822">
        <v>4502.3424934972663</v>
      </c>
      <c r="H98" s="822">
        <v>4743.4852911289354</v>
      </c>
      <c r="I98" s="822">
        <v>5893.6385073721294</v>
      </c>
      <c r="J98" s="822">
        <v>8404.2509885956824</v>
      </c>
      <c r="K98" s="822">
        <v>7685.1742114103008</v>
      </c>
    </row>
    <row r="99" spans="1:11" ht="22.05" customHeight="1">
      <c r="A99" s="581" t="s">
        <v>1338</v>
      </c>
      <c r="B99" s="822">
        <v>1080.4826257599998</v>
      </c>
      <c r="C99" s="822">
        <v>1480.4275197900001</v>
      </c>
      <c r="D99" s="822">
        <v>1537.54454179</v>
      </c>
      <c r="E99" s="822">
        <v>1380.1461414800001</v>
      </c>
      <c r="F99" s="822">
        <v>1444.80792167</v>
      </c>
      <c r="G99" s="822">
        <v>1463.8952282099999</v>
      </c>
      <c r="H99" s="822">
        <v>1302.7192883299999</v>
      </c>
      <c r="I99" s="822">
        <v>1303.3748381599999</v>
      </c>
      <c r="J99" s="822">
        <v>1535.08752024</v>
      </c>
      <c r="K99" s="822">
        <v>1669.00685555</v>
      </c>
    </row>
    <row r="100" spans="1:11" ht="22.05" customHeight="1">
      <c r="A100" s="581" t="s">
        <v>1339</v>
      </c>
      <c r="B100" s="822">
        <v>2186.69</v>
      </c>
      <c r="C100" s="822">
        <v>2600.7780063611572</v>
      </c>
      <c r="D100" s="822">
        <v>2696.2225836231714</v>
      </c>
      <c r="E100" s="822">
        <v>3139.3359274199283</v>
      </c>
      <c r="F100" s="822">
        <v>3154.1727834276471</v>
      </c>
      <c r="G100" s="822">
        <v>3038.4472652872664</v>
      </c>
      <c r="H100" s="822">
        <v>3440.7660027989355</v>
      </c>
      <c r="I100" s="822">
        <v>4590.2636692121296</v>
      </c>
      <c r="J100" s="822">
        <v>6869.1634683556822</v>
      </c>
      <c r="K100" s="822">
        <v>6016.1673558603006</v>
      </c>
    </row>
    <row r="101" spans="1:11" ht="22.05" customHeight="1">
      <c r="A101" s="581" t="s">
        <v>1240</v>
      </c>
      <c r="B101" s="822" t="s">
        <v>119</v>
      </c>
      <c r="C101" s="822" t="s">
        <v>119</v>
      </c>
      <c r="D101" s="822" t="s">
        <v>119</v>
      </c>
      <c r="E101" s="822" t="s">
        <v>119</v>
      </c>
      <c r="F101" s="822" t="s">
        <v>119</v>
      </c>
      <c r="G101" s="822" t="s">
        <v>119</v>
      </c>
      <c r="H101" s="822" t="s">
        <v>119</v>
      </c>
      <c r="I101" s="822" t="s">
        <v>119</v>
      </c>
      <c r="J101" s="822" t="s">
        <v>119</v>
      </c>
      <c r="K101" s="822" t="s">
        <v>119</v>
      </c>
    </row>
    <row r="102" spans="1:11" ht="22.05" customHeight="1">
      <c r="A102" s="581" t="s">
        <v>1238</v>
      </c>
      <c r="B102" s="822" t="s">
        <v>119</v>
      </c>
      <c r="C102" s="822" t="s">
        <v>119</v>
      </c>
      <c r="D102" s="822" t="s">
        <v>119</v>
      </c>
      <c r="E102" s="822" t="s">
        <v>119</v>
      </c>
      <c r="F102" s="822" t="s">
        <v>119</v>
      </c>
      <c r="G102" s="822" t="s">
        <v>119</v>
      </c>
      <c r="H102" s="822" t="s">
        <v>119</v>
      </c>
      <c r="I102" s="822" t="s">
        <v>119</v>
      </c>
      <c r="J102" s="822" t="s">
        <v>119</v>
      </c>
      <c r="K102" s="822" t="s">
        <v>119</v>
      </c>
    </row>
    <row r="103" spans="1:11" ht="22.05" customHeight="1">
      <c r="A103" s="579" t="s">
        <v>1239</v>
      </c>
      <c r="B103" s="821">
        <v>22195.2749360655</v>
      </c>
      <c r="C103" s="821">
        <v>25716.7690115</v>
      </c>
      <c r="D103" s="821">
        <v>22521.398220799998</v>
      </c>
      <c r="E103" s="821">
        <v>23684.890249640001</v>
      </c>
      <c r="F103" s="821">
        <v>26218.407058399109</v>
      </c>
      <c r="G103" s="821">
        <v>17266.281069000001</v>
      </c>
      <c r="H103" s="821">
        <v>18492.12005542</v>
      </c>
      <c r="I103" s="821">
        <v>19669.629882000001</v>
      </c>
      <c r="J103" s="821">
        <v>22417.301230250003</v>
      </c>
      <c r="K103" s="821">
        <v>24619.383568329016</v>
      </c>
    </row>
    <row r="104" spans="1:11" ht="22.05" customHeight="1">
      <c r="A104" s="581" t="s">
        <v>1338</v>
      </c>
      <c r="B104" s="822" t="s">
        <v>119</v>
      </c>
      <c r="C104" s="822" t="s">
        <v>119</v>
      </c>
      <c r="D104" s="822" t="s">
        <v>119</v>
      </c>
      <c r="E104" s="822" t="s">
        <v>119</v>
      </c>
      <c r="F104" s="822" t="s">
        <v>119</v>
      </c>
      <c r="G104" s="822" t="s">
        <v>119</v>
      </c>
      <c r="H104" s="822" t="s">
        <v>119</v>
      </c>
      <c r="I104" s="822" t="s">
        <v>119</v>
      </c>
      <c r="J104" s="822" t="s">
        <v>119</v>
      </c>
      <c r="K104" s="822" t="s">
        <v>119</v>
      </c>
    </row>
    <row r="105" spans="1:11" ht="22.05" customHeight="1">
      <c r="A105" s="581" t="s">
        <v>1339</v>
      </c>
      <c r="B105" s="822" t="s">
        <v>119</v>
      </c>
      <c r="C105" s="822" t="s">
        <v>119</v>
      </c>
      <c r="D105" s="822" t="s">
        <v>119</v>
      </c>
      <c r="E105" s="822" t="s">
        <v>119</v>
      </c>
      <c r="F105" s="822" t="s">
        <v>119</v>
      </c>
      <c r="G105" s="822" t="s">
        <v>119</v>
      </c>
      <c r="H105" s="822" t="s">
        <v>119</v>
      </c>
      <c r="I105" s="822" t="s">
        <v>119</v>
      </c>
      <c r="J105" s="822" t="s">
        <v>119</v>
      </c>
      <c r="K105" s="822" t="s">
        <v>119</v>
      </c>
    </row>
    <row r="106" spans="1:11" ht="22.05" customHeight="1">
      <c r="A106" s="581" t="s">
        <v>1240</v>
      </c>
      <c r="B106" s="822">
        <v>17981.289999999997</v>
      </c>
      <c r="C106" s="822">
        <v>18344.850000000002</v>
      </c>
      <c r="D106" s="822">
        <v>16659.339999999997</v>
      </c>
      <c r="E106" s="822">
        <v>16027.59</v>
      </c>
      <c r="F106" s="822">
        <v>14488.277753999109</v>
      </c>
      <c r="G106" s="822">
        <v>14892.07</v>
      </c>
      <c r="H106" s="822">
        <v>15466.67</v>
      </c>
      <c r="I106" s="822">
        <v>16936.3</v>
      </c>
      <c r="J106" s="822">
        <v>18396.990000000002</v>
      </c>
      <c r="K106" s="822">
        <v>21242.563012204017</v>
      </c>
    </row>
    <row r="107" spans="1:11" ht="22.05" customHeight="1">
      <c r="A107" s="581" t="s">
        <v>1238</v>
      </c>
      <c r="B107" s="822">
        <v>4213.9849360655007</v>
      </c>
      <c r="C107" s="822">
        <v>7371.9190115000001</v>
      </c>
      <c r="D107" s="822">
        <v>5862.0582208000005</v>
      </c>
      <c r="E107" s="822">
        <v>7657.3002496400004</v>
      </c>
      <c r="F107" s="822">
        <v>11730.129304399999</v>
      </c>
      <c r="G107" s="822">
        <v>2374.211069</v>
      </c>
      <c r="H107" s="822">
        <v>3025.4500554199999</v>
      </c>
      <c r="I107" s="822">
        <v>2733.329882</v>
      </c>
      <c r="J107" s="822">
        <v>4020.3112302500003</v>
      </c>
      <c r="K107" s="822">
        <v>3376.8205561250002</v>
      </c>
    </row>
    <row r="108" spans="1:11" ht="22.05" customHeight="1">
      <c r="A108" s="580" t="s">
        <v>1346</v>
      </c>
      <c r="B108" s="822">
        <v>1483.9525157204998</v>
      </c>
      <c r="C108" s="822">
        <v>30.604502</v>
      </c>
      <c r="D108" s="822" t="s">
        <v>119</v>
      </c>
      <c r="E108" s="822" t="s">
        <v>119</v>
      </c>
      <c r="F108" s="822" t="s">
        <v>119</v>
      </c>
      <c r="G108" s="822">
        <v>562.38526899999999</v>
      </c>
      <c r="H108" s="822">
        <v>709.18073900000002</v>
      </c>
      <c r="I108" s="822">
        <v>476.48310199999997</v>
      </c>
      <c r="J108" s="822">
        <v>550.05095858000004</v>
      </c>
      <c r="K108" s="822">
        <v>513.26703028999998</v>
      </c>
    </row>
    <row r="109" spans="1:11" ht="22.05" customHeight="1">
      <c r="A109" s="580" t="s">
        <v>1347</v>
      </c>
      <c r="B109" s="822">
        <v>2730.0324203450004</v>
      </c>
      <c r="C109" s="822">
        <v>7341.3145095</v>
      </c>
      <c r="D109" s="822">
        <v>5862.0582208000005</v>
      </c>
      <c r="E109" s="822">
        <v>7657.3002496400004</v>
      </c>
      <c r="F109" s="822">
        <v>11730.129304399999</v>
      </c>
      <c r="G109" s="822">
        <v>1811.8258000000001</v>
      </c>
      <c r="H109" s="822">
        <v>2316.26931642</v>
      </c>
      <c r="I109" s="822">
        <v>2256.8467799999999</v>
      </c>
      <c r="J109" s="822">
        <v>3470.2602716700003</v>
      </c>
      <c r="K109" s="822">
        <v>2863.5535258350001</v>
      </c>
    </row>
    <row r="110" spans="1:11" ht="22.05" customHeight="1">
      <c r="A110" s="583" t="s">
        <v>1364</v>
      </c>
      <c r="B110" s="821">
        <v>1379.8317444145002</v>
      </c>
      <c r="C110" s="821">
        <v>570.69879383000011</v>
      </c>
      <c r="D110" s="821">
        <v>529.05153990999997</v>
      </c>
      <c r="E110" s="821">
        <v>1023.0660820000001</v>
      </c>
      <c r="F110" s="821">
        <v>856.01298199999997</v>
      </c>
      <c r="G110" s="821">
        <v>850.95952562000002</v>
      </c>
      <c r="H110" s="821">
        <v>928.10909958000002</v>
      </c>
      <c r="I110" s="821">
        <v>939.16805462000002</v>
      </c>
      <c r="J110" s="821">
        <v>1151.8005824999998</v>
      </c>
      <c r="K110" s="821">
        <v>1040.8569960599998</v>
      </c>
    </row>
    <row r="111" spans="1:11" ht="22.05" customHeight="1">
      <c r="A111" s="581" t="s">
        <v>1338</v>
      </c>
      <c r="B111" s="822">
        <v>6.4264850000000004</v>
      </c>
      <c r="C111" s="822">
        <v>6.6041810000000005</v>
      </c>
      <c r="D111" s="822">
        <v>8.770821999999999</v>
      </c>
      <c r="E111" s="822">
        <v>5.612438</v>
      </c>
      <c r="F111" s="822">
        <v>9.9692930000000004</v>
      </c>
      <c r="G111" s="822">
        <v>18.904007</v>
      </c>
      <c r="H111" s="822">
        <v>24.477895</v>
      </c>
      <c r="I111" s="822">
        <v>15.384077</v>
      </c>
      <c r="J111" s="822">
        <v>21.244167999999998</v>
      </c>
      <c r="K111" s="822">
        <v>13.686800000000002</v>
      </c>
    </row>
    <row r="112" spans="1:11" ht="22.05" customHeight="1">
      <c r="A112" s="581" t="s">
        <v>1339</v>
      </c>
      <c r="B112" s="822" t="s">
        <v>119</v>
      </c>
      <c r="C112" s="822" t="s">
        <v>119</v>
      </c>
      <c r="D112" s="822" t="s">
        <v>119</v>
      </c>
      <c r="E112" s="822" t="s">
        <v>119</v>
      </c>
      <c r="F112" s="822" t="s">
        <v>119</v>
      </c>
      <c r="G112" s="822" t="s">
        <v>119</v>
      </c>
      <c r="H112" s="822" t="s">
        <v>119</v>
      </c>
      <c r="I112" s="822" t="s">
        <v>119</v>
      </c>
      <c r="J112" s="822" t="s">
        <v>119</v>
      </c>
      <c r="K112" s="822" t="s">
        <v>119</v>
      </c>
    </row>
    <row r="113" spans="1:11" ht="22.05" customHeight="1">
      <c r="A113" s="581" t="s">
        <v>1240</v>
      </c>
      <c r="B113" s="822" t="s">
        <v>119</v>
      </c>
      <c r="C113" s="822" t="s">
        <v>119</v>
      </c>
      <c r="D113" s="822" t="s">
        <v>119</v>
      </c>
      <c r="E113" s="822" t="s">
        <v>119</v>
      </c>
      <c r="F113" s="822" t="s">
        <v>119</v>
      </c>
      <c r="G113" s="822" t="s">
        <v>119</v>
      </c>
      <c r="H113" s="822" t="s">
        <v>119</v>
      </c>
      <c r="I113" s="822" t="s">
        <v>119</v>
      </c>
      <c r="J113" s="822" t="s">
        <v>119</v>
      </c>
      <c r="K113" s="822" t="s">
        <v>119</v>
      </c>
    </row>
    <row r="114" spans="1:11" ht="22.05" customHeight="1">
      <c r="A114" s="581" t="s">
        <v>1238</v>
      </c>
      <c r="B114" s="822">
        <v>1373.4052594145003</v>
      </c>
      <c r="C114" s="822">
        <v>564.09461283000007</v>
      </c>
      <c r="D114" s="822">
        <v>520.28071791000002</v>
      </c>
      <c r="E114" s="822">
        <v>1017.4536440000001</v>
      </c>
      <c r="F114" s="822">
        <v>846.04368899999997</v>
      </c>
      <c r="G114" s="822">
        <v>832.05551862000004</v>
      </c>
      <c r="H114" s="822">
        <v>903.63120458000003</v>
      </c>
      <c r="I114" s="822">
        <v>923.78397761999997</v>
      </c>
      <c r="J114" s="822">
        <v>1130.5564144999998</v>
      </c>
      <c r="K114" s="822">
        <v>1027.1701960599999</v>
      </c>
    </row>
    <row r="115" spans="1:11" ht="22.05" customHeight="1">
      <c r="A115" s="580" t="s">
        <v>1346</v>
      </c>
      <c r="B115" s="822">
        <v>1373.4052594145003</v>
      </c>
      <c r="C115" s="822">
        <v>564.09461283000007</v>
      </c>
      <c r="D115" s="822">
        <v>520.28071791000002</v>
      </c>
      <c r="E115" s="822">
        <v>1017.4536440000001</v>
      </c>
      <c r="F115" s="822">
        <v>846.04368899999997</v>
      </c>
      <c r="G115" s="822">
        <v>832.05551862000004</v>
      </c>
      <c r="H115" s="822">
        <v>903.63120458000003</v>
      </c>
      <c r="I115" s="822">
        <v>923.78397761999997</v>
      </c>
      <c r="J115" s="822">
        <v>1062.6910943199998</v>
      </c>
      <c r="K115" s="822">
        <v>993.23753596999995</v>
      </c>
    </row>
    <row r="116" spans="1:11" ht="22.05" customHeight="1">
      <c r="A116" s="580" t="s">
        <v>1347</v>
      </c>
      <c r="B116" s="822" t="s">
        <v>119</v>
      </c>
      <c r="C116" s="822" t="s">
        <v>119</v>
      </c>
      <c r="D116" s="822" t="s">
        <v>119</v>
      </c>
      <c r="E116" s="822" t="s">
        <v>119</v>
      </c>
      <c r="F116" s="822" t="s">
        <v>119</v>
      </c>
      <c r="G116" s="822" t="s">
        <v>119</v>
      </c>
      <c r="H116" s="822" t="s">
        <v>119</v>
      </c>
      <c r="I116" s="822" t="s">
        <v>119</v>
      </c>
      <c r="J116" s="822">
        <v>67.865320180000012</v>
      </c>
      <c r="K116" s="822">
        <v>33.932660090000006</v>
      </c>
    </row>
    <row r="117" spans="1:11" ht="22.05" customHeight="1">
      <c r="A117" s="583" t="s">
        <v>1365</v>
      </c>
      <c r="B117" s="821" t="s">
        <v>119</v>
      </c>
      <c r="C117" s="821">
        <v>200.892</v>
      </c>
      <c r="D117" s="821">
        <v>113.00700988</v>
      </c>
      <c r="E117" s="821">
        <v>98.549824200000003</v>
      </c>
      <c r="F117" s="821">
        <v>162.45747111</v>
      </c>
      <c r="G117" s="821">
        <v>108.80288228000001</v>
      </c>
      <c r="H117" s="821">
        <v>1164.95783921</v>
      </c>
      <c r="I117" s="821">
        <v>925.16369065000004</v>
      </c>
      <c r="J117" s="821">
        <v>1669.7092068299999</v>
      </c>
      <c r="K117" s="821">
        <v>1297.4364487400001</v>
      </c>
    </row>
    <row r="118" spans="1:11" ht="22.05" customHeight="1">
      <c r="A118" s="581" t="s">
        <v>1338</v>
      </c>
      <c r="B118" s="822" t="s">
        <v>119</v>
      </c>
      <c r="C118" s="822" t="s">
        <v>119</v>
      </c>
      <c r="D118" s="822" t="s">
        <v>119</v>
      </c>
      <c r="E118" s="822" t="s">
        <v>119</v>
      </c>
      <c r="F118" s="822" t="s">
        <v>119</v>
      </c>
      <c r="G118" s="822" t="s">
        <v>119</v>
      </c>
      <c r="H118" s="822" t="s">
        <v>119</v>
      </c>
      <c r="I118" s="822" t="s">
        <v>119</v>
      </c>
      <c r="J118" s="822" t="s">
        <v>119</v>
      </c>
      <c r="K118" s="822" t="s">
        <v>119</v>
      </c>
    </row>
    <row r="119" spans="1:11" ht="22.05" customHeight="1">
      <c r="A119" s="581" t="s">
        <v>1339</v>
      </c>
      <c r="B119" s="822" t="s">
        <v>119</v>
      </c>
      <c r="C119" s="822" t="s">
        <v>119</v>
      </c>
      <c r="D119" s="822" t="s">
        <v>119</v>
      </c>
      <c r="E119" s="822" t="s">
        <v>119</v>
      </c>
      <c r="F119" s="822" t="s">
        <v>119</v>
      </c>
      <c r="G119" s="822" t="s">
        <v>119</v>
      </c>
      <c r="H119" s="822" t="s">
        <v>119</v>
      </c>
      <c r="I119" s="822" t="s">
        <v>119</v>
      </c>
      <c r="J119" s="822" t="s">
        <v>119</v>
      </c>
      <c r="K119" s="822" t="s">
        <v>119</v>
      </c>
    </row>
    <row r="120" spans="1:11" ht="22.05" customHeight="1">
      <c r="A120" s="581" t="s">
        <v>1240</v>
      </c>
      <c r="B120" s="822" t="s">
        <v>119</v>
      </c>
      <c r="C120" s="822" t="s">
        <v>119</v>
      </c>
      <c r="D120" s="822" t="s">
        <v>119</v>
      </c>
      <c r="E120" s="822" t="s">
        <v>119</v>
      </c>
      <c r="F120" s="822" t="s">
        <v>119</v>
      </c>
      <c r="G120" s="822" t="s">
        <v>119</v>
      </c>
      <c r="H120" s="822" t="s">
        <v>119</v>
      </c>
      <c r="I120" s="822" t="s">
        <v>119</v>
      </c>
      <c r="J120" s="822" t="s">
        <v>119</v>
      </c>
      <c r="K120" s="822" t="s">
        <v>119</v>
      </c>
    </row>
    <row r="121" spans="1:11" ht="22.05" customHeight="1">
      <c r="A121" s="581" t="s">
        <v>1238</v>
      </c>
      <c r="B121" s="822" t="s">
        <v>119</v>
      </c>
      <c r="C121" s="822">
        <v>200.892</v>
      </c>
      <c r="D121" s="822">
        <v>113.00700988</v>
      </c>
      <c r="E121" s="822">
        <v>98.549824200000003</v>
      </c>
      <c r="F121" s="822">
        <v>162.45747111</v>
      </c>
      <c r="G121" s="822">
        <v>108.80288228000001</v>
      </c>
      <c r="H121" s="822">
        <v>1164.95783921</v>
      </c>
      <c r="I121" s="822">
        <v>925.16369065000004</v>
      </c>
      <c r="J121" s="822">
        <v>1669.7092068299999</v>
      </c>
      <c r="K121" s="822">
        <v>1297.4364487400001</v>
      </c>
    </row>
    <row r="122" spans="1:11" ht="22.05" customHeight="1">
      <c r="A122" s="823" t="s">
        <v>1366</v>
      </c>
      <c r="B122" s="824">
        <v>893.91258900000003</v>
      </c>
      <c r="C122" s="824">
        <v>825.10740499999997</v>
      </c>
      <c r="D122" s="824">
        <v>804.33617000000004</v>
      </c>
      <c r="E122" s="824">
        <v>856.87828999999999</v>
      </c>
      <c r="F122" s="824">
        <v>841.95112099999994</v>
      </c>
      <c r="G122" s="824">
        <v>896.203034</v>
      </c>
      <c r="H122" s="824">
        <v>4064.8930740000001</v>
      </c>
      <c r="I122" s="824">
        <v>4194.3495460000004</v>
      </c>
      <c r="J122" s="824">
        <v>4433.9188560000002</v>
      </c>
      <c r="K122" s="824">
        <v>4468.2706900000003</v>
      </c>
    </row>
    <row r="123" spans="1:11" ht="22.05" customHeight="1">
      <c r="A123" s="455" t="s">
        <v>1367</v>
      </c>
      <c r="B123" s="433"/>
      <c r="C123" s="433"/>
      <c r="D123" s="433"/>
      <c r="E123" s="433"/>
      <c r="F123" s="433"/>
      <c r="G123" s="433"/>
      <c r="H123" s="433"/>
      <c r="I123" s="433"/>
      <c r="J123" s="577"/>
      <c r="K123" s="433"/>
    </row>
    <row r="124" spans="1:11" ht="22.05" customHeight="1">
      <c r="A124" s="455" t="s">
        <v>1252</v>
      </c>
      <c r="B124" s="433"/>
      <c r="C124" s="433"/>
      <c r="D124" s="433"/>
      <c r="E124" s="433"/>
      <c r="F124" s="433"/>
      <c r="G124" s="433"/>
      <c r="H124" s="433"/>
      <c r="I124" s="433"/>
      <c r="J124" s="577"/>
      <c r="K124" s="433"/>
    </row>
    <row r="125" spans="1:11" ht="22.05" customHeight="1">
      <c r="A125" s="274"/>
      <c r="B125" s="273"/>
      <c r="C125" s="273"/>
      <c r="D125" s="273"/>
      <c r="E125" s="273"/>
      <c r="F125" s="273"/>
      <c r="G125" s="273"/>
      <c r="H125" s="273"/>
      <c r="I125" s="273"/>
      <c r="J125" s="273"/>
      <c r="K125" s="273"/>
    </row>
    <row r="126" spans="1:11" ht="22.05" customHeight="1">
      <c r="A126" s="143"/>
      <c r="B126" s="271"/>
      <c r="C126" s="271"/>
      <c r="D126" s="271"/>
      <c r="E126" s="271"/>
      <c r="F126" s="271"/>
      <c r="G126" s="271"/>
      <c r="H126" s="271"/>
      <c r="I126" s="271"/>
      <c r="J126" s="272"/>
      <c r="K126" s="271"/>
    </row>
    <row r="127" spans="1:11" ht="15.6">
      <c r="A127" s="143"/>
      <c r="B127" s="271"/>
      <c r="C127" s="271"/>
      <c r="D127" s="271"/>
      <c r="E127" s="271"/>
      <c r="F127" s="271"/>
      <c r="G127" s="271"/>
      <c r="H127" s="271"/>
      <c r="I127" s="271"/>
      <c r="J127" s="272"/>
      <c r="K127" s="271"/>
    </row>
  </sheetData>
  <hyperlinks>
    <hyperlink ref="H1" location="'Contents Page'!A1" display="BACK TO CONTENTS" xr:uid="{AC746B0F-1FEB-49DF-8A82-581156863759}"/>
  </hyperlinks>
  <pageMargins left="0.7" right="0.7" top="0.75" bottom="0.75" header="0.3" footer="0.3"/>
  <pageSetup paperSize="9" scale="26"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9E83F-FC1D-43C1-8C9C-1F2D1356BD60}">
  <dimension ref="A1:J61"/>
  <sheetViews>
    <sheetView zoomScaleNormal="100" workbookViewId="0">
      <selection activeCell="J1" sqref="J1"/>
    </sheetView>
  </sheetViews>
  <sheetFormatPr defaultColWidth="8.77734375" defaultRowHeight="14.4"/>
  <cols>
    <col min="1" max="1" width="14.77734375" customWidth="1"/>
    <col min="2" max="9" width="18.6640625" customWidth="1"/>
  </cols>
  <sheetData>
    <row r="1" spans="1:10" ht="22.05" customHeight="1">
      <c r="A1" s="76" t="s">
        <v>1368</v>
      </c>
      <c r="B1" s="76"/>
      <c r="C1" s="76"/>
      <c r="D1" s="76"/>
      <c r="E1" s="76"/>
      <c r="F1" s="76"/>
      <c r="G1" s="76"/>
      <c r="H1" s="76"/>
      <c r="I1" s="76"/>
      <c r="J1" s="10" t="s">
        <v>85</v>
      </c>
    </row>
    <row r="2" spans="1:10" ht="22.05" customHeight="1">
      <c r="A2" s="76"/>
      <c r="B2" s="76"/>
      <c r="C2" s="76"/>
      <c r="D2" s="76"/>
      <c r="E2" s="76"/>
      <c r="F2" s="76"/>
      <c r="G2" s="76"/>
      <c r="H2" s="76"/>
      <c r="I2" s="76"/>
    </row>
    <row r="3" spans="1:10" ht="22.05" customHeight="1">
      <c r="A3" s="76" t="s">
        <v>1369</v>
      </c>
      <c r="B3" s="76"/>
      <c r="C3" s="76"/>
      <c r="D3" s="76"/>
      <c r="E3" s="76"/>
      <c r="F3" s="76"/>
      <c r="G3" s="76"/>
      <c r="H3" s="76"/>
      <c r="I3" s="76"/>
    </row>
    <row r="4" spans="1:10" ht="22.05" customHeight="1">
      <c r="A4" s="331"/>
      <c r="B4" s="331"/>
      <c r="C4" s="332" t="s">
        <v>649</v>
      </c>
      <c r="D4" s="332" t="s">
        <v>650</v>
      </c>
      <c r="E4" s="332" t="s">
        <v>1370</v>
      </c>
      <c r="F4" s="332"/>
      <c r="G4" s="332" t="s">
        <v>1371</v>
      </c>
      <c r="H4" s="332" t="s">
        <v>651</v>
      </c>
      <c r="I4" s="332"/>
    </row>
    <row r="5" spans="1:10" ht="22.05" customHeight="1">
      <c r="A5" s="309" t="s">
        <v>1075</v>
      </c>
      <c r="B5" s="309"/>
      <c r="C5" s="334" t="s">
        <v>655</v>
      </c>
      <c r="D5" s="334" t="s">
        <v>657</v>
      </c>
      <c r="E5" s="334" t="s">
        <v>1372</v>
      </c>
      <c r="F5" s="334" t="s">
        <v>659</v>
      </c>
      <c r="G5" s="334" t="s">
        <v>1373</v>
      </c>
      <c r="H5" s="334" t="s">
        <v>658</v>
      </c>
      <c r="I5" s="334" t="s">
        <v>1374</v>
      </c>
    </row>
    <row r="6" spans="1:10" ht="22.05" customHeight="1">
      <c r="A6" s="207">
        <v>2016</v>
      </c>
      <c r="B6" s="76"/>
      <c r="C6" s="591">
        <v>9.3908719476623007E-2</v>
      </c>
      <c r="D6" s="591">
        <v>7.6491585466012063E-2</v>
      </c>
      <c r="E6" s="268">
        <v>10.951634865363776</v>
      </c>
      <c r="F6" s="591">
        <v>8.9089004341735126E-2</v>
      </c>
      <c r="G6" s="591">
        <v>0.65442169341674272</v>
      </c>
      <c r="H6" s="591">
        <v>1.2791541451709512</v>
      </c>
      <c r="I6" s="591">
        <v>6.9887982441633426E-2</v>
      </c>
    </row>
    <row r="7" spans="1:10" ht="22.05" customHeight="1">
      <c r="A7" s="207">
        <v>2017</v>
      </c>
      <c r="B7" s="11"/>
      <c r="C7" s="591">
        <v>0.101333645105638</v>
      </c>
      <c r="D7" s="591">
        <v>7.5265454826484932E-2</v>
      </c>
      <c r="E7" s="268">
        <v>11.420555137518166</v>
      </c>
      <c r="F7" s="591">
        <v>8.4799803431568024E-2</v>
      </c>
      <c r="G7" s="591">
        <v>0.66051803220982486</v>
      </c>
      <c r="H7" s="591">
        <v>1.2562838651971471</v>
      </c>
      <c r="I7" s="591">
        <v>7.1260615239075772E-2</v>
      </c>
    </row>
    <row r="8" spans="1:10" ht="22.05" customHeight="1">
      <c r="A8" s="207">
        <v>2018</v>
      </c>
      <c r="B8" s="11"/>
      <c r="C8" s="591">
        <v>9.3166983796987998E-2</v>
      </c>
      <c r="D8" s="591">
        <v>7.3440788110506069E-2</v>
      </c>
      <c r="E8" s="268">
        <v>10.284936258808999</v>
      </c>
      <c r="F8" s="591">
        <v>8.1512704824679469E-2</v>
      </c>
      <c r="G8" s="591">
        <v>0.64106804045950494</v>
      </c>
      <c r="H8" s="591">
        <v>1.3440502000012982</v>
      </c>
      <c r="I8" s="591">
        <v>6.7064830141527129E-2</v>
      </c>
    </row>
    <row r="9" spans="1:10" ht="22.05" customHeight="1">
      <c r="A9" s="207">
        <v>2019</v>
      </c>
      <c r="B9" s="299"/>
      <c r="C9" s="592">
        <v>9.4149772239605994E-2</v>
      </c>
      <c r="D9" s="592">
        <v>7.1787855310412499E-2</v>
      </c>
      <c r="E9" s="593">
        <v>10.231491123708583</v>
      </c>
      <c r="F9" s="592">
        <v>8.4015413041477749E-2</v>
      </c>
      <c r="G9" s="592">
        <v>0.65666641643958001</v>
      </c>
      <c r="H9" s="592">
        <v>1.3295360086815962</v>
      </c>
      <c r="I9" s="592">
        <v>6.8028842391109109E-2</v>
      </c>
    </row>
    <row r="10" spans="1:10" ht="22.05" customHeight="1">
      <c r="A10" s="207">
        <v>2020</v>
      </c>
      <c r="B10" s="299"/>
      <c r="C10" s="592">
        <v>9.2683298326934005E-2</v>
      </c>
      <c r="D10" s="592">
        <v>6.7974549561374414E-2</v>
      </c>
      <c r="E10" s="593">
        <v>9.558428556456704</v>
      </c>
      <c r="F10" s="592">
        <v>7.5402850144962272E-2</v>
      </c>
      <c r="G10" s="592">
        <v>0.60393827439305103</v>
      </c>
      <c r="H10" s="592">
        <v>1.3560725086459533</v>
      </c>
      <c r="I10" s="592">
        <v>6.4071293912884436E-2</v>
      </c>
    </row>
    <row r="11" spans="1:10" ht="22.05" customHeight="1">
      <c r="A11" s="207"/>
      <c r="B11" s="11"/>
      <c r="C11" s="591"/>
      <c r="D11" s="591"/>
      <c r="E11" s="268"/>
      <c r="F11" s="591"/>
      <c r="G11" s="205"/>
      <c r="H11" s="591"/>
      <c r="I11" s="591"/>
    </row>
    <row r="12" spans="1:10" ht="22.05" customHeight="1">
      <c r="A12" s="207">
        <v>2021</v>
      </c>
      <c r="B12" s="11" t="s">
        <v>93</v>
      </c>
      <c r="C12" s="591">
        <v>9.0157028584206003E-2</v>
      </c>
      <c r="D12" s="591">
        <v>6.5609306541648288E-2</v>
      </c>
      <c r="E12" s="268">
        <v>9.9837639528435123</v>
      </c>
      <c r="F12" s="591">
        <v>7.6953697871844307E-2</v>
      </c>
      <c r="G12" s="591">
        <v>0.592385772015384</v>
      </c>
      <c r="H12" s="591">
        <v>1.3447146205905787</v>
      </c>
      <c r="I12" s="591">
        <v>6.3670889258886046E-2</v>
      </c>
    </row>
    <row r="13" spans="1:10" ht="22.05" customHeight="1">
      <c r="A13" s="207"/>
      <c r="B13" s="11" t="s">
        <v>94</v>
      </c>
      <c r="C13" s="591">
        <v>9.1641624515752002E-2</v>
      </c>
      <c r="D13" s="591">
        <v>6.6175599455347775E-2</v>
      </c>
      <c r="E13" s="268">
        <v>10.126170404929306</v>
      </c>
      <c r="F13" s="591">
        <v>7.7011386386900568E-2</v>
      </c>
      <c r="G13" s="591">
        <v>0.59206904350891898</v>
      </c>
      <c r="H13" s="591">
        <v>1.3100032762089975</v>
      </c>
      <c r="I13" s="591">
        <v>6.4224939416471977E-2</v>
      </c>
    </row>
    <row r="14" spans="1:10" ht="22.05" customHeight="1">
      <c r="A14" s="207"/>
      <c r="B14" s="11" t="s">
        <v>95</v>
      </c>
      <c r="C14" s="591">
        <v>8.8516630519457004E-2</v>
      </c>
      <c r="D14" s="591">
        <v>6.5305443325493484E-2</v>
      </c>
      <c r="E14" s="268">
        <v>9.8609739314438087</v>
      </c>
      <c r="F14" s="591">
        <v>7.5760462624976557E-2</v>
      </c>
      <c r="G14" s="591">
        <v>0.57246360455848422</v>
      </c>
      <c r="H14" s="591">
        <v>1.3315822278933478</v>
      </c>
      <c r="I14" s="591">
        <v>6.2557248488578923E-2</v>
      </c>
    </row>
    <row r="15" spans="1:10" ht="22.05" customHeight="1">
      <c r="A15" s="207"/>
      <c r="B15" s="11" t="s">
        <v>96</v>
      </c>
      <c r="C15" s="591">
        <v>8.5158712800788003E-2</v>
      </c>
      <c r="D15" s="591">
        <v>6.3099224066973908E-2</v>
      </c>
      <c r="E15" s="268">
        <v>9.8036839144087171</v>
      </c>
      <c r="F15" s="591">
        <v>7.5286739132092398E-2</v>
      </c>
      <c r="G15" s="591">
        <v>0.54269518700122177</v>
      </c>
      <c r="H15" s="591">
        <v>1.3547857040120963</v>
      </c>
      <c r="I15" s="591">
        <v>6.0873449705638537E-2</v>
      </c>
    </row>
    <row r="16" spans="1:10" ht="22.05" customHeight="1">
      <c r="A16" s="207"/>
      <c r="B16" s="11"/>
      <c r="C16" s="591"/>
      <c r="D16" s="591"/>
      <c r="E16" s="268"/>
      <c r="F16" s="591"/>
      <c r="G16" s="591"/>
      <c r="H16" s="591"/>
      <c r="I16" s="591"/>
    </row>
    <row r="17" spans="1:9" ht="22.05" customHeight="1">
      <c r="A17" s="207">
        <v>2022</v>
      </c>
      <c r="B17" s="11" t="s">
        <v>93</v>
      </c>
      <c r="C17" s="591">
        <v>8.7634202005490006E-2</v>
      </c>
      <c r="D17" s="591">
        <v>6.674094817827958E-2</v>
      </c>
      <c r="E17" s="268">
        <v>10.672969462248627</v>
      </c>
      <c r="F17" s="591">
        <v>7.8491862339497079E-2</v>
      </c>
      <c r="G17" s="591">
        <v>0.55695917084589175</v>
      </c>
      <c r="H17" s="591">
        <v>1.2716993406925678</v>
      </c>
      <c r="I17" s="591">
        <v>6.3277701115954862E-2</v>
      </c>
    </row>
    <row r="18" spans="1:9" ht="22.05" customHeight="1">
      <c r="A18" s="207"/>
      <c r="B18" s="11" t="s">
        <v>94</v>
      </c>
      <c r="C18" s="591">
        <v>8.0932388209215E-2</v>
      </c>
      <c r="D18" s="591">
        <v>6.6576771791642148E-2</v>
      </c>
      <c r="E18" s="268">
        <v>11.02602623865293</v>
      </c>
      <c r="F18" s="591">
        <v>7.7352883524135621E-2</v>
      </c>
      <c r="G18" s="591">
        <v>0.54223486114350905</v>
      </c>
      <c r="H18" s="591">
        <v>1.3141517934053601</v>
      </c>
      <c r="I18" s="591">
        <v>6.0814623201117565E-2</v>
      </c>
    </row>
    <row r="19" spans="1:9" ht="22.05" customHeight="1">
      <c r="A19" s="207"/>
      <c r="B19" s="11" t="s">
        <v>95</v>
      </c>
      <c r="C19" s="591">
        <v>7.4839612812310996E-2</v>
      </c>
      <c r="D19" s="591">
        <v>6.9448660538045229E-2</v>
      </c>
      <c r="E19" s="268">
        <v>10.825737092332817</v>
      </c>
      <c r="F19" s="591">
        <v>7.7475724332732213E-2</v>
      </c>
      <c r="G19" s="591">
        <v>0.538953729687217</v>
      </c>
      <c r="H19" s="591">
        <v>1.3467088967124112</v>
      </c>
      <c r="I19" s="591">
        <v>5.883643169779864E-2</v>
      </c>
    </row>
    <row r="20" spans="1:9" ht="22.05" customHeight="1">
      <c r="A20" s="207"/>
      <c r="B20" s="11" t="s">
        <v>96</v>
      </c>
      <c r="C20" s="591">
        <v>7.8257733854061998E-2</v>
      </c>
      <c r="D20" s="591">
        <v>6.4994069185110553E-2</v>
      </c>
      <c r="E20" s="268">
        <v>10.373649555359824</v>
      </c>
      <c r="F20" s="591">
        <v>7.3528042519025658E-2</v>
      </c>
      <c r="G20" s="591">
        <v>0.54535466990880188</v>
      </c>
      <c r="H20" s="591">
        <v>1.3280806981437445</v>
      </c>
      <c r="I20" s="591">
        <v>5.8727084614147898E-2</v>
      </c>
    </row>
    <row r="21" spans="1:9" ht="22.05" customHeight="1">
      <c r="A21" s="207"/>
      <c r="B21" s="11"/>
      <c r="C21" s="591"/>
      <c r="D21" s="591"/>
      <c r="E21" s="268"/>
      <c r="F21" s="591"/>
      <c r="G21" s="591"/>
      <c r="H21" s="591"/>
      <c r="I21" s="591"/>
    </row>
    <row r="22" spans="1:9" ht="22.05" customHeight="1">
      <c r="A22" s="207">
        <v>2023</v>
      </c>
      <c r="B22" s="11" t="s">
        <v>209</v>
      </c>
      <c r="C22" s="591">
        <v>7.7751529549549003E-2</v>
      </c>
      <c r="D22" s="591">
        <v>6.2992408287733129E-2</v>
      </c>
      <c r="E22" s="268">
        <v>10.127136723828757</v>
      </c>
      <c r="F22" s="591">
        <v>7.1731466244942213E-2</v>
      </c>
      <c r="G22" s="591">
        <v>0.52530488394266295</v>
      </c>
      <c r="H22" s="591">
        <v>1.3553218997664858</v>
      </c>
      <c r="I22" s="591">
        <v>5.7632305511379767E-2</v>
      </c>
    </row>
    <row r="23" spans="1:9" ht="22.05" customHeight="1">
      <c r="A23" s="207"/>
      <c r="B23" s="11" t="s">
        <v>210</v>
      </c>
      <c r="C23" s="591">
        <v>7.5035084205145E-2</v>
      </c>
      <c r="D23" s="591">
        <v>6.2313735170157356E-2</v>
      </c>
      <c r="E23" s="268">
        <v>10.227094389450752</v>
      </c>
      <c r="F23" s="591">
        <v>7.0893151810610094E-2</v>
      </c>
      <c r="G23" s="591">
        <v>0.52227044834728098</v>
      </c>
      <c r="H23" s="591">
        <v>1.384494849194392</v>
      </c>
      <c r="I23" s="591">
        <v>5.651204098272939E-2</v>
      </c>
    </row>
    <row r="24" spans="1:9" ht="22.05" customHeight="1">
      <c r="A24" s="207"/>
      <c r="B24" s="11" t="s">
        <v>206</v>
      </c>
      <c r="C24" s="591">
        <v>7.6622053816755006E-2</v>
      </c>
      <c r="D24" s="591">
        <v>6.1880557908905891E-2</v>
      </c>
      <c r="E24" s="268">
        <v>10.183454062515825</v>
      </c>
      <c r="F24" s="591">
        <v>7.0342249493245496E-2</v>
      </c>
      <c r="G24" s="591">
        <v>0.52645863846685115</v>
      </c>
      <c r="H24" s="591">
        <v>1.3687495516636756</v>
      </c>
      <c r="I24" s="591">
        <v>5.6898891276444145E-2</v>
      </c>
    </row>
    <row r="25" spans="1:9" ht="22.05" customHeight="1">
      <c r="A25" s="207"/>
      <c r="B25" s="11" t="s">
        <v>211</v>
      </c>
      <c r="C25" s="591">
        <v>7.5693561855824001E-2</v>
      </c>
      <c r="D25" s="591">
        <v>6.0679849975608949E-2</v>
      </c>
      <c r="E25" s="268">
        <v>10.234715732430603</v>
      </c>
      <c r="F25" s="591">
        <v>6.8742024616482225E-2</v>
      </c>
      <c r="G25" s="591">
        <v>0.52429902555055052</v>
      </c>
      <c r="H25" s="591">
        <v>1.3886475930602975</v>
      </c>
      <c r="I25" s="591">
        <v>5.6119454254108948E-2</v>
      </c>
    </row>
    <row r="26" spans="1:9" ht="22.05" customHeight="1">
      <c r="A26" s="207"/>
      <c r="B26" s="11" t="s">
        <v>212</v>
      </c>
      <c r="C26" s="591">
        <v>7.2476096162811005E-2</v>
      </c>
      <c r="D26" s="591">
        <v>5.8551165280076749E-2</v>
      </c>
      <c r="E26" s="268">
        <v>10.114220409760684</v>
      </c>
      <c r="F26" s="591">
        <v>6.7824996993950823E-2</v>
      </c>
      <c r="G26" s="591">
        <v>0.5156493051743597</v>
      </c>
      <c r="H26" s="591">
        <v>1.4334938345898143</v>
      </c>
      <c r="I26" s="591">
        <v>5.4552394652685424E-2</v>
      </c>
    </row>
    <row r="27" spans="1:9" ht="22.05" customHeight="1">
      <c r="A27" s="207"/>
      <c r="B27" s="11" t="s">
        <v>207</v>
      </c>
      <c r="C27" s="591">
        <v>7.4152432428494994E-2</v>
      </c>
      <c r="D27" s="591">
        <v>5.8819626333904446E-2</v>
      </c>
      <c r="E27" s="268">
        <v>10.720031775106449</v>
      </c>
      <c r="F27" s="591">
        <v>6.827875272530097E-2</v>
      </c>
      <c r="G27" s="591">
        <v>0.53876932829571611</v>
      </c>
      <c r="H27" s="591">
        <v>1.392182257872022</v>
      </c>
      <c r="I27" s="591">
        <v>5.5737952353795896E-2</v>
      </c>
    </row>
    <row r="28" spans="1:9" ht="22.05" customHeight="1">
      <c r="A28" s="207"/>
      <c r="B28" s="11" t="s">
        <v>213</v>
      </c>
      <c r="C28" s="591">
        <v>7.6639452261136998E-2</v>
      </c>
      <c r="D28" s="591">
        <v>5.9619558732092813E-2</v>
      </c>
      <c r="E28" s="268">
        <v>10.857894399096585</v>
      </c>
      <c r="F28" s="591">
        <v>6.9604207035067547E-2</v>
      </c>
      <c r="G28" s="591">
        <v>0.54788011632441613</v>
      </c>
      <c r="H28" s="591">
        <v>1.3484711625347054</v>
      </c>
      <c r="I28" s="591">
        <v>5.7092178089339696E-2</v>
      </c>
    </row>
    <row r="29" spans="1:9" ht="22.05" customHeight="1">
      <c r="A29" s="207"/>
      <c r="B29" s="11" t="s">
        <v>214</v>
      </c>
      <c r="C29" s="591">
        <v>7.4112009020854006E-2</v>
      </c>
      <c r="D29" s="591">
        <v>5.8318028855943199E-2</v>
      </c>
      <c r="E29" s="268">
        <v>10.820168037022134</v>
      </c>
      <c r="F29" s="591">
        <v>6.7913229040208939E-2</v>
      </c>
      <c r="G29" s="591">
        <v>0.54086203063329041</v>
      </c>
      <c r="H29" s="591">
        <v>1.3867802071977693</v>
      </c>
      <c r="I29" s="591">
        <v>5.565718636484563E-2</v>
      </c>
    </row>
    <row r="30" spans="1:9" ht="22.05" customHeight="1">
      <c r="A30" s="207"/>
      <c r="B30" s="11" t="s">
        <v>208</v>
      </c>
      <c r="C30" s="591">
        <v>7.3160756703230995E-2</v>
      </c>
      <c r="D30" s="591">
        <v>5.9773080907069988E-2</v>
      </c>
      <c r="E30" s="268">
        <v>10.904427884724823</v>
      </c>
      <c r="F30" s="591">
        <v>6.910922820000566E-2</v>
      </c>
      <c r="G30" s="591">
        <v>0.53353579237181747</v>
      </c>
      <c r="H30" s="591">
        <v>1.3819884039348576</v>
      </c>
      <c r="I30" s="591">
        <v>5.5685939711468374E-2</v>
      </c>
    </row>
    <row r="31" spans="1:9" ht="22.05" customHeight="1">
      <c r="A31" s="207"/>
      <c r="B31" s="11" t="s">
        <v>215</v>
      </c>
      <c r="C31" s="591">
        <v>7.3002565455349999E-2</v>
      </c>
      <c r="D31" s="591">
        <v>6.0099255334938657E-2</v>
      </c>
      <c r="E31" s="268">
        <v>10.965532850634485</v>
      </c>
      <c r="F31" s="591">
        <v>6.8852482096955991E-2</v>
      </c>
      <c r="G31" s="591">
        <v>0.53520005799453474</v>
      </c>
      <c r="H31" s="591">
        <v>1.3796462835144776</v>
      </c>
      <c r="I31" s="591">
        <v>5.563430234696945E-2</v>
      </c>
    </row>
    <row r="32" spans="1:9" ht="22.05" customHeight="1">
      <c r="A32" s="207"/>
      <c r="B32" s="11" t="s">
        <v>216</v>
      </c>
      <c r="C32" s="591">
        <v>7.3992990712653001E-2</v>
      </c>
      <c r="D32" s="591">
        <v>5.8244999085036303E-2</v>
      </c>
      <c r="E32" s="268">
        <v>10.874749845038611</v>
      </c>
      <c r="F32" s="591">
        <v>6.741497456907547E-2</v>
      </c>
      <c r="G32" s="591">
        <v>0.52767731361774928</v>
      </c>
      <c r="H32" s="591">
        <v>1.3841831776120639</v>
      </c>
      <c r="I32" s="591">
        <v>5.5350630472472705E-2</v>
      </c>
    </row>
    <row r="33" spans="1:9" ht="22.05" customHeight="1">
      <c r="A33" s="207"/>
      <c r="B33" s="11" t="s">
        <v>200</v>
      </c>
      <c r="C33" s="591">
        <v>7.4512975111586E-2</v>
      </c>
      <c r="D33" s="591">
        <v>5.8359159705189532E-2</v>
      </c>
      <c r="E33" s="268">
        <v>10.524771452073743</v>
      </c>
      <c r="F33" s="591">
        <v>6.7315287947770627E-2</v>
      </c>
      <c r="G33" s="591">
        <v>0.52852798376399068</v>
      </c>
      <c r="H33" s="591">
        <v>1.3795928315959924</v>
      </c>
      <c r="I33" s="591">
        <v>5.5385116048098613E-2</v>
      </c>
    </row>
    <row r="34" spans="1:9" ht="22.05" customHeight="1">
      <c r="A34" s="207"/>
      <c r="B34" s="11"/>
      <c r="C34" s="591"/>
      <c r="D34" s="591"/>
      <c r="E34" s="268"/>
      <c r="F34" s="591"/>
      <c r="G34" s="591"/>
      <c r="H34" s="591"/>
      <c r="I34" s="591"/>
    </row>
    <row r="35" spans="1:9" ht="22.05" customHeight="1">
      <c r="A35" s="207">
        <v>2024</v>
      </c>
      <c r="B35" s="11" t="s">
        <v>209</v>
      </c>
      <c r="C35" s="591">
        <v>7.3336695016461007E-2</v>
      </c>
      <c r="D35" s="591">
        <v>5.7859325456773969E-2</v>
      </c>
      <c r="E35" s="268">
        <v>10.840080232120643</v>
      </c>
      <c r="F35" s="591">
        <v>6.778979503751624E-2</v>
      </c>
      <c r="G35" s="591">
        <v>0.52730917134210875</v>
      </c>
      <c r="H35" s="591">
        <v>1.3815643295718532</v>
      </c>
      <c r="I35" s="591">
        <v>5.5185895162226606E-2</v>
      </c>
    </row>
    <row r="36" spans="1:9" ht="22.05" customHeight="1">
      <c r="A36" s="207"/>
      <c r="B36" s="11" t="s">
        <v>210</v>
      </c>
      <c r="C36" s="591">
        <v>7.2506814956190005E-2</v>
      </c>
      <c r="D36" s="591">
        <v>5.7249755196360039E-2</v>
      </c>
      <c r="E36" s="268">
        <v>10.860977079325091</v>
      </c>
      <c r="F36" s="591">
        <v>6.6917528396843645E-2</v>
      </c>
      <c r="G36" s="591">
        <v>0.52264362356720873</v>
      </c>
      <c r="H36" s="591">
        <v>1.3956184249582408</v>
      </c>
      <c r="I36" s="591">
        <v>5.4603695467371122E-2</v>
      </c>
    </row>
    <row r="37" spans="1:9" ht="22.05" customHeight="1">
      <c r="A37" s="207"/>
      <c r="B37" s="11" t="s">
        <v>206</v>
      </c>
      <c r="C37" s="591">
        <v>7.2857397900311996E-2</v>
      </c>
      <c r="D37" s="591">
        <v>5.7689409822683051E-2</v>
      </c>
      <c r="E37" s="268">
        <v>11.024599306780461</v>
      </c>
      <c r="F37" s="591">
        <v>6.7328079381136191E-2</v>
      </c>
      <c r="G37" s="591">
        <v>0.52841284975159286</v>
      </c>
      <c r="H37" s="591">
        <v>1.3802870460913059</v>
      </c>
      <c r="I37" s="591">
        <v>5.4977564225299702E-2</v>
      </c>
    </row>
    <row r="38" spans="1:9" ht="22.05" customHeight="1">
      <c r="A38" s="207"/>
      <c r="B38" s="11" t="s">
        <v>211</v>
      </c>
      <c r="C38" s="591">
        <v>7.2999999999999995E-2</v>
      </c>
      <c r="D38" s="591">
        <v>5.8200000000000002E-2</v>
      </c>
      <c r="E38" s="268">
        <v>11.44</v>
      </c>
      <c r="F38" s="591">
        <v>6.8199999999999997E-2</v>
      </c>
      <c r="G38" s="591">
        <v>0.52929999999999999</v>
      </c>
      <c r="H38" s="591">
        <v>1.363</v>
      </c>
      <c r="I38" s="591">
        <v>5.5399999999999998E-2</v>
      </c>
    </row>
    <row r="39" spans="1:9" ht="22.05" customHeight="1">
      <c r="A39" s="207"/>
      <c r="B39" s="11" t="s">
        <v>212</v>
      </c>
      <c r="C39" s="591">
        <v>7.2865341833657005E-2</v>
      </c>
      <c r="D39" s="591">
        <v>5.730096674228409E-2</v>
      </c>
      <c r="E39" s="268">
        <v>11.434575930601211</v>
      </c>
      <c r="F39" s="591">
        <v>6.7350980319960244E-2</v>
      </c>
      <c r="G39" s="591">
        <v>0.52892951637051622</v>
      </c>
      <c r="H39" s="591">
        <v>1.3688665280225389</v>
      </c>
      <c r="I39" s="591">
        <v>5.5095789009741068E-2</v>
      </c>
    </row>
    <row r="40" spans="1:9" ht="22.05" customHeight="1">
      <c r="A40" s="207"/>
      <c r="B40" s="11" t="s">
        <v>207</v>
      </c>
      <c r="C40" s="591">
        <v>7.3146801313172E-2</v>
      </c>
      <c r="D40" s="591">
        <v>5.7877317914404293E-2</v>
      </c>
      <c r="E40" s="268">
        <v>11.769503198292657</v>
      </c>
      <c r="F40" s="591">
        <v>6.8388660274568872E-2</v>
      </c>
      <c r="G40" s="591">
        <v>0.53357665685906441</v>
      </c>
      <c r="H40" s="591">
        <v>1.3486039184708865</v>
      </c>
      <c r="I40" s="591">
        <v>5.5648815401864664E-2</v>
      </c>
    </row>
    <row r="41" spans="1:9" ht="22.05" customHeight="1">
      <c r="A41" s="207"/>
      <c r="B41" s="11" t="s">
        <v>213</v>
      </c>
      <c r="C41" s="591">
        <v>7.3722549205606003E-2</v>
      </c>
      <c r="D41" s="591">
        <v>5.7412962019824383E-2</v>
      </c>
      <c r="E41" s="268">
        <v>11.262409535767414</v>
      </c>
      <c r="F41" s="591">
        <v>6.813386863113699E-2</v>
      </c>
      <c r="G41" s="591">
        <v>0.53354114698335142</v>
      </c>
      <c r="H41" s="591">
        <v>1.3469367768786438</v>
      </c>
      <c r="I41" s="591">
        <v>5.5581961087855174E-2</v>
      </c>
    </row>
    <row r="42" spans="1:9" ht="22.05" customHeight="1">
      <c r="A42" s="207"/>
      <c r="B42" s="11" t="s">
        <v>214</v>
      </c>
      <c r="C42" s="591">
        <v>7.5284773059176996E-2</v>
      </c>
      <c r="D42" s="591">
        <v>5.7147564709499575E-2</v>
      </c>
      <c r="E42" s="268">
        <v>10.918362424839792</v>
      </c>
      <c r="F42" s="591">
        <v>6.7960346694208654E-2</v>
      </c>
      <c r="G42" s="591">
        <v>0.53361470720479354</v>
      </c>
      <c r="H42" s="591">
        <v>1.3333761441283898</v>
      </c>
      <c r="I42" s="591">
        <v>5.5907701953324528E-2</v>
      </c>
    </row>
    <row r="43" spans="1:9" ht="22.05" customHeight="1">
      <c r="A43" s="207"/>
      <c r="B43" s="11" t="s">
        <v>208</v>
      </c>
      <c r="C43" s="591">
        <v>7.6409046415592E-2</v>
      </c>
      <c r="D43" s="591">
        <v>5.7071720662216503E-2</v>
      </c>
      <c r="E43" s="268">
        <v>10.986092693633818</v>
      </c>
      <c r="F43" s="591">
        <v>6.8394876734255594E-2</v>
      </c>
      <c r="G43" s="591">
        <v>0.5346302773175764</v>
      </c>
      <c r="H43" s="591">
        <v>1.315469604447794</v>
      </c>
      <c r="I43" s="591">
        <v>5.640457127335953E-2</v>
      </c>
    </row>
    <row r="44" spans="1:9" ht="22.05" customHeight="1">
      <c r="A44" s="207"/>
      <c r="B44" s="11" t="s">
        <v>215</v>
      </c>
      <c r="C44" s="591">
        <v>7.4539125630665004E-2</v>
      </c>
      <c r="D44" s="591">
        <v>5.7498120243498221E-2</v>
      </c>
      <c r="E44" s="268">
        <v>11.400572917396135</v>
      </c>
      <c r="F44" s="591">
        <v>6.8971408666094511E-2</v>
      </c>
      <c r="G44" s="591">
        <v>0.53357714995827088</v>
      </c>
      <c r="H44" s="591">
        <v>1.3203450749025032</v>
      </c>
      <c r="I44" s="591">
        <v>5.610973207368819E-2</v>
      </c>
    </row>
    <row r="45" spans="1:9" ht="22.05" customHeight="1">
      <c r="A45" s="207"/>
      <c r="B45" s="11" t="s">
        <v>216</v>
      </c>
      <c r="C45" s="591">
        <v>7.3434349922774006E-2</v>
      </c>
      <c r="D45" s="591">
        <v>5.7760923367108981E-2</v>
      </c>
      <c r="E45" s="268">
        <v>11.020292892910694</v>
      </c>
      <c r="F45" s="591">
        <v>6.9459528409538188E-2</v>
      </c>
      <c r="G45" s="591">
        <v>0.53153618332851904</v>
      </c>
      <c r="H45" s="591">
        <v>1.3273368900066287</v>
      </c>
      <c r="I45" s="591">
        <v>5.5731889800813748E-2</v>
      </c>
    </row>
    <row r="46" spans="1:9" ht="22.05" customHeight="1">
      <c r="A46" s="207"/>
      <c r="B46" s="11" t="s">
        <v>200</v>
      </c>
      <c r="C46" s="591">
        <v>7.1677167230871003E-2</v>
      </c>
      <c r="D46" s="591">
        <v>5.7125798267246612E-2</v>
      </c>
      <c r="E46" s="268">
        <v>11.197407064806669</v>
      </c>
      <c r="F46" s="591">
        <v>6.8908757882924512E-2</v>
      </c>
      <c r="G46" s="591">
        <v>0.52481663460607586</v>
      </c>
      <c r="H46" s="591">
        <v>1.3471186002287971</v>
      </c>
      <c r="I46" s="591">
        <v>5.4939617671581086E-2</v>
      </c>
    </row>
    <row r="47" spans="1:9" ht="22.05" customHeight="1">
      <c r="A47" s="207"/>
      <c r="B47" s="11"/>
      <c r="C47" s="591"/>
      <c r="D47" s="591"/>
      <c r="E47" s="268"/>
      <c r="F47" s="591"/>
      <c r="G47" s="591"/>
      <c r="H47" s="591"/>
      <c r="I47" s="591"/>
    </row>
    <row r="48" spans="1:9" ht="22.05" customHeight="1">
      <c r="A48" s="207">
        <v>2025</v>
      </c>
      <c r="B48" s="11" t="s">
        <v>209</v>
      </c>
      <c r="C48" s="591">
        <v>7.2043720719434004E-2</v>
      </c>
      <c r="D48" s="591">
        <v>5.7978207564328026E-2</v>
      </c>
      <c r="E48" s="268">
        <v>11.147685125521621</v>
      </c>
      <c r="F48" s="591">
        <v>6.9331139871944197E-2</v>
      </c>
      <c r="G48" s="591">
        <v>0.52607045306537903</v>
      </c>
      <c r="H48" s="591">
        <v>1.3370125844135081</v>
      </c>
      <c r="I48" s="591">
        <v>5.5226438912631945E-2</v>
      </c>
    </row>
    <row r="49" spans="1:9" ht="22.05" customHeight="1">
      <c r="A49" s="207"/>
      <c r="B49" s="11" t="s">
        <v>210</v>
      </c>
      <c r="C49" s="591">
        <v>7.2226150486110002E-2</v>
      </c>
      <c r="D49" s="591">
        <v>5.7428310562037101E-2</v>
      </c>
      <c r="E49" s="268">
        <v>10.834825399797577</v>
      </c>
      <c r="F49" s="591">
        <v>6.9556904284203677E-2</v>
      </c>
      <c r="G49" s="591">
        <v>0.52691143564131826</v>
      </c>
      <c r="H49" s="591">
        <v>1.3342697910051533</v>
      </c>
      <c r="I49" s="591">
        <v>5.5204801150704259E-2</v>
      </c>
    </row>
    <row r="50" spans="1:9" ht="22.05" customHeight="1">
      <c r="A50" s="207"/>
      <c r="B50" s="11" t="s">
        <v>206</v>
      </c>
      <c r="C50" s="591">
        <v>7.3124117016000995E-2</v>
      </c>
      <c r="D50" s="591">
        <v>5.6413135849101036E-2</v>
      </c>
      <c r="E50" s="268">
        <v>10.882513904613807</v>
      </c>
      <c r="F50" s="591">
        <v>6.751528473651501E-2</v>
      </c>
      <c r="G50" s="591">
        <v>0.53074946612553842</v>
      </c>
      <c r="H50" s="591">
        <v>1.3359191185887251</v>
      </c>
      <c r="I50" s="591">
        <v>5.4995253027698025E-2</v>
      </c>
    </row>
    <row r="51" spans="1:9" ht="22.05" customHeight="1">
      <c r="A51" s="207"/>
      <c r="B51" s="11" t="s">
        <v>211</v>
      </c>
      <c r="C51" s="591">
        <v>7.3240333241733999E-2</v>
      </c>
      <c r="D51" s="591">
        <v>5.4662064178922658E-2</v>
      </c>
      <c r="E51" s="268">
        <v>10.44205741110712</v>
      </c>
      <c r="F51" s="591">
        <v>6.431501678710369E-2</v>
      </c>
      <c r="G51" s="591">
        <v>0.53184200386817559</v>
      </c>
      <c r="H51" s="591">
        <v>1.3588022685172563</v>
      </c>
      <c r="I51" s="591">
        <v>5.3937035691694446E-2</v>
      </c>
    </row>
    <row r="52" spans="1:9" ht="22.05" customHeight="1">
      <c r="A52" s="207"/>
      <c r="B52" s="11" t="s">
        <v>212</v>
      </c>
      <c r="C52" s="591">
        <v>7.4552133310749003E-2</v>
      </c>
      <c r="D52" s="591">
        <v>5.5333444648283825E-2</v>
      </c>
      <c r="E52" s="268">
        <v>10.729729406416274</v>
      </c>
      <c r="F52" s="591">
        <v>6.5729580383741326E-2</v>
      </c>
      <c r="G52" s="591">
        <v>0.53611184585092719</v>
      </c>
      <c r="H52" s="591">
        <v>1.3311432506900855</v>
      </c>
      <c r="I52" s="591">
        <v>5.4923285829021215E-2</v>
      </c>
    </row>
    <row r="53" spans="1:9" ht="22.05" customHeight="1">
      <c r="A53" s="207"/>
      <c r="B53" s="11" t="s">
        <v>207</v>
      </c>
      <c r="C53" s="591">
        <v>7.5155179566860006E-2</v>
      </c>
      <c r="D53" s="591">
        <v>5.4738927924295785E-2</v>
      </c>
      <c r="E53" s="268">
        <v>10.818400210700579</v>
      </c>
      <c r="F53" s="591">
        <v>6.4077740225394877E-2</v>
      </c>
      <c r="G53" s="591">
        <v>0.53808853914484756</v>
      </c>
      <c r="H53" s="591">
        <v>1.3337413941832812</v>
      </c>
      <c r="I53" s="591">
        <v>5.4675723946257714E-2</v>
      </c>
    </row>
    <row r="54" spans="1:9" ht="22.05" customHeight="1">
      <c r="A54" s="207"/>
      <c r="B54" s="11" t="s">
        <v>213</v>
      </c>
      <c r="C54" s="591">
        <v>7.4066969832309995E-2</v>
      </c>
      <c r="D54" s="591">
        <v>5.5800632713534477E-2</v>
      </c>
      <c r="E54" s="268">
        <v>11.018202432254434</v>
      </c>
      <c r="F54" s="591">
        <v>6.4688722314731759E-2</v>
      </c>
      <c r="G54" s="591">
        <v>0.53320811582279959</v>
      </c>
      <c r="H54" s="591">
        <v>1.3306205197344323</v>
      </c>
      <c r="I54" s="591">
        <v>5.459821374515364E-2</v>
      </c>
    </row>
    <row r="55" spans="1:9" ht="22.05" customHeight="1">
      <c r="A55" s="714"/>
      <c r="B55" s="278" t="s">
        <v>214</v>
      </c>
      <c r="C55" s="825">
        <v>7.4727762742773998E-2</v>
      </c>
      <c r="D55" s="825">
        <v>5.5381589122542013E-2</v>
      </c>
      <c r="E55" s="747">
        <v>10.991519802427771</v>
      </c>
      <c r="F55" s="825">
        <v>6.4060146797345965E-2</v>
      </c>
      <c r="G55" s="825">
        <v>0.53271927504068728</v>
      </c>
      <c r="H55" s="825">
        <v>1.3246430043190975</v>
      </c>
      <c r="I55" s="825">
        <v>5.4587787440387552E-2</v>
      </c>
    </row>
    <row r="56" spans="1:9" ht="22.05" customHeight="1">
      <c r="A56" s="594" t="s">
        <v>1375</v>
      </c>
      <c r="B56" s="11" t="s">
        <v>421</v>
      </c>
      <c r="C56" s="11"/>
      <c r="D56" s="76"/>
      <c r="E56" s="76"/>
      <c r="F56" s="76"/>
      <c r="G56" s="76"/>
      <c r="H56" s="76"/>
      <c r="I56" s="76"/>
    </row>
    <row r="57" spans="1:9" ht="18">
      <c r="A57" s="6"/>
      <c r="B57" s="41"/>
      <c r="C57" s="64"/>
      <c r="D57" s="64"/>
      <c r="E57" s="59"/>
      <c r="F57" s="64"/>
      <c r="G57" s="64"/>
      <c r="H57" s="64"/>
      <c r="I57" s="64"/>
    </row>
    <row r="58" spans="1:9" ht="18">
      <c r="A58" s="6"/>
      <c r="B58" s="41"/>
      <c r="C58" s="64"/>
      <c r="D58" s="64"/>
      <c r="E58" s="59"/>
      <c r="F58" s="64"/>
      <c r="G58" s="64"/>
      <c r="H58" s="64"/>
      <c r="I58" s="64"/>
    </row>
    <row r="59" spans="1:9" ht="18">
      <c r="A59" s="6"/>
      <c r="B59" s="41"/>
      <c r="C59" s="64"/>
      <c r="D59" s="64"/>
      <c r="E59" s="59"/>
      <c r="F59" s="64"/>
      <c r="G59" s="64"/>
      <c r="H59" s="64"/>
      <c r="I59" s="64"/>
    </row>
    <row r="60" spans="1:9" ht="15.6">
      <c r="A60" s="44"/>
      <c r="B60" s="40"/>
      <c r="C60" s="40"/>
      <c r="D60" s="40"/>
      <c r="E60" s="40"/>
      <c r="F60" s="40"/>
      <c r="G60" s="40"/>
      <c r="H60" s="40"/>
      <c r="I60" s="37"/>
    </row>
    <row r="61" spans="1:9" ht="17.399999999999999">
      <c r="A61" s="65"/>
      <c r="B61" s="40"/>
      <c r="C61" s="40"/>
      <c r="D61" s="2"/>
      <c r="E61" s="2"/>
      <c r="F61" s="2"/>
      <c r="G61" s="2"/>
      <c r="H61" s="2"/>
      <c r="I61" s="2"/>
    </row>
  </sheetData>
  <hyperlinks>
    <hyperlink ref="J1" location="'Contents Page'!A1" display="BACK TO CONTENTS" xr:uid="{62431A33-BB90-4221-B5A0-16AEE3B5CD2D}"/>
  </hyperlinks>
  <pageMargins left="0.7" right="0.7" top="0.75" bottom="0.75" header="0.3" footer="0.3"/>
  <pageSetup paperSize="9" scale="53"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2EE31-CCBD-49CF-98D3-68E201E83EAE}">
  <dimension ref="A1:K63"/>
  <sheetViews>
    <sheetView zoomScaleNormal="100" workbookViewId="0">
      <selection activeCell="J1" sqref="J1"/>
    </sheetView>
  </sheetViews>
  <sheetFormatPr defaultColWidth="8.77734375" defaultRowHeight="14.4"/>
  <cols>
    <col min="1" max="1" width="12.44140625" customWidth="1"/>
    <col min="2" max="3" width="18.6640625" customWidth="1"/>
    <col min="4" max="4" width="21.6640625" customWidth="1"/>
    <col min="5" max="5" width="22.44140625" customWidth="1"/>
    <col min="6" max="6" width="18.6640625" customWidth="1"/>
    <col min="7" max="7" width="21.44140625" customWidth="1"/>
    <col min="8" max="9" width="18.6640625" customWidth="1"/>
  </cols>
  <sheetData>
    <row r="1" spans="1:11" ht="22.05" customHeight="1">
      <c r="A1" s="76" t="s">
        <v>1376</v>
      </c>
      <c r="B1" s="76"/>
      <c r="C1" s="259"/>
      <c r="D1" s="259"/>
      <c r="E1" s="259"/>
      <c r="F1" s="259"/>
      <c r="G1" s="259"/>
      <c r="H1" s="259"/>
      <c r="I1" s="259"/>
      <c r="J1" s="10" t="s">
        <v>85</v>
      </c>
      <c r="K1" s="76"/>
    </row>
    <row r="2" spans="1:11" ht="22.05" customHeight="1">
      <c r="A2" s="76"/>
      <c r="B2" s="76"/>
      <c r="C2" s="259"/>
      <c r="D2" s="259"/>
      <c r="E2" s="259"/>
      <c r="F2" s="259"/>
      <c r="G2" s="259"/>
      <c r="H2" s="259"/>
      <c r="I2" s="259"/>
      <c r="J2" s="76"/>
      <c r="K2" s="76"/>
    </row>
    <row r="3" spans="1:11" ht="22.05" customHeight="1">
      <c r="A3" s="76" t="s">
        <v>1377</v>
      </c>
      <c r="B3" s="76"/>
      <c r="C3" s="259"/>
      <c r="D3" s="259"/>
      <c r="E3" s="259"/>
      <c r="F3" s="259"/>
      <c r="G3" s="259"/>
      <c r="H3" s="259"/>
      <c r="I3" s="259"/>
      <c r="J3" s="76"/>
      <c r="K3" s="76"/>
    </row>
    <row r="4" spans="1:11" ht="22.05" customHeight="1">
      <c r="A4" s="331"/>
      <c r="B4" s="331"/>
      <c r="C4" s="332" t="s">
        <v>649</v>
      </c>
      <c r="D4" s="332" t="s">
        <v>650</v>
      </c>
      <c r="E4" s="332" t="s">
        <v>1370</v>
      </c>
      <c r="F4" s="332"/>
      <c r="G4" s="332" t="s">
        <v>1371</v>
      </c>
      <c r="H4" s="332" t="s">
        <v>651</v>
      </c>
      <c r="I4" s="332" t="s">
        <v>101</v>
      </c>
      <c r="J4" s="76"/>
      <c r="K4" s="76"/>
    </row>
    <row r="5" spans="1:11" ht="22.05" customHeight="1">
      <c r="A5" s="309" t="s">
        <v>91</v>
      </c>
      <c r="B5" s="309"/>
      <c r="C5" s="334" t="s">
        <v>655</v>
      </c>
      <c r="D5" s="334" t="s">
        <v>657</v>
      </c>
      <c r="E5" s="334" t="s">
        <v>1372</v>
      </c>
      <c r="F5" s="334" t="s">
        <v>659</v>
      </c>
      <c r="G5" s="334" t="s">
        <v>1373</v>
      </c>
      <c r="H5" s="334" t="s">
        <v>658</v>
      </c>
      <c r="I5" s="334" t="s">
        <v>1374</v>
      </c>
      <c r="J5" s="76"/>
      <c r="K5" s="76"/>
    </row>
    <row r="6" spans="1:11" ht="22.05" customHeight="1">
      <c r="A6" s="207">
        <v>2016</v>
      </c>
      <c r="B6" s="11"/>
      <c r="C6" s="595">
        <v>9.1814703173185144E-2</v>
      </c>
      <c r="D6" s="595">
        <v>6.8057114634970162E-2</v>
      </c>
      <c r="E6" s="458">
        <v>9.9745209622405238</v>
      </c>
      <c r="F6" s="595">
        <v>8.2976290508069664E-2</v>
      </c>
      <c r="G6" s="205">
        <v>0.64057170698283616</v>
      </c>
      <c r="H6" s="595">
        <v>1.3495455265317273</v>
      </c>
      <c r="I6" s="595">
        <v>6.606239392655687E-2</v>
      </c>
      <c r="J6" s="76"/>
      <c r="K6" s="76"/>
    </row>
    <row r="7" spans="1:11" ht="22.05" customHeight="1">
      <c r="A7" s="207">
        <v>2017</v>
      </c>
      <c r="B7" s="596"/>
      <c r="C7" s="595">
        <v>9.6669375964681586E-2</v>
      </c>
      <c r="D7" s="595">
        <v>7.5076740150431281E-2</v>
      </c>
      <c r="E7" s="458">
        <v>10.840508509900305</v>
      </c>
      <c r="F7" s="595">
        <v>8.5718957515967878E-2</v>
      </c>
      <c r="G7" s="595">
        <v>0.65255683612357074</v>
      </c>
      <c r="H7" s="595">
        <v>1.287278973132294</v>
      </c>
      <c r="I7" s="595">
        <v>6.9710830688066341E-2</v>
      </c>
      <c r="J7" s="76"/>
      <c r="K7" s="76"/>
    </row>
    <row r="8" spans="1:11" ht="22.05" customHeight="1">
      <c r="A8" s="207">
        <v>2018</v>
      </c>
      <c r="B8" s="596"/>
      <c r="C8" s="595">
        <v>9.8250717825977635E-2</v>
      </c>
      <c r="D8" s="595">
        <v>7.3528476401278742E-2</v>
      </c>
      <c r="E8" s="458">
        <v>10.841904562568383</v>
      </c>
      <c r="F8" s="595">
        <v>8.3115185613204842E-2</v>
      </c>
      <c r="G8" s="595">
        <v>0.64885554319769001</v>
      </c>
      <c r="H8" s="595">
        <v>1.2960248263986673</v>
      </c>
      <c r="I8" s="595">
        <v>6.9346433589999951E-2</v>
      </c>
      <c r="J8" s="76"/>
      <c r="K8" s="76"/>
    </row>
    <row r="9" spans="1:11" ht="22.05" customHeight="1">
      <c r="A9" s="207">
        <v>2019</v>
      </c>
      <c r="B9" s="11"/>
      <c r="C9" s="595">
        <v>9.2983989255070176E-2</v>
      </c>
      <c r="D9" s="595">
        <v>7.2856477544271034E-2</v>
      </c>
      <c r="E9" s="458">
        <v>10.135973310303781</v>
      </c>
      <c r="F9" s="595">
        <v>8.3042908192157552E-2</v>
      </c>
      <c r="G9" s="595">
        <v>0.64275673209337647</v>
      </c>
      <c r="H9" s="595">
        <v>1.3431596458316239</v>
      </c>
      <c r="I9" s="595">
        <v>6.7295080785710518E-2</v>
      </c>
      <c r="J9" s="76"/>
      <c r="K9" s="76"/>
    </row>
    <row r="10" spans="1:11" ht="22.05" customHeight="1">
      <c r="A10" s="207">
        <v>2020</v>
      </c>
      <c r="B10" s="11"/>
      <c r="C10" s="595">
        <v>8.9527915583343429E-2</v>
      </c>
      <c r="D10" s="595">
        <v>6.7799859810448365E-2</v>
      </c>
      <c r="E10" s="458">
        <v>9.3513637905889642</v>
      </c>
      <c r="F10" s="595">
        <v>7.508837712902558E-2</v>
      </c>
      <c r="G10" s="595">
        <v>0.59179270670654394</v>
      </c>
      <c r="H10" s="595">
        <v>1.4005240620827397</v>
      </c>
      <c r="I10" s="595">
        <v>6.2826155615932577E-2</v>
      </c>
      <c r="J10" s="76"/>
      <c r="K10" s="76"/>
    </row>
    <row r="11" spans="1:11" ht="22.05" customHeight="1">
      <c r="A11" s="207"/>
      <c r="B11" s="11"/>
      <c r="C11" s="595"/>
      <c r="D11" s="595"/>
      <c r="E11" s="458"/>
      <c r="F11" s="595"/>
      <c r="G11" s="205"/>
      <c r="H11" s="595"/>
      <c r="I11" s="595"/>
      <c r="J11" s="76"/>
      <c r="K11" s="76"/>
    </row>
    <row r="12" spans="1:11" ht="22.05" customHeight="1">
      <c r="A12" s="207">
        <v>2021</v>
      </c>
      <c r="B12" s="596" t="s">
        <v>93</v>
      </c>
      <c r="C12" s="595">
        <v>9.1104546077335577E-2</v>
      </c>
      <c r="D12" s="595">
        <v>6.6089719174846781E-2</v>
      </c>
      <c r="E12" s="458">
        <v>9.6466314050958015</v>
      </c>
      <c r="F12" s="595">
        <v>7.5539321866681233E-2</v>
      </c>
      <c r="G12" s="595">
        <v>0.58996489259068474</v>
      </c>
      <c r="H12" s="595">
        <v>1.3629238917070492</v>
      </c>
      <c r="I12" s="595">
        <v>6.3400532054849856E-2</v>
      </c>
      <c r="J12" s="76"/>
      <c r="K12" s="76"/>
    </row>
    <row r="13" spans="1:11" ht="22.05" customHeight="1">
      <c r="A13" s="207"/>
      <c r="B13" s="596" t="s">
        <v>94</v>
      </c>
      <c r="C13" s="595">
        <v>9.2789339895514855E-2</v>
      </c>
      <c r="D13" s="595">
        <v>6.6338109126571773E-2</v>
      </c>
      <c r="E13" s="458">
        <v>10.150222880687869</v>
      </c>
      <c r="F13" s="595">
        <v>7.6947838070485816E-2</v>
      </c>
      <c r="G13" s="595">
        <v>0.59911276235388877</v>
      </c>
      <c r="H13" s="595">
        <v>1.3100388277871844</v>
      </c>
      <c r="I13" s="595">
        <v>6.4640836235690127E-2</v>
      </c>
      <c r="J13" s="76"/>
      <c r="K13" s="76"/>
    </row>
    <row r="14" spans="1:11" ht="22.05" customHeight="1">
      <c r="A14" s="207"/>
      <c r="B14" s="596" t="s">
        <v>95</v>
      </c>
      <c r="C14" s="595">
        <v>9.0246958622754614E-2</v>
      </c>
      <c r="D14" s="595">
        <v>6.543910030937107E-2</v>
      </c>
      <c r="E14" s="458">
        <v>9.9333401066786706</v>
      </c>
      <c r="F14" s="595">
        <v>7.6527387574430297E-2</v>
      </c>
      <c r="G14" s="595">
        <v>0.58393312752120707</v>
      </c>
      <c r="H14" s="595">
        <v>1.319414325558566</v>
      </c>
      <c r="I14" s="595">
        <v>6.3444647696866988E-2</v>
      </c>
      <c r="J14" s="76"/>
      <c r="K14" s="76"/>
    </row>
    <row r="15" spans="1:11" ht="22.05" customHeight="1">
      <c r="A15" s="207"/>
      <c r="B15" s="596" t="s">
        <v>96</v>
      </c>
      <c r="C15" s="595">
        <v>8.6901980476409554E-2</v>
      </c>
      <c r="D15" s="595">
        <v>6.4435865087392769E-2</v>
      </c>
      <c r="E15" s="458">
        <v>9.8801704417767802</v>
      </c>
      <c r="F15" s="595">
        <v>7.5959536770832267E-2</v>
      </c>
      <c r="G15" s="595">
        <v>0.55561232107416425</v>
      </c>
      <c r="H15" s="595">
        <v>1.3392647387976322</v>
      </c>
      <c r="I15" s="595">
        <v>6.186434376311678E-2</v>
      </c>
      <c r="J15" s="76"/>
      <c r="K15" s="76"/>
    </row>
    <row r="16" spans="1:11" ht="22.05" customHeight="1">
      <c r="A16" s="207"/>
      <c r="B16" s="11"/>
      <c r="C16" s="595"/>
      <c r="D16" s="595"/>
      <c r="E16" s="458"/>
      <c r="F16" s="595"/>
      <c r="G16" s="205"/>
      <c r="H16" s="595"/>
      <c r="I16" s="595"/>
      <c r="J16" s="76"/>
      <c r="K16" s="76"/>
    </row>
    <row r="17" spans="1:11" ht="22.05" customHeight="1">
      <c r="A17" s="207">
        <v>2022</v>
      </c>
      <c r="B17" s="596" t="s">
        <v>93</v>
      </c>
      <c r="C17" s="595">
        <v>8.6377800379856276E-2</v>
      </c>
      <c r="D17" s="595">
        <v>6.5549064742235125E-2</v>
      </c>
      <c r="E17" s="458">
        <v>10.24089916785894</v>
      </c>
      <c r="F17" s="595">
        <v>7.8378565343981799E-2</v>
      </c>
      <c r="G17" s="595">
        <v>0.54880754968546264</v>
      </c>
      <c r="H17" s="595">
        <v>1.2954388206504355</v>
      </c>
      <c r="I17" s="595">
        <v>6.2478203986629267E-2</v>
      </c>
      <c r="J17" s="76"/>
      <c r="K17" s="76"/>
    </row>
    <row r="18" spans="1:11" ht="22.05" customHeight="1">
      <c r="A18" s="207"/>
      <c r="B18" s="596" t="s">
        <v>94</v>
      </c>
      <c r="C18" s="595">
        <v>8.2311986415355254E-2</v>
      </c>
      <c r="D18" s="595">
        <v>6.6771088027285652E-2</v>
      </c>
      <c r="E18" s="458">
        <v>11.019051282693116</v>
      </c>
      <c r="F18" s="595">
        <v>7.7828347353241442E-2</v>
      </c>
      <c r="G18" s="595">
        <v>0.55120103133832099</v>
      </c>
      <c r="H18" s="595">
        <v>1.2997373744226675</v>
      </c>
      <c r="I18" s="595">
        <v>6.1503737481047642E-2</v>
      </c>
      <c r="J18" s="76"/>
      <c r="K18" s="76"/>
    </row>
    <row r="19" spans="1:11" ht="22.05" customHeight="1">
      <c r="A19" s="207"/>
      <c r="B19" s="596" t="s">
        <v>95</v>
      </c>
      <c r="C19" s="595">
        <v>7.6406003030906722E-2</v>
      </c>
      <c r="D19" s="595">
        <v>6.7426268489519173E-2</v>
      </c>
      <c r="E19" s="458">
        <v>10.926232132606673</v>
      </c>
      <c r="F19" s="595">
        <v>7.7107425692138923E-2</v>
      </c>
      <c r="G19" s="595">
        <v>0.53654721195037025</v>
      </c>
      <c r="H19" s="595">
        <v>1.3403976115097864</v>
      </c>
      <c r="I19" s="595">
        <v>5.9188791059411272E-2</v>
      </c>
      <c r="J19" s="76"/>
      <c r="K19" s="76"/>
    </row>
    <row r="20" spans="1:11" ht="22.05" customHeight="1">
      <c r="A20" s="207"/>
      <c r="B20" s="596" t="s">
        <v>96</v>
      </c>
      <c r="C20" s="595">
        <v>7.7571300077357352E-2</v>
      </c>
      <c r="D20" s="595">
        <v>6.3687320578927203E-2</v>
      </c>
      <c r="E20" s="458">
        <v>10.481574638291804</v>
      </c>
      <c r="F20" s="595">
        <v>7.3330133604737807E-2</v>
      </c>
      <c r="G20" s="595">
        <v>0.54160187719329822</v>
      </c>
      <c r="H20" s="595">
        <v>1.3414750761520147</v>
      </c>
      <c r="I20" s="595">
        <v>5.8364806255563215E-2</v>
      </c>
      <c r="J20" s="76"/>
      <c r="K20" s="76"/>
    </row>
    <row r="21" spans="1:11" ht="22.05" customHeight="1">
      <c r="A21" s="207"/>
      <c r="B21" s="11"/>
      <c r="C21" s="595"/>
      <c r="D21" s="595"/>
      <c r="E21" s="458"/>
      <c r="F21" s="595"/>
      <c r="G21" s="595"/>
      <c r="H21" s="595"/>
      <c r="I21" s="595"/>
      <c r="J21" s="76"/>
      <c r="K21" s="76"/>
    </row>
    <row r="22" spans="1:11" ht="22.05" customHeight="1">
      <c r="A22" s="207">
        <v>2023</v>
      </c>
      <c r="B22" s="11" t="s">
        <v>209</v>
      </c>
      <c r="C22" s="595">
        <v>7.8406363111272734E-2</v>
      </c>
      <c r="D22" s="595">
        <v>6.4044264738287171E-2</v>
      </c>
      <c r="E22" s="458">
        <v>10.224152802179155</v>
      </c>
      <c r="F22" s="595">
        <v>7.2687576621558364E-2</v>
      </c>
      <c r="G22" s="595">
        <v>0.53181089972851903</v>
      </c>
      <c r="H22" s="595">
        <v>1.3390223532332066</v>
      </c>
      <c r="I22" s="595">
        <v>5.8268380246686124E-2</v>
      </c>
      <c r="J22" s="76"/>
      <c r="K22" s="76"/>
    </row>
    <row r="23" spans="1:11" ht="22.05" customHeight="1">
      <c r="A23" s="207"/>
      <c r="B23" s="11" t="s">
        <v>210</v>
      </c>
      <c r="C23" s="595">
        <v>7.6515793750814465E-2</v>
      </c>
      <c r="D23" s="595">
        <v>6.327153571016883E-2</v>
      </c>
      <c r="E23" s="458">
        <v>10.161911503825028</v>
      </c>
      <c r="F23" s="595">
        <v>7.1392450569783605E-2</v>
      </c>
      <c r="G23" s="595">
        <v>0.52359336207961327</v>
      </c>
      <c r="H23" s="595">
        <v>1.3670680334025489</v>
      </c>
      <c r="I23" s="595">
        <v>5.7164281011125292E-2</v>
      </c>
      <c r="J23" s="76"/>
      <c r="K23" s="76"/>
    </row>
    <row r="24" spans="1:11" ht="22.05" customHeight="1">
      <c r="A24" s="207"/>
      <c r="B24" s="11" t="s">
        <v>206</v>
      </c>
      <c r="C24" s="595">
        <v>7.5567123115770518E-2</v>
      </c>
      <c r="D24" s="595">
        <v>6.2264145126184819E-2</v>
      </c>
      <c r="E24" s="458">
        <v>10.10801989320848</v>
      </c>
      <c r="F24" s="595">
        <v>7.057499007568413E-2</v>
      </c>
      <c r="G24" s="595">
        <v>0.5213444419692721</v>
      </c>
      <c r="H24" s="595">
        <v>1.3813708894128667</v>
      </c>
      <c r="I24" s="595">
        <v>5.6542576126610566E-2</v>
      </c>
      <c r="J24" s="76"/>
      <c r="K24" s="76"/>
    </row>
    <row r="25" spans="1:11" ht="22.05" customHeight="1">
      <c r="A25" s="207"/>
      <c r="B25" s="11" t="s">
        <v>211</v>
      </c>
      <c r="C25" s="595">
        <v>7.6055723693783162E-2</v>
      </c>
      <c r="D25" s="595">
        <v>6.1151790947032825E-2</v>
      </c>
      <c r="E25" s="458">
        <v>10.160050542533716</v>
      </c>
      <c r="F25" s="595">
        <v>6.9381437361698231E-2</v>
      </c>
      <c r="G25" s="595">
        <v>0.5243024671763532</v>
      </c>
      <c r="H25" s="595">
        <v>1.3819953043854507</v>
      </c>
      <c r="I25" s="595">
        <v>5.6394468538425668E-2</v>
      </c>
      <c r="J25" s="76"/>
      <c r="K25" s="76"/>
    </row>
    <row r="26" spans="1:11" ht="22.05" customHeight="1">
      <c r="A26" s="207"/>
      <c r="B26" s="11" t="s">
        <v>212</v>
      </c>
      <c r="C26" s="595">
        <v>7.4183619638623743E-2</v>
      </c>
      <c r="D26" s="595">
        <v>5.9424632709036536E-2</v>
      </c>
      <c r="E26" s="458">
        <v>10.163578656654114</v>
      </c>
      <c r="F26" s="595">
        <v>6.8199081022362079E-2</v>
      </c>
      <c r="G26" s="595">
        <v>0.51912654133834391</v>
      </c>
      <c r="H26" s="595">
        <v>1.411311214434352</v>
      </c>
      <c r="I26" s="595">
        <v>5.5319702875899768E-2</v>
      </c>
      <c r="J26" s="76"/>
      <c r="K26" s="76"/>
    </row>
    <row r="27" spans="1:11" ht="22.05" customHeight="1">
      <c r="A27" s="207"/>
      <c r="B27" s="11" t="s">
        <v>207</v>
      </c>
      <c r="C27" s="595">
        <v>7.4320668980760549E-2</v>
      </c>
      <c r="D27" s="595">
        <v>5.8877189106597672E-2</v>
      </c>
      <c r="E27" s="458">
        <v>10.503708267228264</v>
      </c>
      <c r="F27" s="595">
        <v>6.8598443271982223E-2</v>
      </c>
      <c r="G27" s="595">
        <v>0.53302082896988523</v>
      </c>
      <c r="H27" s="595">
        <v>1.3947206285217553</v>
      </c>
      <c r="I27" s="595">
        <v>5.5725142242872699E-2</v>
      </c>
      <c r="J27" s="76"/>
      <c r="K27" s="76"/>
    </row>
    <row r="28" spans="1:11" ht="22.05" customHeight="1">
      <c r="A28" s="207"/>
      <c r="B28" s="11" t="s">
        <v>213</v>
      </c>
      <c r="C28" s="595">
        <v>7.5606327466729323E-2</v>
      </c>
      <c r="D28" s="595">
        <v>5.8748831224441828E-2</v>
      </c>
      <c r="E28" s="458">
        <v>10.665187189363904</v>
      </c>
      <c r="F28" s="595">
        <v>6.8439113896431356E-2</v>
      </c>
      <c r="G28" s="595">
        <v>0.54367340405658882</v>
      </c>
      <c r="H28" s="595">
        <v>1.3741005986178638</v>
      </c>
      <c r="I28" s="595">
        <v>5.6279114565314176E-2</v>
      </c>
      <c r="J28" s="76"/>
      <c r="K28" s="76"/>
    </row>
    <row r="29" spans="1:11" ht="22.05" customHeight="1">
      <c r="A29" s="207"/>
      <c r="B29" s="11" t="s">
        <v>214</v>
      </c>
      <c r="C29" s="595">
        <v>7.4170828718104653E-2</v>
      </c>
      <c r="D29" s="595">
        <v>5.8340929104257741E-2</v>
      </c>
      <c r="E29" s="458">
        <v>10.734640314945604</v>
      </c>
      <c r="F29" s="595">
        <v>6.7945233637814212E-2</v>
      </c>
      <c r="G29" s="595">
        <v>0.53871741017945007</v>
      </c>
      <c r="H29" s="595">
        <v>1.3897603274720391</v>
      </c>
      <c r="I29" s="595">
        <v>5.5629619074521151E-2</v>
      </c>
      <c r="J29" s="76"/>
      <c r="K29" s="76"/>
    </row>
    <row r="30" spans="1:11" ht="22.05" customHeight="1">
      <c r="A30" s="207"/>
      <c r="B30" s="11" t="s">
        <v>208</v>
      </c>
      <c r="C30" s="595">
        <v>7.3230255481549961E-2</v>
      </c>
      <c r="D30" s="595">
        <v>5.9044112665226196E-2</v>
      </c>
      <c r="E30" s="458">
        <v>10.8115172097233</v>
      </c>
      <c r="F30" s="595">
        <v>6.8536052373027026E-2</v>
      </c>
      <c r="G30" s="595">
        <v>0.53471163700024393</v>
      </c>
      <c r="H30" s="595">
        <v>1.389605164543612</v>
      </c>
      <c r="I30" s="595">
        <v>5.5497918754533068E-2</v>
      </c>
      <c r="J30" s="76"/>
      <c r="K30" s="76"/>
    </row>
    <row r="31" spans="1:11" ht="22.05" customHeight="1">
      <c r="A31" s="207"/>
      <c r="B31" s="11" t="s">
        <v>215</v>
      </c>
      <c r="C31" s="595">
        <v>7.2749578760025344E-2</v>
      </c>
      <c r="D31" s="595">
        <v>5.9764452115628551E-2</v>
      </c>
      <c r="E31" s="458">
        <v>10.880141584079926</v>
      </c>
      <c r="F31" s="595">
        <v>6.8866273395274763E-2</v>
      </c>
      <c r="G31" s="595">
        <v>0.532194310382058</v>
      </c>
      <c r="H31" s="595">
        <v>1.3866568876938319</v>
      </c>
      <c r="I31" s="595">
        <v>5.5463573461081703E-2</v>
      </c>
      <c r="J31" s="76"/>
      <c r="K31" s="76"/>
    </row>
    <row r="32" spans="1:11" ht="22.05" customHeight="1">
      <c r="A32" s="207"/>
      <c r="B32" s="11" t="s">
        <v>216</v>
      </c>
      <c r="C32" s="595">
        <v>7.3977751959132823E-2</v>
      </c>
      <c r="D32" s="595">
        <v>5.9611356422979295E-2</v>
      </c>
      <c r="E32" s="458">
        <v>11.084152425734787</v>
      </c>
      <c r="F32" s="595">
        <v>6.8471400700601412E-2</v>
      </c>
      <c r="G32" s="595">
        <v>0.53518786923467265</v>
      </c>
      <c r="H32" s="595">
        <v>1.3705025835502744</v>
      </c>
      <c r="I32" s="595">
        <v>5.5869232347193744E-2</v>
      </c>
      <c r="J32" s="76"/>
      <c r="K32" s="76"/>
    </row>
    <row r="33" spans="1:11" ht="22.05" customHeight="1">
      <c r="A33" s="207"/>
      <c r="B33" s="11" t="s">
        <v>200</v>
      </c>
      <c r="C33" s="595">
        <v>7.4004477413858266E-2</v>
      </c>
      <c r="D33" s="595">
        <v>5.8474205415989362E-2</v>
      </c>
      <c r="E33" s="458">
        <v>10.670485190434908</v>
      </c>
      <c r="F33" s="595">
        <v>6.7885792362065267E-2</v>
      </c>
      <c r="G33" s="595">
        <v>0.52909816782926544</v>
      </c>
      <c r="H33" s="595">
        <v>1.3798769463313012</v>
      </c>
      <c r="I33" s="595">
        <v>5.543203058968222E-2</v>
      </c>
      <c r="J33" s="76"/>
      <c r="K33" s="76"/>
    </row>
    <row r="34" spans="1:11" ht="22.05" customHeight="1">
      <c r="A34" s="207"/>
      <c r="B34" s="11"/>
      <c r="C34" s="595"/>
      <c r="D34" s="595"/>
      <c r="E34" s="458"/>
      <c r="F34" s="595"/>
      <c r="G34" s="595"/>
      <c r="H34" s="595"/>
      <c r="I34" s="595"/>
      <c r="J34" s="76"/>
      <c r="K34" s="76"/>
    </row>
    <row r="35" spans="1:11" ht="22.05" customHeight="1">
      <c r="A35" s="207">
        <v>2024</v>
      </c>
      <c r="B35" s="11" t="s">
        <v>209</v>
      </c>
      <c r="C35" s="595">
        <v>7.3559992191891133E-2</v>
      </c>
      <c r="D35" s="595">
        <v>5.7906345736734262E-2</v>
      </c>
      <c r="E35" s="458">
        <v>10.763264736479066</v>
      </c>
      <c r="F35" s="595">
        <v>6.745489071211877E-2</v>
      </c>
      <c r="G35" s="595">
        <v>0.52833879418085883</v>
      </c>
      <c r="H35" s="595">
        <v>1.3841391459946844</v>
      </c>
      <c r="I35" s="595">
        <v>5.5163539584579237E-2</v>
      </c>
      <c r="J35" s="76"/>
      <c r="K35" s="76"/>
    </row>
    <row r="36" spans="1:11" ht="22.05" customHeight="1">
      <c r="A36" s="207"/>
      <c r="B36" s="11" t="s">
        <v>210</v>
      </c>
      <c r="C36" s="595">
        <v>7.2942984078246551E-2</v>
      </c>
      <c r="D36" s="595">
        <v>5.7748123117943917E-2</v>
      </c>
      <c r="E36" s="458">
        <v>10.900389492476613</v>
      </c>
      <c r="F36" s="595">
        <v>6.758365595700655E-2</v>
      </c>
      <c r="G36" s="595">
        <v>0.52583335502710304</v>
      </c>
      <c r="H36" s="595">
        <v>1.3852326775667529</v>
      </c>
      <c r="I36" s="595">
        <v>5.5000223970083383E-2</v>
      </c>
      <c r="J36" s="76"/>
      <c r="K36" s="76"/>
    </row>
    <row r="37" spans="1:11" ht="22.05" customHeight="1">
      <c r="A37" s="207"/>
      <c r="B37" s="11" t="s">
        <v>206</v>
      </c>
      <c r="C37" s="595">
        <v>7.3167981811838118E-2</v>
      </c>
      <c r="D37" s="595">
        <v>5.7541286489477837E-2</v>
      </c>
      <c r="E37" s="458">
        <v>10.955523667906606</v>
      </c>
      <c r="F37" s="595">
        <v>6.7268362130126214E-2</v>
      </c>
      <c r="G37" s="595">
        <v>0.52797837001913894</v>
      </c>
      <c r="H37" s="595">
        <v>1.3806336837399737</v>
      </c>
      <c r="I37" s="595">
        <v>5.5024651461750451E-2</v>
      </c>
      <c r="J37" s="76"/>
      <c r="K37" s="76"/>
    </row>
    <row r="38" spans="1:11" ht="22.05" customHeight="1">
      <c r="A38" s="207"/>
      <c r="B38" s="11" t="s">
        <v>211</v>
      </c>
      <c r="C38" s="595">
        <v>7.2744177912114391E-2</v>
      </c>
      <c r="D38" s="595">
        <v>5.8110574128080662E-2</v>
      </c>
      <c r="E38" s="458">
        <v>11.186886650105695</v>
      </c>
      <c r="F38" s="595">
        <v>6.7824785616256031E-2</v>
      </c>
      <c r="G38" s="595">
        <v>0.52774615647127099</v>
      </c>
      <c r="H38" s="595">
        <v>1.3733378791318229</v>
      </c>
      <c r="I38" s="595">
        <v>5.5138905879275057E-2</v>
      </c>
      <c r="J38" s="76"/>
      <c r="K38" s="76"/>
    </row>
    <row r="39" spans="1:11" ht="22.05" customHeight="1">
      <c r="A39" s="207"/>
      <c r="B39" s="11" t="s">
        <v>212</v>
      </c>
      <c r="C39" s="595">
        <v>7.3604188525220923E-2</v>
      </c>
      <c r="D39" s="595">
        <v>5.8221885981113823E-2</v>
      </c>
      <c r="E39" s="458">
        <v>11.471280500384628</v>
      </c>
      <c r="F39" s="595">
        <v>6.8073255403097221E-2</v>
      </c>
      <c r="G39" s="595">
        <v>0.5328183378257193</v>
      </c>
      <c r="H39" s="595">
        <v>1.3541853806613573</v>
      </c>
      <c r="I39" s="595">
        <v>5.5646334619244828E-2</v>
      </c>
      <c r="J39" s="76"/>
      <c r="K39" s="76"/>
    </row>
    <row r="40" spans="1:11" ht="22.05" customHeight="1">
      <c r="A40" s="207"/>
      <c r="B40" s="11" t="s">
        <v>207</v>
      </c>
      <c r="C40" s="595">
        <v>7.336399843161244E-2</v>
      </c>
      <c r="D40" s="595">
        <v>5.7692574530116211E-2</v>
      </c>
      <c r="E40" s="458">
        <v>11.584059186800745</v>
      </c>
      <c r="F40" s="595">
        <v>6.81414919026639E-2</v>
      </c>
      <c r="G40" s="595">
        <v>0.5336014005534091</v>
      </c>
      <c r="H40" s="595">
        <v>1.3522486394909667</v>
      </c>
      <c r="I40" s="595">
        <v>5.5589085823471517E-2</v>
      </c>
      <c r="J40" s="76"/>
      <c r="K40" s="76"/>
    </row>
    <row r="41" spans="1:11" ht="22.05" customHeight="1">
      <c r="A41" s="207"/>
      <c r="B41" s="11" t="s">
        <v>213</v>
      </c>
      <c r="C41" s="595">
        <v>7.3671926892338882E-2</v>
      </c>
      <c r="D41" s="595">
        <v>5.734538350207434E-2</v>
      </c>
      <c r="E41" s="458">
        <v>11.627494723976589</v>
      </c>
      <c r="F41" s="595">
        <v>6.797129450777431E-2</v>
      </c>
      <c r="G41" s="595">
        <v>0.5364145185999678</v>
      </c>
      <c r="H41" s="595">
        <v>1.3461393405284574</v>
      </c>
      <c r="I41" s="595">
        <v>5.5668122245536876E-2</v>
      </c>
      <c r="J41" s="76"/>
      <c r="K41" s="76"/>
    </row>
    <row r="42" spans="1:11" ht="22.05" customHeight="1">
      <c r="A42" s="207"/>
      <c r="B42" s="11" t="s">
        <v>214</v>
      </c>
      <c r="C42" s="595">
        <v>7.4492261099467078E-2</v>
      </c>
      <c r="D42" s="595">
        <v>5.7599396519775588E-2</v>
      </c>
      <c r="E42" s="458">
        <v>10.897282307538289</v>
      </c>
      <c r="F42" s="595">
        <v>6.7639121381704304E-2</v>
      </c>
      <c r="G42" s="595">
        <v>0.53273327518906366</v>
      </c>
      <c r="H42" s="595">
        <v>1.3447248343186573</v>
      </c>
      <c r="I42" s="595">
        <v>5.5587276088892509E-2</v>
      </c>
      <c r="J42" s="76"/>
      <c r="K42" s="76"/>
    </row>
    <row r="43" spans="1:11" ht="22.05" customHeight="1">
      <c r="A43" s="207"/>
      <c r="B43" s="11" t="s">
        <v>208</v>
      </c>
      <c r="C43" s="595">
        <v>7.5448058964116299E-2</v>
      </c>
      <c r="D43" s="595">
        <v>5.7144939669256586E-2</v>
      </c>
      <c r="E43" s="458">
        <v>10.794222138432088</v>
      </c>
      <c r="F43" s="595">
        <v>6.7956534786905692E-2</v>
      </c>
      <c r="G43" s="595">
        <v>0.53426181234171533</v>
      </c>
      <c r="H43" s="595">
        <v>1.3311403196072238</v>
      </c>
      <c r="I43" s="595">
        <v>5.5921030202897716E-2</v>
      </c>
      <c r="J43" s="76"/>
      <c r="K43" s="76"/>
    </row>
    <row r="44" spans="1:11" ht="22.05" customHeight="1">
      <c r="A44" s="207"/>
      <c r="B44" s="11" t="s">
        <v>215</v>
      </c>
      <c r="C44" s="595">
        <v>7.5090590299586202E-2</v>
      </c>
      <c r="D44" s="595">
        <v>5.7534876413717684E-2</v>
      </c>
      <c r="E44" s="458">
        <v>11.224158608511274</v>
      </c>
      <c r="F44" s="595">
        <v>6.889040077003418E-2</v>
      </c>
      <c r="G44" s="595">
        <v>0.53329616497697818</v>
      </c>
      <c r="H44" s="595">
        <v>1.3191953386529691</v>
      </c>
      <c r="I44" s="595">
        <v>5.6209005406085047E-2</v>
      </c>
      <c r="J44" s="76"/>
      <c r="K44" s="76"/>
    </row>
    <row r="45" spans="1:11" ht="22.05" customHeight="1">
      <c r="A45" s="207"/>
      <c r="B45" s="11" t="s">
        <v>216</v>
      </c>
      <c r="C45" s="595">
        <v>7.3706838139162456E-2</v>
      </c>
      <c r="D45" s="595">
        <v>5.7857289455294204E-2</v>
      </c>
      <c r="E45" s="458">
        <v>11.333748773726702</v>
      </c>
      <c r="F45" s="595">
        <v>6.9383025282922783E-2</v>
      </c>
      <c r="G45" s="595">
        <v>0.53206222914384416</v>
      </c>
      <c r="H45" s="595">
        <v>1.3236316821466587</v>
      </c>
      <c r="I45" s="595">
        <v>5.5920903340747827E-2</v>
      </c>
      <c r="J45" s="76"/>
      <c r="K45" s="76"/>
    </row>
    <row r="46" spans="1:11" ht="22.05" customHeight="1">
      <c r="A46" s="207"/>
      <c r="B46" s="11" t="s">
        <v>200</v>
      </c>
      <c r="C46" s="595">
        <v>7.3102950508256256E-2</v>
      </c>
      <c r="D46" s="595">
        <v>5.775021601474966E-2</v>
      </c>
      <c r="E46" s="458">
        <v>11.194374534392168</v>
      </c>
      <c r="F46" s="595">
        <v>6.9737681994861647E-2</v>
      </c>
      <c r="G46" s="595">
        <v>0.53272851859392145</v>
      </c>
      <c r="H46" s="595">
        <v>1.324806798479943</v>
      </c>
      <c r="I46" s="595">
        <v>5.5758977558741672E-2</v>
      </c>
      <c r="J46" s="76"/>
      <c r="K46" s="76"/>
    </row>
    <row r="47" spans="1:11" ht="22.05" customHeight="1">
      <c r="A47" s="207"/>
      <c r="B47" s="11"/>
      <c r="C47" s="595"/>
      <c r="D47" s="595"/>
      <c r="E47" s="458"/>
      <c r="F47" s="595"/>
      <c r="G47" s="595"/>
      <c r="H47" s="595"/>
      <c r="I47" s="595"/>
      <c r="J47" s="76"/>
      <c r="K47" s="76"/>
    </row>
    <row r="48" spans="1:11" ht="22.05" customHeight="1">
      <c r="A48" s="207">
        <v>2025</v>
      </c>
      <c r="B48" s="11" t="s">
        <v>209</v>
      </c>
      <c r="C48" s="595">
        <v>7.1686216426356059E-2</v>
      </c>
      <c r="D48" s="595">
        <v>5.8086029748999866E-2</v>
      </c>
      <c r="E48" s="458">
        <v>11.218621288244904</v>
      </c>
      <c r="F48" s="595">
        <v>6.9227420460300421E-2</v>
      </c>
      <c r="G48" s="595">
        <v>0.52429138184406243</v>
      </c>
      <c r="H48" s="595">
        <v>1.3419308336929379</v>
      </c>
      <c r="I48" s="595">
        <v>5.5088742395748944E-2</v>
      </c>
      <c r="J48" s="76"/>
      <c r="K48" s="76"/>
    </row>
    <row r="49" spans="1:11" ht="22.05" customHeight="1">
      <c r="A49" s="207"/>
      <c r="B49" s="11" t="s">
        <v>210</v>
      </c>
      <c r="C49" s="595">
        <v>7.2212451806972458E-2</v>
      </c>
      <c r="D49" s="595">
        <v>5.7634465187052931E-2</v>
      </c>
      <c r="E49" s="458">
        <v>10.962725061844489</v>
      </c>
      <c r="F49" s="595">
        <v>6.9359022915044338E-2</v>
      </c>
      <c r="G49" s="595">
        <v>0.52601713792821603</v>
      </c>
      <c r="H49" s="595">
        <v>1.3359186620149042</v>
      </c>
      <c r="I49" s="595">
        <v>5.5201152531104615E-2</v>
      </c>
      <c r="J49" s="76"/>
      <c r="K49" s="76"/>
    </row>
    <row r="50" spans="1:11" ht="22.05" customHeight="1">
      <c r="A50" s="207"/>
      <c r="B50" s="11" t="s">
        <v>206</v>
      </c>
      <c r="C50" s="595">
        <v>7.3083005619185473E-2</v>
      </c>
      <c r="D50" s="595">
        <v>5.6645256018172212E-2</v>
      </c>
      <c r="E50" s="458">
        <v>10.899683943635157</v>
      </c>
      <c r="F50" s="595">
        <v>6.7696666528398577E-2</v>
      </c>
      <c r="G50" s="595">
        <v>0.53028589424778383</v>
      </c>
      <c r="H50" s="595">
        <v>1.3363946068631267</v>
      </c>
      <c r="I50" s="595">
        <v>5.5043220006036751E-2</v>
      </c>
      <c r="J50" s="76"/>
      <c r="K50" s="76"/>
    </row>
    <row r="51" spans="1:11" ht="22.05" customHeight="1">
      <c r="A51" s="207"/>
      <c r="B51" s="11" t="s">
        <v>211</v>
      </c>
      <c r="C51" s="595">
        <v>7.2297657992194383E-2</v>
      </c>
      <c r="D51" s="595">
        <v>5.508719562668344E-2</v>
      </c>
      <c r="E51" s="458">
        <v>10.451715786904085</v>
      </c>
      <c r="F51" s="595">
        <v>6.4548040231712636E-2</v>
      </c>
      <c r="G51" s="595">
        <v>0.52831966312807244</v>
      </c>
      <c r="H51" s="595">
        <v>1.3667178736730918</v>
      </c>
      <c r="I51" s="595">
        <v>5.3691185755541791E-2</v>
      </c>
      <c r="J51" s="76"/>
      <c r="K51" s="76"/>
    </row>
    <row r="52" spans="1:11" ht="22.05" customHeight="1">
      <c r="A52" s="207"/>
      <c r="B52" s="11" t="s">
        <v>212</v>
      </c>
      <c r="C52" s="595">
        <v>7.3962064141194495E-2</v>
      </c>
      <c r="D52" s="595">
        <v>5.5334702955918004E-2</v>
      </c>
      <c r="E52" s="458">
        <v>10.69496832011683</v>
      </c>
      <c r="F52" s="595">
        <v>6.5534210730475939E-2</v>
      </c>
      <c r="G52" s="595">
        <v>0.5331405441706194</v>
      </c>
      <c r="H52" s="595">
        <v>1.3396366432355109</v>
      </c>
      <c r="I52" s="595">
        <v>5.4639516065882111E-2</v>
      </c>
      <c r="J52" s="76"/>
      <c r="K52" s="76"/>
    </row>
    <row r="53" spans="1:11" ht="22.05" customHeight="1">
      <c r="A53" s="207"/>
      <c r="B53" s="11" t="s">
        <v>207</v>
      </c>
      <c r="C53" s="595">
        <v>7.4713801892816858E-2</v>
      </c>
      <c r="D53" s="595">
        <v>5.513090926213883E-2</v>
      </c>
      <c r="E53" s="458">
        <v>10.792837736371288</v>
      </c>
      <c r="F53" s="595">
        <v>6.4900624416354954E-2</v>
      </c>
      <c r="G53" s="595">
        <v>0.53666477654731304</v>
      </c>
      <c r="H53" s="595">
        <v>1.3331768127815438</v>
      </c>
      <c r="I53" s="595">
        <v>5.4766383632783737E-2</v>
      </c>
      <c r="J53" s="76"/>
      <c r="K53" s="76"/>
    </row>
    <row r="54" spans="1:11" ht="22.05" customHeight="1">
      <c r="A54" s="207"/>
      <c r="B54" s="11" t="s">
        <v>213</v>
      </c>
      <c r="C54" s="595">
        <v>7.4904151327926397E-2</v>
      </c>
      <c r="D54" s="595">
        <v>5.5463990062961599E-2</v>
      </c>
      <c r="E54" s="458">
        <v>11.001729647850258</v>
      </c>
      <c r="F54" s="595">
        <v>6.4104842737498044E-2</v>
      </c>
      <c r="G54" s="595">
        <v>0.53732413135950285</v>
      </c>
      <c r="H54" s="595">
        <v>1.3304443893028814</v>
      </c>
      <c r="I54" s="595">
        <v>5.4716022342064422E-2</v>
      </c>
      <c r="J54" s="11"/>
      <c r="K54" s="11"/>
    </row>
    <row r="55" spans="1:11" ht="22.05" customHeight="1">
      <c r="A55" s="207"/>
      <c r="B55" s="11" t="s">
        <v>214</v>
      </c>
      <c r="C55" s="595">
        <v>7.4734742002544916E-2</v>
      </c>
      <c r="D55" s="595">
        <v>5.5604330205366974E-2</v>
      </c>
      <c r="E55" s="458">
        <v>11.03109462623827</v>
      </c>
      <c r="F55" s="595">
        <v>6.4245426185688459E-2</v>
      </c>
      <c r="G55" s="595">
        <v>0.53640014333987296</v>
      </c>
      <c r="H55" s="595">
        <v>1.3245964172318796</v>
      </c>
      <c r="I55" s="595">
        <v>5.471259614050053E-2</v>
      </c>
      <c r="J55" s="76"/>
      <c r="K55" s="76"/>
    </row>
    <row r="56" spans="1:11" ht="22.05" customHeight="1">
      <c r="A56" s="676" t="s">
        <v>1378</v>
      </c>
      <c r="B56" s="290"/>
      <c r="C56" s="290"/>
      <c r="D56" s="290"/>
      <c r="E56" s="290"/>
      <c r="F56" s="290"/>
      <c r="G56" s="290"/>
      <c r="H56" s="290"/>
      <c r="I56" s="290"/>
      <c r="J56" s="76"/>
      <c r="K56" s="76"/>
    </row>
    <row r="57" spans="1:11" ht="22.05" customHeight="1">
      <c r="A57" s="265"/>
      <c r="B57" s="597" t="s">
        <v>1379</v>
      </c>
      <c r="C57" s="259"/>
      <c r="D57" s="259"/>
      <c r="E57" s="259"/>
      <c r="F57" s="259"/>
      <c r="G57" s="259"/>
      <c r="H57" s="259"/>
      <c r="I57" s="259"/>
    </row>
    <row r="58" spans="1:11" ht="22.05" customHeight="1">
      <c r="A58" s="80" t="s">
        <v>1380</v>
      </c>
      <c r="B58" s="11" t="s">
        <v>421</v>
      </c>
      <c r="C58" s="259"/>
      <c r="D58" s="259"/>
      <c r="E58" s="259"/>
      <c r="F58" s="259"/>
      <c r="G58" s="259"/>
      <c r="H58" s="259"/>
      <c r="I58" s="259"/>
    </row>
    <row r="59" spans="1:11" ht="22.05" customHeight="1">
      <c r="A59" s="6"/>
      <c r="B59" s="41"/>
      <c r="C59" s="66"/>
      <c r="D59" s="66"/>
      <c r="E59" s="62"/>
      <c r="F59" s="66"/>
      <c r="G59" s="66"/>
      <c r="H59" s="66"/>
      <c r="I59" s="66"/>
    </row>
    <row r="60" spans="1:11" ht="15.6">
      <c r="A60" s="44"/>
      <c r="B60" s="40"/>
      <c r="C60" s="40"/>
      <c r="D60" s="40"/>
      <c r="E60" s="40"/>
      <c r="F60" s="40"/>
      <c r="G60" s="40"/>
      <c r="H60" s="40"/>
      <c r="I60" s="37"/>
    </row>
    <row r="61" spans="1:11" ht="17.399999999999999">
      <c r="A61" s="67"/>
      <c r="B61" s="68"/>
      <c r="C61" s="61"/>
      <c r="D61" s="60"/>
      <c r="E61" s="60"/>
      <c r="F61" s="60"/>
      <c r="G61" s="60"/>
      <c r="H61" s="60"/>
      <c r="I61" s="60"/>
    </row>
    <row r="62" spans="1:11" ht="15.6">
      <c r="A62" s="44"/>
      <c r="B62" s="40"/>
      <c r="C62" s="40"/>
      <c r="D62" s="40"/>
      <c r="E62" s="40"/>
      <c r="F62" s="40"/>
      <c r="G62" s="40"/>
      <c r="H62" s="40"/>
      <c r="I62" s="37"/>
    </row>
    <row r="63" spans="1:11" ht="17.399999999999999">
      <c r="A63" s="65"/>
      <c r="B63" s="40"/>
      <c r="C63" s="61"/>
      <c r="D63" s="60"/>
      <c r="E63" s="60"/>
      <c r="F63" s="60"/>
      <c r="G63" s="60"/>
      <c r="H63" s="60"/>
      <c r="I63" s="60"/>
    </row>
  </sheetData>
  <hyperlinks>
    <hyperlink ref="J1" location="'Contents Page'!A1" display="BACK TO CONTENTS" xr:uid="{6E28246C-8FA2-4C8A-A417-B999074E8725}"/>
  </hyperlinks>
  <pageMargins left="0.7" right="0.7" top="0.75" bottom="0.75" header="0.3" footer="0.3"/>
  <pageSetup paperSize="9" scale="46"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D953-9A94-463E-9D4D-AA1007D8C3E0}">
  <dimension ref="A1:I61"/>
  <sheetViews>
    <sheetView zoomScaleNormal="100" workbookViewId="0">
      <selection activeCell="I1" sqref="I1"/>
    </sheetView>
  </sheetViews>
  <sheetFormatPr defaultColWidth="8.77734375" defaultRowHeight="14.4"/>
  <cols>
    <col min="1" max="2" width="18.6640625" customWidth="1"/>
    <col min="3" max="3" width="23.6640625" customWidth="1"/>
    <col min="4" max="4" width="24" customWidth="1"/>
    <col min="5" max="5" width="19.44140625" customWidth="1"/>
    <col min="6" max="6" width="19.33203125" customWidth="1"/>
    <col min="7" max="7" width="18.6640625" customWidth="1"/>
    <col min="8" max="8" width="21.33203125" customWidth="1"/>
  </cols>
  <sheetData>
    <row r="1" spans="1:9" ht="22.05" customHeight="1">
      <c r="A1" s="76" t="s">
        <v>1381</v>
      </c>
      <c r="B1" s="76"/>
      <c r="C1" s="76"/>
      <c r="D1" s="76"/>
      <c r="E1" s="76"/>
      <c r="F1" s="76"/>
      <c r="G1" s="76"/>
      <c r="H1" s="76"/>
      <c r="I1" s="10" t="s">
        <v>85</v>
      </c>
    </row>
    <row r="2" spans="1:9" ht="22.05" customHeight="1">
      <c r="A2" s="76"/>
      <c r="B2" s="76"/>
      <c r="C2" s="76"/>
      <c r="D2" s="76"/>
      <c r="E2" s="76"/>
      <c r="F2" s="76"/>
      <c r="G2" s="76"/>
      <c r="H2" s="76"/>
    </row>
    <row r="3" spans="1:9" ht="22.05" customHeight="1">
      <c r="A3" s="76" t="s">
        <v>1382</v>
      </c>
      <c r="B3" s="76"/>
      <c r="C3" s="76"/>
      <c r="D3" s="76"/>
      <c r="E3" s="76"/>
      <c r="F3" s="76"/>
      <c r="G3" s="76"/>
      <c r="H3" s="76"/>
    </row>
    <row r="4" spans="1:9" ht="22.05" customHeight="1">
      <c r="A4" s="331"/>
      <c r="B4" s="331"/>
      <c r="C4" s="332"/>
      <c r="D4" s="332" t="s">
        <v>650</v>
      </c>
      <c r="E4" s="332" t="s">
        <v>1370</v>
      </c>
      <c r="F4" s="332" t="s">
        <v>1371</v>
      </c>
      <c r="G4" s="332" t="s">
        <v>651</v>
      </c>
      <c r="H4" s="332"/>
    </row>
    <row r="5" spans="1:9" ht="22.05" customHeight="1">
      <c r="A5" s="309" t="s">
        <v>1075</v>
      </c>
      <c r="B5" s="309"/>
      <c r="C5" s="719" t="s">
        <v>1383</v>
      </c>
      <c r="D5" s="334" t="s">
        <v>657</v>
      </c>
      <c r="E5" s="334" t="s">
        <v>1372</v>
      </c>
      <c r="F5" s="334" t="s">
        <v>1373</v>
      </c>
      <c r="G5" s="334" t="s">
        <v>658</v>
      </c>
      <c r="H5" s="334" t="s">
        <v>1374</v>
      </c>
    </row>
    <row r="6" spans="1:9" ht="22.05" customHeight="1">
      <c r="A6" s="207">
        <v>2016</v>
      </c>
      <c r="B6" s="11"/>
      <c r="C6" s="591">
        <v>0.94867659614837296</v>
      </c>
      <c r="D6" s="591">
        <v>0.8145312372729494</v>
      </c>
      <c r="E6" s="268">
        <v>116.62</v>
      </c>
      <c r="F6" s="205">
        <v>6.9687000000000001</v>
      </c>
      <c r="G6" s="591">
        <v>13.62125</v>
      </c>
      <c r="H6" s="591">
        <v>0.74421185626996933</v>
      </c>
    </row>
    <row r="7" spans="1:9" ht="22.05" customHeight="1">
      <c r="A7" s="207">
        <v>2017</v>
      </c>
      <c r="B7" s="11"/>
      <c r="C7" s="591">
        <v>0.83683759074457598</v>
      </c>
      <c r="D7" s="591">
        <v>0.74274891372971363</v>
      </c>
      <c r="E7" s="268">
        <v>112.70249999999999</v>
      </c>
      <c r="F7" s="598">
        <v>6.5182500000000001</v>
      </c>
      <c r="G7" s="591">
        <v>12.397500000000001</v>
      </c>
      <c r="H7" s="591">
        <v>0.70322759202817797</v>
      </c>
    </row>
    <row r="8" spans="1:9" ht="22.05" customHeight="1">
      <c r="A8" s="207">
        <v>2018</v>
      </c>
      <c r="B8" s="11"/>
      <c r="C8" s="598">
        <v>0.87490977492946054</v>
      </c>
      <c r="D8" s="598">
        <v>0.78827053444742234</v>
      </c>
      <c r="E8" s="599">
        <v>110.39250000000001</v>
      </c>
      <c r="F8" s="598">
        <v>6.8808500000000006</v>
      </c>
      <c r="G8" s="598">
        <v>14.42625</v>
      </c>
      <c r="H8" s="598">
        <v>0.71983472479545141</v>
      </c>
    </row>
    <row r="9" spans="1:9" ht="22.05" customHeight="1">
      <c r="A9" s="207">
        <v>2019</v>
      </c>
      <c r="B9" s="11"/>
      <c r="C9" s="598">
        <v>0.89235917456776359</v>
      </c>
      <c r="D9" s="598">
        <v>0.76248570339306132</v>
      </c>
      <c r="E9" s="599">
        <v>108.67250000000001</v>
      </c>
      <c r="F9" s="598">
        <v>6.9747000000000003</v>
      </c>
      <c r="G9" s="598">
        <v>14.121500000000001</v>
      </c>
      <c r="H9" s="598">
        <v>0.72255981902940192</v>
      </c>
    </row>
    <row r="10" spans="1:9" ht="22.05" customHeight="1">
      <c r="A10" s="207">
        <v>2020</v>
      </c>
      <c r="B10" s="11"/>
      <c r="C10" s="598">
        <v>0.81355380641487163</v>
      </c>
      <c r="D10" s="598">
        <v>0.73340667400073345</v>
      </c>
      <c r="E10" s="599">
        <v>103.13</v>
      </c>
      <c r="F10" s="598">
        <v>6.5161499999999997</v>
      </c>
      <c r="G10" s="598">
        <v>14.631250000000001</v>
      </c>
      <c r="H10" s="598">
        <v>0.6912927687022673</v>
      </c>
    </row>
    <row r="11" spans="1:9" ht="22.05" customHeight="1">
      <c r="A11" s="207"/>
      <c r="B11" s="11"/>
      <c r="C11" s="598"/>
      <c r="D11" s="598"/>
      <c r="E11" s="599"/>
      <c r="F11" s="598"/>
      <c r="G11" s="598"/>
      <c r="H11" s="598"/>
    </row>
    <row r="12" spans="1:9" ht="22.05" customHeight="1">
      <c r="A12" s="207">
        <v>2021</v>
      </c>
      <c r="B12" s="11" t="s">
        <v>93</v>
      </c>
      <c r="C12" s="598">
        <v>0.85355184260504025</v>
      </c>
      <c r="D12" s="598">
        <v>0.72772259214787316</v>
      </c>
      <c r="E12" s="599">
        <v>110.7375</v>
      </c>
      <c r="F12" s="598">
        <v>6.5706000000000007</v>
      </c>
      <c r="G12" s="598">
        <v>14.91525</v>
      </c>
      <c r="H12" s="598">
        <v>0.70622213552011526</v>
      </c>
    </row>
    <row r="13" spans="1:9" ht="22.05" customHeight="1">
      <c r="A13" s="207"/>
      <c r="B13" s="11" t="s">
        <v>94</v>
      </c>
      <c r="C13" s="598">
        <v>0.8403537889451459</v>
      </c>
      <c r="D13" s="598">
        <v>0.72211290235228265</v>
      </c>
      <c r="E13" s="599">
        <v>110.4975</v>
      </c>
      <c r="F13" s="598">
        <v>6.4607000000000001</v>
      </c>
      <c r="G13" s="598">
        <v>14.29485</v>
      </c>
      <c r="H13" s="598">
        <v>0.70082715966512077</v>
      </c>
    </row>
    <row r="14" spans="1:9" ht="22.05" customHeight="1">
      <c r="A14" s="207"/>
      <c r="B14" s="11" t="s">
        <v>95</v>
      </c>
      <c r="C14" s="598">
        <v>0.8558895902428586</v>
      </c>
      <c r="D14" s="598">
        <v>0.73777597432539599</v>
      </c>
      <c r="E14" s="599">
        <v>111.4025</v>
      </c>
      <c r="F14" s="598">
        <v>6.4672999999999998</v>
      </c>
      <c r="G14" s="598">
        <v>15.043300000000002</v>
      </c>
      <c r="H14" s="598">
        <v>0.70672875957279124</v>
      </c>
    </row>
    <row r="15" spans="1:9" ht="22.05" customHeight="1">
      <c r="A15" s="207"/>
      <c r="B15" s="11" t="s">
        <v>96</v>
      </c>
      <c r="C15" s="598">
        <v>0.88407558846281364</v>
      </c>
      <c r="D15" s="598">
        <v>0.74096028452874918</v>
      </c>
      <c r="E15" s="599">
        <v>115.1225</v>
      </c>
      <c r="F15" s="598">
        <v>6.3727499999999999</v>
      </c>
      <c r="G15" s="598">
        <v>15.908950000000001</v>
      </c>
      <c r="H15" s="598">
        <v>0.71482350664505645</v>
      </c>
    </row>
    <row r="16" spans="1:9" ht="22.05" customHeight="1">
      <c r="A16" s="207"/>
      <c r="B16" s="11"/>
      <c r="C16" s="598"/>
      <c r="D16" s="598"/>
      <c r="E16" s="599"/>
      <c r="F16" s="205"/>
      <c r="G16" s="598"/>
      <c r="H16" s="598"/>
    </row>
    <row r="17" spans="1:8" ht="22.05" customHeight="1">
      <c r="A17" s="207">
        <v>2022</v>
      </c>
      <c r="B17" s="11" t="s">
        <v>93</v>
      </c>
      <c r="C17" s="598">
        <v>0.89567612351373738</v>
      </c>
      <c r="D17" s="598">
        <v>0.76158562126347051</v>
      </c>
      <c r="E17" s="599">
        <v>121.78999999999999</v>
      </c>
      <c r="F17" s="598">
        <v>6.3555000000000001</v>
      </c>
      <c r="G17" s="598">
        <v>14.51145</v>
      </c>
      <c r="H17" s="598">
        <v>0.7220662671406618</v>
      </c>
    </row>
    <row r="18" spans="1:8" ht="22.05" customHeight="1">
      <c r="A18" s="207"/>
      <c r="B18" s="11" t="s">
        <v>94</v>
      </c>
      <c r="C18" s="598">
        <v>0.95577166614895692</v>
      </c>
      <c r="D18" s="598">
        <v>0.82262210796915158</v>
      </c>
      <c r="E18" s="599">
        <v>136.23750000000001</v>
      </c>
      <c r="F18" s="598">
        <v>6.6998499999999996</v>
      </c>
      <c r="G18" s="598">
        <v>16.237650000000002</v>
      </c>
      <c r="H18" s="598">
        <v>0.75142504189927239</v>
      </c>
    </row>
    <row r="19" spans="1:8" ht="22.05" customHeight="1">
      <c r="A19" s="207"/>
      <c r="B19" s="11" t="s">
        <v>95</v>
      </c>
      <c r="C19" s="598">
        <v>1.0352234788685006</v>
      </c>
      <c r="D19" s="598">
        <v>0.92796659320264463</v>
      </c>
      <c r="E19" s="599">
        <v>144.6525</v>
      </c>
      <c r="F19" s="598">
        <v>7.2014500000000004</v>
      </c>
      <c r="G19" s="598">
        <v>17.994599999999998</v>
      </c>
      <c r="H19" s="598">
        <v>0.78616697076391262</v>
      </c>
    </row>
    <row r="20" spans="1:8" ht="22.05" customHeight="1">
      <c r="A20" s="207"/>
      <c r="B20" s="11" t="s">
        <v>96</v>
      </c>
      <c r="C20" s="598">
        <v>0.93956263359406178</v>
      </c>
      <c r="D20" s="598">
        <v>0.83051304943628923</v>
      </c>
      <c r="E20" s="599">
        <v>132.5575</v>
      </c>
      <c r="F20" s="598">
        <v>6.9687000000000001</v>
      </c>
      <c r="G20" s="598">
        <v>16.970600000000001</v>
      </c>
      <c r="H20" s="598">
        <v>0.7504317045988631</v>
      </c>
    </row>
    <row r="21" spans="1:8" ht="22.05" customHeight="1">
      <c r="A21" s="207"/>
      <c r="B21" s="11"/>
      <c r="C21" s="598"/>
      <c r="D21" s="598"/>
      <c r="E21" s="599"/>
      <c r="F21" s="598"/>
      <c r="G21" s="598"/>
      <c r="H21" s="598"/>
    </row>
    <row r="22" spans="1:8" ht="22.05" customHeight="1">
      <c r="A22" s="207">
        <v>2023</v>
      </c>
      <c r="B22" s="11" t="s">
        <v>209</v>
      </c>
      <c r="C22" s="598">
        <v>0.92257305625389185</v>
      </c>
      <c r="D22" s="598">
        <v>0.81017580815036849</v>
      </c>
      <c r="E22" s="599">
        <v>130.25</v>
      </c>
      <c r="F22" s="598">
        <v>6.7561999999999998</v>
      </c>
      <c r="G22" s="598">
        <v>17.431449999999998</v>
      </c>
      <c r="H22" s="598">
        <v>0.74123693572680416</v>
      </c>
    </row>
    <row r="23" spans="1:8" ht="22.05" customHeight="1">
      <c r="A23" s="207"/>
      <c r="B23" s="11" t="s">
        <v>210</v>
      </c>
      <c r="C23" s="598">
        <v>0.94480005668800326</v>
      </c>
      <c r="D23" s="598">
        <v>0.83046132126396199</v>
      </c>
      <c r="E23" s="599">
        <v>136.29750000000001</v>
      </c>
      <c r="F23" s="598">
        <v>6.96035</v>
      </c>
      <c r="G23" s="598">
        <v>18.4513</v>
      </c>
      <c r="H23" s="598">
        <v>0.75314156812600042</v>
      </c>
    </row>
    <row r="24" spans="1:8" ht="22.05" customHeight="1">
      <c r="A24" s="207"/>
      <c r="B24" s="11" t="s">
        <v>206</v>
      </c>
      <c r="C24" s="598">
        <v>0.91804181680475527</v>
      </c>
      <c r="D24" s="598">
        <v>0.80760766419673313</v>
      </c>
      <c r="E24" s="599">
        <v>132.905</v>
      </c>
      <c r="F24" s="598">
        <v>6.8708500000000008</v>
      </c>
      <c r="G24" s="598">
        <v>17.86365</v>
      </c>
      <c r="H24" s="598">
        <v>0.74259157047030266</v>
      </c>
    </row>
    <row r="25" spans="1:8" ht="22.05" customHeight="1">
      <c r="A25" s="207"/>
      <c r="B25" s="11" t="s">
        <v>211</v>
      </c>
      <c r="C25" s="598">
        <v>0.90816210693608801</v>
      </c>
      <c r="D25" s="598">
        <v>0.80165140188788886</v>
      </c>
      <c r="E25" s="599">
        <v>135.21250000000001</v>
      </c>
      <c r="F25" s="598">
        <v>6.9266000000000005</v>
      </c>
      <c r="G25" s="598">
        <v>18.345649999999999</v>
      </c>
      <c r="H25" s="598">
        <v>0.74140326968628456</v>
      </c>
    </row>
    <row r="26" spans="1:8" ht="22.05" customHeight="1">
      <c r="A26" s="207"/>
      <c r="B26" s="11" t="s">
        <v>212</v>
      </c>
      <c r="C26" s="598">
        <v>0.93582574924549045</v>
      </c>
      <c r="D26" s="598">
        <v>0.80786864055904517</v>
      </c>
      <c r="E26" s="599">
        <v>139.55250000000001</v>
      </c>
      <c r="F26" s="598">
        <v>7.1147500000000008</v>
      </c>
      <c r="G26" s="598">
        <v>19.778849999999998</v>
      </c>
      <c r="H26" s="598">
        <v>0.75269499243086158</v>
      </c>
    </row>
    <row r="27" spans="1:8" ht="22.05" customHeight="1">
      <c r="A27" s="207"/>
      <c r="B27" s="11" t="s">
        <v>207</v>
      </c>
      <c r="C27" s="598">
        <v>0.92078911627264559</v>
      </c>
      <c r="D27" s="598">
        <v>0.79322585123049161</v>
      </c>
      <c r="E27" s="599">
        <v>144.5675</v>
      </c>
      <c r="F27" s="598">
        <v>7.2657000000000007</v>
      </c>
      <c r="G27" s="598">
        <v>18.7746</v>
      </c>
      <c r="H27" s="598">
        <v>0.75166721479492749</v>
      </c>
    </row>
    <row r="28" spans="1:8" ht="22.05" customHeight="1">
      <c r="A28" s="207"/>
      <c r="B28" s="11" t="s">
        <v>213</v>
      </c>
      <c r="C28" s="598">
        <v>0.90820334672933267</v>
      </c>
      <c r="D28" s="598">
        <v>0.77792255780937014</v>
      </c>
      <c r="E28" s="599">
        <v>141.67500000000001</v>
      </c>
      <c r="F28" s="598">
        <v>7.1487999999999996</v>
      </c>
      <c r="G28" s="598">
        <v>17.594999999999999</v>
      </c>
      <c r="H28" s="598">
        <v>0.74494501728440055</v>
      </c>
    </row>
    <row r="29" spans="1:8" ht="22.05" customHeight="1">
      <c r="A29" s="207"/>
      <c r="B29" s="11" t="s">
        <v>214</v>
      </c>
      <c r="C29" s="598">
        <v>0.91635930448328795</v>
      </c>
      <c r="D29" s="598">
        <v>0.78689040583872694</v>
      </c>
      <c r="E29" s="599">
        <v>145.9975</v>
      </c>
      <c r="F29" s="598">
        <v>7.2979000000000003</v>
      </c>
      <c r="G29" s="598">
        <v>18.711950000000002</v>
      </c>
      <c r="H29" s="598">
        <v>0.75098741891053766</v>
      </c>
    </row>
    <row r="30" spans="1:8" ht="22.05" customHeight="1">
      <c r="A30" s="207"/>
      <c r="B30" s="11" t="s">
        <v>208</v>
      </c>
      <c r="C30" s="598">
        <v>0.94462156098712935</v>
      </c>
      <c r="D30" s="598">
        <v>0.81701015135113053</v>
      </c>
      <c r="E30" s="599">
        <v>149.04750000000001</v>
      </c>
      <c r="F30" s="598">
        <v>7.2926500000000001</v>
      </c>
      <c r="G30" s="598">
        <v>18.889749999999999</v>
      </c>
      <c r="H30" s="598">
        <v>0.76114493918307324</v>
      </c>
    </row>
    <row r="31" spans="1:8" ht="22.05" customHeight="1">
      <c r="A31" s="207"/>
      <c r="B31" s="11" t="s">
        <v>215</v>
      </c>
      <c r="C31" s="598">
        <v>0.94315154087383002</v>
      </c>
      <c r="D31" s="598">
        <v>0.82324853873384363</v>
      </c>
      <c r="E31" s="599">
        <v>150.20750000000001</v>
      </c>
      <c r="F31" s="598">
        <v>7.3312500000000007</v>
      </c>
      <c r="G31" s="598">
        <v>18.898600000000002</v>
      </c>
      <c r="H31" s="598">
        <v>0.76208694858808268</v>
      </c>
    </row>
    <row r="32" spans="1:8" ht="22.05" customHeight="1">
      <c r="A32" s="207"/>
      <c r="B32" s="11" t="s">
        <v>216</v>
      </c>
      <c r="C32" s="598">
        <v>0.9110994692845592</v>
      </c>
      <c r="D32" s="598">
        <v>0.78716914296959561</v>
      </c>
      <c r="E32" s="599">
        <v>146.97</v>
      </c>
      <c r="F32" s="598">
        <v>7.1314500000000001</v>
      </c>
      <c r="G32" s="598">
        <v>18.706949999999999</v>
      </c>
      <c r="H32" s="598">
        <v>0.74805234846396873</v>
      </c>
    </row>
    <row r="33" spans="1:8" ht="22.05" customHeight="1">
      <c r="A33" s="207"/>
      <c r="B33" s="11" t="s">
        <v>200</v>
      </c>
      <c r="C33" s="598">
        <v>0.90340357296113116</v>
      </c>
      <c r="D33" s="598">
        <v>0.78320802005012524</v>
      </c>
      <c r="E33" s="599">
        <v>141.2475</v>
      </c>
      <c r="F33" s="598">
        <v>7.0930999999999997</v>
      </c>
      <c r="G33" s="598">
        <v>18.514800000000001</v>
      </c>
      <c r="H33" s="598">
        <v>0.74329492232939709</v>
      </c>
    </row>
    <row r="34" spans="1:8" ht="22.05" customHeight="1">
      <c r="A34" s="207"/>
      <c r="B34" s="11"/>
      <c r="C34" s="598"/>
      <c r="D34" s="598"/>
      <c r="E34" s="599"/>
      <c r="F34" s="598"/>
      <c r="G34" s="598"/>
      <c r="H34" s="598"/>
    </row>
    <row r="35" spans="1:8" ht="22.05" customHeight="1">
      <c r="A35" s="207">
        <v>2024</v>
      </c>
      <c r="B35" s="11" t="s">
        <v>209</v>
      </c>
      <c r="C35" s="598">
        <v>0.92436392207612139</v>
      </c>
      <c r="D35" s="598">
        <v>0.78895463510848118</v>
      </c>
      <c r="E35" s="599">
        <v>147.8125</v>
      </c>
      <c r="F35" s="598">
        <v>7.1902500000000007</v>
      </c>
      <c r="G35" s="598">
        <v>18.838650000000001</v>
      </c>
      <c r="H35" s="598">
        <v>0.75250043855725557</v>
      </c>
    </row>
    <row r="36" spans="1:8" ht="22.05" customHeight="1">
      <c r="A36" s="207"/>
      <c r="B36" s="11" t="s">
        <v>210</v>
      </c>
      <c r="C36" s="598">
        <v>0.92291363835629092</v>
      </c>
      <c r="D36" s="598">
        <v>0.78957757599684153</v>
      </c>
      <c r="E36" s="599">
        <v>149.79249999999999</v>
      </c>
      <c r="F36" s="598">
        <v>7.2081999999999997</v>
      </c>
      <c r="G36" s="598">
        <v>19.248100000000001</v>
      </c>
      <c r="H36" s="598">
        <v>0.75308363083337349</v>
      </c>
    </row>
    <row r="37" spans="1:8" ht="22.05" customHeight="1">
      <c r="A37" s="207"/>
      <c r="B37" s="11" t="s">
        <v>206</v>
      </c>
      <c r="C37" s="598">
        <v>0.92410765854222021</v>
      </c>
      <c r="D37" s="598">
        <v>0.79181265712532412</v>
      </c>
      <c r="E37" s="599">
        <v>151.3175</v>
      </c>
      <c r="F37" s="598">
        <v>7.2526999999999999</v>
      </c>
      <c r="G37" s="598">
        <v>18.945050000000002</v>
      </c>
      <c r="H37" s="598">
        <v>0.75459137726169423</v>
      </c>
    </row>
    <row r="38" spans="1:8" ht="22.05" customHeight="1">
      <c r="A38" s="207"/>
      <c r="B38" s="11" t="s">
        <v>211</v>
      </c>
      <c r="C38" s="598">
        <v>0.93508193655469074</v>
      </c>
      <c r="D38" s="598">
        <v>0.79816422228873596</v>
      </c>
      <c r="E38" s="599">
        <v>156.83250000000001</v>
      </c>
      <c r="F38" s="598">
        <v>7.2551000000000005</v>
      </c>
      <c r="G38" s="598">
        <v>18.6814</v>
      </c>
      <c r="H38" s="598">
        <v>0.75959881666961782</v>
      </c>
    </row>
    <row r="39" spans="1:8" ht="22.05" customHeight="1">
      <c r="A39" s="207"/>
      <c r="B39" s="11" t="s">
        <v>212</v>
      </c>
      <c r="C39" s="598">
        <v>0.92432120161756193</v>
      </c>
      <c r="D39" s="598">
        <v>0.78639536026737444</v>
      </c>
      <c r="E39" s="599">
        <v>156.92750000000001</v>
      </c>
      <c r="F39" s="598">
        <v>7.2590000000000003</v>
      </c>
      <c r="G39" s="598">
        <v>18.786249999999999</v>
      </c>
      <c r="H39" s="598">
        <v>0.75613162064782824</v>
      </c>
    </row>
    <row r="40" spans="1:8" ht="22.05" customHeight="1">
      <c r="A40" s="207"/>
      <c r="B40" s="11" t="s">
        <v>207</v>
      </c>
      <c r="C40" s="598">
        <v>0.93495079821424398</v>
      </c>
      <c r="D40" s="598">
        <v>0.79124878840029278</v>
      </c>
      <c r="E40" s="599">
        <v>160.9025</v>
      </c>
      <c r="F40" s="598">
        <v>7.2946</v>
      </c>
      <c r="G40" s="598">
        <v>18.43695</v>
      </c>
      <c r="H40" s="598">
        <v>0.76078262347534309</v>
      </c>
    </row>
    <row r="41" spans="1:8" ht="22.05" customHeight="1">
      <c r="A41" s="207"/>
      <c r="B41" s="11" t="s">
        <v>213</v>
      </c>
      <c r="C41" s="598">
        <v>0.92419306393105516</v>
      </c>
      <c r="D41" s="598">
        <v>0.77877071043358059</v>
      </c>
      <c r="E41" s="599">
        <v>152.76749999999998</v>
      </c>
      <c r="F41" s="598">
        <v>7.2371499999999997</v>
      </c>
      <c r="G41" s="598">
        <v>18.270350000000001</v>
      </c>
      <c r="H41" s="598">
        <v>0.75393433470187998</v>
      </c>
    </row>
    <row r="42" spans="1:8" ht="22.05" customHeight="1">
      <c r="A42" s="207"/>
      <c r="B42" s="11" t="s">
        <v>214</v>
      </c>
      <c r="C42" s="598">
        <v>0.9027103879397893</v>
      </c>
      <c r="D42" s="598">
        <v>0.75908530221083592</v>
      </c>
      <c r="E42" s="599">
        <v>145.0275</v>
      </c>
      <c r="F42" s="598">
        <v>7.0879499999999993</v>
      </c>
      <c r="G42" s="598">
        <v>17.711100000000002</v>
      </c>
      <c r="H42" s="598">
        <v>0.74261633105247893</v>
      </c>
    </row>
    <row r="43" spans="1:8" ht="22.05" customHeight="1">
      <c r="A43" s="207"/>
      <c r="B43" s="11" t="s">
        <v>208</v>
      </c>
      <c r="C43" s="598">
        <v>0.89511491037661961</v>
      </c>
      <c r="D43" s="598">
        <v>0.74692360838795213</v>
      </c>
      <c r="E43" s="599">
        <v>143.78</v>
      </c>
      <c r="F43" s="598">
        <v>6.99695</v>
      </c>
      <c r="G43" s="598">
        <v>17.216149999999999</v>
      </c>
      <c r="H43" s="598">
        <v>0.73819232040369553</v>
      </c>
    </row>
    <row r="44" spans="1:8" ht="22.05" customHeight="1">
      <c r="A44" s="207"/>
      <c r="B44" s="11" t="s">
        <v>215</v>
      </c>
      <c r="C44" s="598">
        <v>0.92530477225936281</v>
      </c>
      <c r="D44" s="598">
        <v>0.77138173753736394</v>
      </c>
      <c r="E44" s="599">
        <v>152.94749999999999</v>
      </c>
      <c r="F44" s="598">
        <v>7.1583500000000004</v>
      </c>
      <c r="G44" s="598">
        <v>17.713450000000002</v>
      </c>
      <c r="H44" s="598">
        <v>0.75275543681189816</v>
      </c>
    </row>
    <row r="45" spans="1:8" ht="22.05" customHeight="1">
      <c r="A45" s="207"/>
      <c r="B45" s="11" t="s">
        <v>216</v>
      </c>
      <c r="C45" s="598">
        <v>0.94587244910023893</v>
      </c>
      <c r="D45" s="598">
        <v>0.78656546191056753</v>
      </c>
      <c r="E45" s="599">
        <v>150.07</v>
      </c>
      <c r="F45" s="598">
        <v>7.2382500000000007</v>
      </c>
      <c r="G45" s="598">
        <v>18.075150000000001</v>
      </c>
      <c r="H45" s="598">
        <v>0.75893488346289228</v>
      </c>
    </row>
    <row r="46" spans="1:8" ht="22.05" customHeight="1">
      <c r="A46" s="207"/>
      <c r="B46" s="11" t="s">
        <v>200</v>
      </c>
      <c r="C46" s="598">
        <v>0.96137669142211646</v>
      </c>
      <c r="D46" s="598">
        <v>0.79698738767458999</v>
      </c>
      <c r="E46" s="599">
        <v>156.22</v>
      </c>
      <c r="F46" s="598">
        <v>7.3219499999999993</v>
      </c>
      <c r="G46" s="598">
        <v>18.794249999999998</v>
      </c>
      <c r="H46" s="598">
        <v>0.76648701105362416</v>
      </c>
    </row>
    <row r="47" spans="1:8" ht="22.05" customHeight="1">
      <c r="A47" s="207"/>
      <c r="B47" s="11"/>
      <c r="C47" s="598"/>
      <c r="D47" s="598"/>
      <c r="E47" s="599"/>
      <c r="F47" s="598"/>
      <c r="G47" s="598"/>
      <c r="H47" s="598"/>
    </row>
    <row r="48" spans="1:8" ht="22.05" customHeight="1">
      <c r="A48" s="600">
        <v>2025</v>
      </c>
      <c r="B48" s="455" t="s">
        <v>209</v>
      </c>
      <c r="C48" s="601">
        <v>0.9623481294358236</v>
      </c>
      <c r="D48" s="601">
        <v>0.80476420408820215</v>
      </c>
      <c r="E48" s="602">
        <v>154.73500000000001</v>
      </c>
      <c r="F48" s="601">
        <v>7.3020999999999994</v>
      </c>
      <c r="G48" s="601">
        <v>18.558350000000001</v>
      </c>
      <c r="H48" s="601">
        <v>0.76656838876638489</v>
      </c>
    </row>
    <row r="49" spans="1:8" ht="22.05" customHeight="1">
      <c r="A49" s="600"/>
      <c r="B49" s="455" t="s">
        <v>210</v>
      </c>
      <c r="C49" s="601">
        <v>0.96304321656434333</v>
      </c>
      <c r="D49" s="601">
        <v>0.79511797562963415</v>
      </c>
      <c r="E49" s="602">
        <v>150.01249999999999</v>
      </c>
      <c r="F49" s="601">
        <v>7.2953000000000001</v>
      </c>
      <c r="G49" s="601">
        <v>18.473500000000001</v>
      </c>
      <c r="H49" s="601">
        <v>0.76433259670014997</v>
      </c>
    </row>
    <row r="50" spans="1:8" ht="22.05" customHeight="1">
      <c r="A50" s="600"/>
      <c r="B50" s="455" t="s">
        <v>206</v>
      </c>
      <c r="C50" s="601">
        <v>0.92329709392239689</v>
      </c>
      <c r="D50" s="601">
        <v>0.77147100233369981</v>
      </c>
      <c r="E50" s="602">
        <v>148.82249999999999</v>
      </c>
      <c r="F50" s="601">
        <v>7.2582000000000004</v>
      </c>
      <c r="G50" s="601">
        <v>18.269199999999998</v>
      </c>
      <c r="H50" s="601">
        <v>0.75208091764942586</v>
      </c>
    </row>
    <row r="51" spans="1:8" ht="22.05" customHeight="1">
      <c r="A51" s="600"/>
      <c r="B51" s="455" t="s">
        <v>211</v>
      </c>
      <c r="C51" s="601">
        <v>0.87813659414721967</v>
      </c>
      <c r="D51" s="601">
        <v>0.74633827782442386</v>
      </c>
      <c r="E51" s="602">
        <v>142.57249999999999</v>
      </c>
      <c r="F51" s="601">
        <v>7.2615999999999996</v>
      </c>
      <c r="G51" s="601">
        <v>18.55265</v>
      </c>
      <c r="H51" s="601">
        <v>0.7364389715933175</v>
      </c>
    </row>
    <row r="52" spans="1:8" ht="22.05" customHeight="1">
      <c r="A52" s="600"/>
      <c r="B52" s="455" t="s">
        <v>212</v>
      </c>
      <c r="C52" s="601">
        <v>0.88165928277017347</v>
      </c>
      <c r="D52" s="601">
        <v>0.74221141892268006</v>
      </c>
      <c r="E52" s="602">
        <v>143.92250000000001</v>
      </c>
      <c r="F52" s="601">
        <v>7.1911000000000005</v>
      </c>
      <c r="G52" s="601">
        <v>17.8552</v>
      </c>
      <c r="H52" s="601">
        <v>0.73670978132965537</v>
      </c>
    </row>
    <row r="53" spans="1:8" ht="22.05" customHeight="1">
      <c r="A53" s="600"/>
      <c r="B53" s="455" t="s">
        <v>207</v>
      </c>
      <c r="C53" s="601">
        <v>0.85260577640413526</v>
      </c>
      <c r="D53" s="601">
        <v>0.72834538137985039</v>
      </c>
      <c r="E53" s="602">
        <v>143.94749999999999</v>
      </c>
      <c r="F53" s="601">
        <v>7.1597</v>
      </c>
      <c r="G53" s="601">
        <v>17.746500000000001</v>
      </c>
      <c r="H53" s="601">
        <v>0.72750440171081976</v>
      </c>
    </row>
    <row r="54" spans="1:8" ht="22.05" customHeight="1">
      <c r="A54" s="600"/>
      <c r="B54" s="455" t="s">
        <v>213</v>
      </c>
      <c r="C54" s="601">
        <v>0.87338151488023752</v>
      </c>
      <c r="D54" s="601">
        <v>0.75338079632350174</v>
      </c>
      <c r="E54" s="602">
        <v>148.76</v>
      </c>
      <c r="F54" s="601">
        <v>7.1989999999999998</v>
      </c>
      <c r="G54" s="601">
        <v>17.9651</v>
      </c>
      <c r="H54" s="601">
        <v>0.73714658327140625</v>
      </c>
    </row>
    <row r="55" spans="1:8" ht="22.05" customHeight="1">
      <c r="A55" s="826"/>
      <c r="B55" s="774" t="s">
        <v>214</v>
      </c>
      <c r="C55" s="827">
        <v>0.85724695141552898</v>
      </c>
      <c r="D55" s="827">
        <v>0.74111129638893525</v>
      </c>
      <c r="E55" s="828">
        <v>147.08750000000001</v>
      </c>
      <c r="F55" s="827">
        <v>7.1288</v>
      </c>
      <c r="G55" s="827">
        <v>17.72625</v>
      </c>
      <c r="H55" s="827">
        <v>0.73048871579747732</v>
      </c>
    </row>
    <row r="56" spans="1:8" ht="22.05" customHeight="1">
      <c r="A56" s="594" t="s">
        <v>1384</v>
      </c>
      <c r="B56" s="11" t="s">
        <v>421</v>
      </c>
      <c r="C56" s="11"/>
      <c r="D56" s="76"/>
      <c r="E56" s="76"/>
      <c r="F56" s="76"/>
      <c r="G56" s="76"/>
      <c r="H56" s="76"/>
    </row>
    <row r="57" spans="1:8" ht="22.05" customHeight="1">
      <c r="A57" s="69"/>
      <c r="B57" s="70"/>
      <c r="C57" s="71"/>
      <c r="D57" s="71"/>
      <c r="E57" s="72"/>
      <c r="F57" s="71"/>
      <c r="G57" s="71"/>
      <c r="H57" s="71"/>
    </row>
    <row r="58" spans="1:8" ht="18">
      <c r="A58" s="69"/>
      <c r="B58" s="70"/>
      <c r="C58" s="71"/>
      <c r="D58" s="71"/>
      <c r="E58" s="72"/>
      <c r="F58" s="71"/>
      <c r="G58" s="71"/>
      <c r="H58" s="71"/>
    </row>
    <row r="59" spans="1:8" ht="18">
      <c r="A59" s="69"/>
      <c r="B59" s="70"/>
      <c r="C59" s="71"/>
      <c r="D59" s="71"/>
      <c r="E59" s="72"/>
      <c r="F59" s="71"/>
      <c r="G59" s="71"/>
      <c r="H59" s="71"/>
    </row>
    <row r="60" spans="1:8" ht="15.6">
      <c r="A60" s="44"/>
      <c r="B60" s="40"/>
      <c r="C60" s="40"/>
      <c r="D60" s="40"/>
      <c r="E60" s="40"/>
      <c r="F60" s="40"/>
      <c r="G60" s="40"/>
      <c r="H60" s="40"/>
    </row>
    <row r="61" spans="1:8" ht="15.6">
      <c r="A61" s="65"/>
      <c r="B61" s="40"/>
      <c r="C61" s="40"/>
      <c r="D61" s="45"/>
      <c r="E61" s="45"/>
      <c r="F61" s="45"/>
      <c r="G61" s="39"/>
      <c r="H61" s="45"/>
    </row>
  </sheetData>
  <hyperlinks>
    <hyperlink ref="I1" location="'Contents Page'!A1" display="BACK TO CONTENTS" xr:uid="{C07ABE6C-9D40-4E44-8FA6-C2BC8C2D50B9}"/>
  </hyperlinks>
  <pageMargins left="0.7" right="0.7" top="0.75" bottom="0.75" header="0.3" footer="0.3"/>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CCB88-628A-450F-B684-EFFF511230D5}">
  <dimension ref="M1:AC114"/>
  <sheetViews>
    <sheetView workbookViewId="0">
      <selection activeCell="P1" sqref="P1"/>
    </sheetView>
  </sheetViews>
  <sheetFormatPr defaultColWidth="8.77734375" defaultRowHeight="14.4"/>
  <cols>
    <col min="16" max="16" width="18.33203125" customWidth="1"/>
  </cols>
  <sheetData>
    <row r="1" spans="13:29">
      <c r="M1" s="1"/>
      <c r="N1" s="1"/>
      <c r="O1" s="1"/>
      <c r="P1" s="10"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sheetData>
  <hyperlinks>
    <hyperlink ref="P1" location="'Contents Page'!A1" display="BACK TO CONTENTS" xr:uid="{B881F359-715F-4F1E-8D67-91FCBD531B4E}"/>
  </hyperlink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CA1D-AF46-42EF-80A6-C07923047604}">
  <dimension ref="A1:J63"/>
  <sheetViews>
    <sheetView zoomScaleNormal="100" workbookViewId="0">
      <selection activeCell="J1" sqref="J1"/>
    </sheetView>
  </sheetViews>
  <sheetFormatPr defaultColWidth="8.77734375" defaultRowHeight="14.4"/>
  <cols>
    <col min="1" max="3" width="18.6640625" customWidth="1"/>
    <col min="4" max="4" width="23.33203125" customWidth="1"/>
    <col min="5" max="6" width="21.44140625" customWidth="1"/>
    <col min="7" max="8" width="18.6640625" customWidth="1"/>
  </cols>
  <sheetData>
    <row r="1" spans="1:10" ht="22.05" customHeight="1">
      <c r="A1" s="207" t="s">
        <v>1385</v>
      </c>
      <c r="B1" s="594"/>
      <c r="C1" s="594"/>
      <c r="D1" s="594"/>
      <c r="E1" s="594"/>
      <c r="F1" s="594"/>
      <c r="G1" s="594"/>
      <c r="H1" s="594"/>
      <c r="I1" s="11"/>
      <c r="J1" s="10" t="s">
        <v>85</v>
      </c>
    </row>
    <row r="2" spans="1:10" ht="22.05" customHeight="1">
      <c r="A2" s="265"/>
      <c r="B2" s="594"/>
      <c r="C2" s="594"/>
      <c r="D2" s="594"/>
      <c r="E2" s="594"/>
      <c r="F2" s="594"/>
      <c r="G2" s="594"/>
      <c r="H2" s="594"/>
      <c r="I2" s="11"/>
    </row>
    <row r="3" spans="1:10" ht="22.05" customHeight="1">
      <c r="A3" s="918" t="s">
        <v>1386</v>
      </c>
      <c r="B3" s="918"/>
      <c r="C3" s="918"/>
      <c r="D3" s="918"/>
      <c r="E3" s="918"/>
      <c r="F3" s="918"/>
      <c r="G3" s="918"/>
      <c r="H3" s="918"/>
      <c r="I3" s="11"/>
    </row>
    <row r="4" spans="1:10" ht="22.05" customHeight="1">
      <c r="A4" s="829"/>
      <c r="B4" s="829"/>
      <c r="C4" s="830"/>
      <c r="D4" s="329" t="s">
        <v>650</v>
      </c>
      <c r="E4" s="329" t="s">
        <v>1370</v>
      </c>
      <c r="F4" s="332" t="s">
        <v>1371</v>
      </c>
      <c r="G4" s="259" t="s">
        <v>651</v>
      </c>
      <c r="H4" s="830"/>
      <c r="I4" s="11"/>
    </row>
    <row r="5" spans="1:10" ht="22.05" customHeight="1">
      <c r="A5" s="714" t="s">
        <v>91</v>
      </c>
      <c r="B5" s="369" t="s">
        <v>101</v>
      </c>
      <c r="C5" s="295" t="s">
        <v>659</v>
      </c>
      <c r="D5" s="295" t="s">
        <v>657</v>
      </c>
      <c r="E5" s="295" t="s">
        <v>1372</v>
      </c>
      <c r="F5" s="295" t="s">
        <v>1387</v>
      </c>
      <c r="G5" s="295" t="s">
        <v>658</v>
      </c>
      <c r="H5" s="295" t="s">
        <v>1374</v>
      </c>
      <c r="I5" s="11"/>
    </row>
    <row r="6" spans="1:10" ht="22.05" customHeight="1">
      <c r="A6" s="207">
        <v>2016</v>
      </c>
      <c r="B6" s="11"/>
      <c r="C6" s="598">
        <v>0.90380148462158161</v>
      </c>
      <c r="D6" s="598">
        <v>0.74033741553978805</v>
      </c>
      <c r="E6" s="599">
        <v>108.7582251828586</v>
      </c>
      <c r="F6" s="598">
        <v>6.8412376479076498</v>
      </c>
      <c r="G6" s="598">
        <v>14.724373908338039</v>
      </c>
      <c r="H6" s="598">
        <v>0.71950231891354965</v>
      </c>
      <c r="I6" s="11"/>
    </row>
    <row r="7" spans="1:10" ht="22.05" customHeight="1">
      <c r="A7" s="207">
        <v>2017</v>
      </c>
      <c r="B7" s="11"/>
      <c r="C7" s="598">
        <v>0.88711416082352357</v>
      </c>
      <c r="D7" s="598">
        <v>0.77681502112681677</v>
      </c>
      <c r="E7" s="599">
        <v>112.15477356314177</v>
      </c>
      <c r="F7" s="598">
        <v>6.7513972117711925</v>
      </c>
      <c r="G7" s="598">
        <v>13.321410961923226</v>
      </c>
      <c r="H7" s="598">
        <v>0.72125791805150763</v>
      </c>
      <c r="I7" s="11"/>
    </row>
    <row r="8" spans="1:10" ht="22.05" customHeight="1">
      <c r="A8" s="207">
        <v>2018</v>
      </c>
      <c r="B8" s="11"/>
      <c r="C8" s="598">
        <v>0.84710830935146364</v>
      </c>
      <c r="D8" s="598">
        <v>0.74958036727687172</v>
      </c>
      <c r="E8" s="599">
        <v>110.4392132494857</v>
      </c>
      <c r="F8" s="598">
        <v>6.6157463284817775</v>
      </c>
      <c r="G8" s="598">
        <v>13.242205346307962</v>
      </c>
      <c r="H8" s="598">
        <v>0.70639627097541513</v>
      </c>
      <c r="I8" s="11"/>
    </row>
    <row r="9" spans="1:10" ht="22.05" customHeight="1">
      <c r="A9" s="207">
        <v>2019</v>
      </c>
      <c r="B9" s="11"/>
      <c r="C9" s="598">
        <v>0.89323350160705417</v>
      </c>
      <c r="D9" s="598">
        <v>0.78374258187153778</v>
      </c>
      <c r="E9" s="599">
        <v>108.99266980234678</v>
      </c>
      <c r="F9" s="598">
        <v>6.914548862876889</v>
      </c>
      <c r="G9" s="598">
        <v>14.452756223893068</v>
      </c>
      <c r="H9" s="598">
        <v>0.72379349757839317</v>
      </c>
      <c r="I9" s="11"/>
    </row>
    <row r="10" spans="1:10" ht="22.05" customHeight="1">
      <c r="A10" s="207">
        <v>2020</v>
      </c>
      <c r="B10" s="11"/>
      <c r="C10" s="598">
        <v>0.83897518700834706</v>
      </c>
      <c r="D10" s="598">
        <v>0.75755600978671633</v>
      </c>
      <c r="E10" s="599">
        <v>104.46535714285716</v>
      </c>
      <c r="F10" s="598">
        <v>6.6118087301587307</v>
      </c>
      <c r="G10" s="598">
        <v>15.658015873015875</v>
      </c>
      <c r="H10" s="598">
        <v>0.7018649092489998</v>
      </c>
      <c r="I10" s="11"/>
    </row>
    <row r="11" spans="1:10" ht="22.05" customHeight="1">
      <c r="A11" s="207"/>
      <c r="B11" s="11"/>
      <c r="C11" s="598"/>
      <c r="D11" s="598"/>
      <c r="E11" s="599"/>
      <c r="F11" s="598"/>
      <c r="G11" s="598"/>
      <c r="H11" s="598"/>
      <c r="I11" s="11"/>
    </row>
    <row r="12" spans="1:10" ht="22.05" customHeight="1">
      <c r="A12" s="207">
        <v>2021</v>
      </c>
      <c r="B12" s="11" t="s">
        <v>93</v>
      </c>
      <c r="C12" s="598">
        <v>0.82919871434558379</v>
      </c>
      <c r="D12" s="598">
        <v>0.72544794793781608</v>
      </c>
      <c r="E12" s="599">
        <v>105.89448369565218</v>
      </c>
      <c r="F12" s="598">
        <v>6.4759320652173926</v>
      </c>
      <c r="G12" s="598">
        <v>14.96195865942029</v>
      </c>
      <c r="H12" s="598">
        <v>0.69593204887971949</v>
      </c>
      <c r="I12" s="11"/>
    </row>
    <row r="13" spans="1:10" ht="22.05" customHeight="1">
      <c r="A13" s="207"/>
      <c r="B13" s="11" t="s">
        <v>94</v>
      </c>
      <c r="C13" s="598">
        <v>0.82936309052203727</v>
      </c>
      <c r="D13" s="598">
        <v>0.71501159299625827</v>
      </c>
      <c r="E13" s="599">
        <v>109.39148086124402</v>
      </c>
      <c r="F13" s="598">
        <v>6.4572821371610845</v>
      </c>
      <c r="G13" s="598">
        <v>14.121839047049443</v>
      </c>
      <c r="H13" s="598">
        <v>0.69667897103949816</v>
      </c>
      <c r="I13" s="11"/>
    </row>
    <row r="14" spans="1:10" ht="22.05" customHeight="1">
      <c r="A14" s="207"/>
      <c r="B14" s="11" t="s">
        <v>95</v>
      </c>
      <c r="C14" s="598">
        <v>0.84801339689566591</v>
      </c>
      <c r="D14" s="598">
        <v>0.72514132793972863</v>
      </c>
      <c r="E14" s="599">
        <v>110.06848171565279</v>
      </c>
      <c r="F14" s="598">
        <v>6.4704687685121884</v>
      </c>
      <c r="G14" s="598">
        <v>14.622703763195867</v>
      </c>
      <c r="H14" s="598">
        <v>0.70302438945127976</v>
      </c>
      <c r="I14" s="11"/>
    </row>
    <row r="15" spans="1:10" ht="22.05" customHeight="1">
      <c r="A15" s="207"/>
      <c r="B15" s="11" t="s">
        <v>96</v>
      </c>
      <c r="C15" s="598">
        <v>0.87429110822078704</v>
      </c>
      <c r="D15" s="598">
        <v>0.74165680323624583</v>
      </c>
      <c r="E15" s="599">
        <v>113.69837085137085</v>
      </c>
      <c r="F15" s="598">
        <v>6.3932262229437242</v>
      </c>
      <c r="G15" s="598">
        <v>15.420727157287155</v>
      </c>
      <c r="H15" s="598">
        <v>0.71195241532111408</v>
      </c>
      <c r="I15" s="11"/>
    </row>
    <row r="16" spans="1:10" ht="22.05" customHeight="1">
      <c r="A16" s="207"/>
      <c r="B16" s="11"/>
      <c r="C16" s="598"/>
      <c r="D16" s="598"/>
      <c r="E16" s="599"/>
      <c r="F16" s="598"/>
      <c r="G16" s="598"/>
      <c r="H16" s="598"/>
      <c r="I16" s="11"/>
    </row>
    <row r="17" spans="1:9" ht="22.05" customHeight="1">
      <c r="A17" s="207">
        <v>2022</v>
      </c>
      <c r="B17" s="11" t="s">
        <v>93</v>
      </c>
      <c r="C17" s="598">
        <v>0.90741375028493665</v>
      </c>
      <c r="D17" s="598">
        <v>0.75885815234806087</v>
      </c>
      <c r="E17" s="599">
        <v>118.54217391304347</v>
      </c>
      <c r="F17" s="598">
        <v>6.3534565217391306</v>
      </c>
      <c r="G17" s="598">
        <v>14.999395652173915</v>
      </c>
      <c r="H17" s="598">
        <v>0.72330878255055508</v>
      </c>
      <c r="I17" s="11"/>
    </row>
    <row r="18" spans="1:9" ht="22.05" customHeight="1">
      <c r="A18" s="207"/>
      <c r="B18" s="11" t="s">
        <v>94</v>
      </c>
      <c r="C18" s="598">
        <v>0.94561411308301002</v>
      </c>
      <c r="D18" s="598">
        <v>0.81129484846534294</v>
      </c>
      <c r="E18" s="599">
        <v>133.88579545454547</v>
      </c>
      <c r="F18" s="598">
        <v>6.6966522727272721</v>
      </c>
      <c r="G18" s="598">
        <v>15.793043181818183</v>
      </c>
      <c r="H18" s="598">
        <v>0.74723889420073109</v>
      </c>
      <c r="I18" s="11"/>
    </row>
    <row r="19" spans="1:9" ht="22.05" customHeight="1">
      <c r="A19" s="207"/>
      <c r="B19" s="11" t="s">
        <v>95</v>
      </c>
      <c r="C19" s="598">
        <v>1.0093586898478759</v>
      </c>
      <c r="D19" s="598">
        <v>0.88277946408602703</v>
      </c>
      <c r="E19" s="599">
        <v>143.01488095238096</v>
      </c>
      <c r="F19" s="598">
        <v>7.0234952380952382</v>
      </c>
      <c r="G19" s="598">
        <v>17.546769047619048</v>
      </c>
      <c r="H19" s="598">
        <v>0.7747399671041284</v>
      </c>
      <c r="I19" s="11"/>
    </row>
    <row r="20" spans="1:9" ht="22.05" customHeight="1">
      <c r="A20" s="207"/>
      <c r="B20" s="11" t="s">
        <v>96</v>
      </c>
      <c r="C20" s="598">
        <v>0.94533663679687163</v>
      </c>
      <c r="D20" s="598">
        <v>0.8210084604756982</v>
      </c>
      <c r="E20" s="599">
        <v>135.12712500000001</v>
      </c>
      <c r="F20" s="598">
        <v>6.9820200000000012</v>
      </c>
      <c r="G20" s="598">
        <v>17.294310000000003</v>
      </c>
      <c r="H20" s="598">
        <v>0.75240677224923569</v>
      </c>
      <c r="I20" s="11"/>
    </row>
    <row r="21" spans="1:9" ht="22.05" customHeight="1">
      <c r="A21" s="207"/>
      <c r="B21" s="11"/>
      <c r="C21" s="598"/>
      <c r="D21" s="598"/>
      <c r="E21" s="599"/>
      <c r="F21" s="598"/>
      <c r="G21" s="598"/>
      <c r="H21" s="598"/>
      <c r="I21" s="11"/>
    </row>
    <row r="22" spans="1:9" ht="22.05" customHeight="1">
      <c r="A22" s="207">
        <v>2023</v>
      </c>
      <c r="B22" s="11" t="s">
        <v>209</v>
      </c>
      <c r="C22" s="598">
        <v>0.92707750037681824</v>
      </c>
      <c r="D22" s="598">
        <v>0.81682952339892645</v>
      </c>
      <c r="E22" s="599">
        <v>130.40299999999999</v>
      </c>
      <c r="F22" s="598">
        <v>6.782840000000002</v>
      </c>
      <c r="G22" s="598">
        <v>17.078552500000001</v>
      </c>
      <c r="H22" s="598">
        <v>0.74316543928995116</v>
      </c>
      <c r="I22" s="11"/>
    </row>
    <row r="23" spans="1:9" ht="22.05" customHeight="1">
      <c r="A23" s="207"/>
      <c r="B23" s="11" t="s">
        <v>210</v>
      </c>
      <c r="C23" s="598">
        <v>0.93316694043438186</v>
      </c>
      <c r="D23" s="598">
        <v>0.82698733517965428</v>
      </c>
      <c r="E23" s="599">
        <v>132.83737500000001</v>
      </c>
      <c r="F23" s="598">
        <v>6.8438749999999997</v>
      </c>
      <c r="G23" s="598">
        <v>17.8719775</v>
      </c>
      <c r="H23" s="598">
        <v>0.74715126698021406</v>
      </c>
      <c r="I23" s="11"/>
    </row>
    <row r="24" spans="1:9" ht="22.05" customHeight="1">
      <c r="A24" s="207"/>
      <c r="B24" s="11" t="s">
        <v>206</v>
      </c>
      <c r="C24" s="598">
        <v>0.93398946075945588</v>
      </c>
      <c r="D24" s="598">
        <v>0.82401266492739278</v>
      </c>
      <c r="E24" s="599">
        <v>133.77043478260867</v>
      </c>
      <c r="F24" s="598">
        <v>6.8992934782608684</v>
      </c>
      <c r="G24" s="598">
        <v>18.281182608695655</v>
      </c>
      <c r="H24" s="598">
        <v>0.74826520673861185</v>
      </c>
      <c r="I24" s="11"/>
    </row>
    <row r="25" spans="1:9" ht="22.05" customHeight="1">
      <c r="A25" s="207"/>
      <c r="B25" s="11" t="s">
        <v>211</v>
      </c>
      <c r="C25" s="598">
        <v>0.91224343747369752</v>
      </c>
      <c r="D25" s="598">
        <v>0.80404013648534245</v>
      </c>
      <c r="E25" s="599">
        <v>133.58944444444444</v>
      </c>
      <c r="F25" s="598">
        <v>6.8937138888888887</v>
      </c>
      <c r="G25" s="598">
        <v>18.171616666666669</v>
      </c>
      <c r="H25" s="598">
        <v>0.7414902550508673</v>
      </c>
      <c r="I25" s="11"/>
    </row>
    <row r="26" spans="1:9" ht="22.05" customHeight="1">
      <c r="A26" s="207"/>
      <c r="B26" s="11" t="s">
        <v>212</v>
      </c>
      <c r="C26" s="598">
        <v>0.91948539653392203</v>
      </c>
      <c r="D26" s="598">
        <v>0.8011337319325913</v>
      </c>
      <c r="E26" s="599">
        <v>137.03369047619046</v>
      </c>
      <c r="F26" s="598">
        <v>6.9988380952380949</v>
      </c>
      <c r="G26" s="598">
        <v>19.032590476190475</v>
      </c>
      <c r="H26" s="598">
        <v>0.74578125841325171</v>
      </c>
      <c r="I26" s="11"/>
    </row>
    <row r="27" spans="1:9" ht="22.05" customHeight="1">
      <c r="A27" s="207"/>
      <c r="B27" s="11" t="s">
        <v>207</v>
      </c>
      <c r="C27" s="598">
        <v>0.92308629720349666</v>
      </c>
      <c r="D27" s="598">
        <v>0.79229142174273193</v>
      </c>
      <c r="E27" s="599">
        <v>141.32045454545454</v>
      </c>
      <c r="F27" s="598">
        <v>7.1716863636363648</v>
      </c>
      <c r="G27" s="598">
        <v>18.771324999999997</v>
      </c>
      <c r="H27" s="598">
        <v>0.74981313721764875</v>
      </c>
      <c r="I27" s="11"/>
    </row>
    <row r="28" spans="1:9" ht="22.05" customHeight="1">
      <c r="A28" s="207"/>
      <c r="B28" s="11" t="s">
        <v>213</v>
      </c>
      <c r="C28" s="598">
        <v>0.90530471336599971</v>
      </c>
      <c r="D28" s="598">
        <v>0.77709299868592396</v>
      </c>
      <c r="E28" s="599">
        <v>141.08097222222224</v>
      </c>
      <c r="F28" s="598">
        <v>7.1913388888888887</v>
      </c>
      <c r="G28" s="598">
        <v>18.181155555555549</v>
      </c>
      <c r="H28" s="598">
        <v>0.7444130430611734</v>
      </c>
      <c r="I28" s="11"/>
    </row>
    <row r="29" spans="1:9" ht="22.05" customHeight="1">
      <c r="A29" s="207"/>
      <c r="B29" s="11" t="s">
        <v>214</v>
      </c>
      <c r="C29" s="598">
        <v>0.9160801192797412</v>
      </c>
      <c r="D29" s="598">
        <v>0.78658381604990479</v>
      </c>
      <c r="E29" s="599">
        <v>144.73554347826084</v>
      </c>
      <c r="F29" s="598">
        <v>7.2634956521739129</v>
      </c>
      <c r="G29" s="598">
        <v>18.739473913043476</v>
      </c>
      <c r="H29" s="598">
        <v>0.75003086237532168</v>
      </c>
      <c r="I29" s="11"/>
    </row>
    <row r="30" spans="1:9" ht="22.05" customHeight="1">
      <c r="A30" s="207"/>
      <c r="B30" s="11" t="s">
        <v>208</v>
      </c>
      <c r="C30" s="598">
        <v>0.93591598625284922</v>
      </c>
      <c r="D30" s="598">
        <v>0.80630075208277097</v>
      </c>
      <c r="E30" s="599">
        <v>147.63976190476191</v>
      </c>
      <c r="F30" s="598">
        <v>7.3018309523809517</v>
      </c>
      <c r="G30" s="598">
        <v>18.976216666666669</v>
      </c>
      <c r="H30" s="598">
        <v>0.75786229771521496</v>
      </c>
      <c r="I30" s="11"/>
    </row>
    <row r="31" spans="1:9" ht="22.05" customHeight="1">
      <c r="A31" s="207"/>
      <c r="B31" s="11" t="s">
        <v>215</v>
      </c>
      <c r="C31" s="598">
        <v>0.94663648198098715</v>
      </c>
      <c r="D31" s="598">
        <v>0.82152010982766632</v>
      </c>
      <c r="E31" s="599">
        <v>149.55525000000006</v>
      </c>
      <c r="F31" s="598">
        <v>7.3154275000000011</v>
      </c>
      <c r="G31" s="598">
        <v>19.061839999999997</v>
      </c>
      <c r="H31" s="598">
        <v>0.76239453497418708</v>
      </c>
      <c r="I31" s="11"/>
    </row>
    <row r="32" spans="1:9" ht="22.05" customHeight="1">
      <c r="A32" s="207"/>
      <c r="B32" s="11" t="s">
        <v>216</v>
      </c>
      <c r="C32" s="598">
        <v>0.92559636988021043</v>
      </c>
      <c r="D32" s="598">
        <v>0.80582511303145454</v>
      </c>
      <c r="E32" s="599">
        <v>149.8336363636364</v>
      </c>
      <c r="F32" s="598">
        <v>7.2345659090909091</v>
      </c>
      <c r="G32" s="598">
        <v>18.526743181818187</v>
      </c>
      <c r="H32" s="598">
        <v>0.75522794493158407</v>
      </c>
      <c r="I32" s="11"/>
    </row>
    <row r="33" spans="1:9" ht="22.05" customHeight="1">
      <c r="A33" s="207"/>
      <c r="B33" s="11" t="s">
        <v>200</v>
      </c>
      <c r="C33" s="598">
        <v>0.91738428584473597</v>
      </c>
      <c r="D33" s="598">
        <v>0.79017738570570872</v>
      </c>
      <c r="E33" s="599">
        <v>144.20092105263157</v>
      </c>
      <c r="F33" s="598">
        <v>7.1497157894736851</v>
      </c>
      <c r="G33" s="598">
        <v>18.647907894736839</v>
      </c>
      <c r="H33" s="598">
        <v>0.74906172277610239</v>
      </c>
      <c r="I33" s="11"/>
    </row>
    <row r="34" spans="1:9" ht="22.05" customHeight="1">
      <c r="A34" s="207"/>
      <c r="B34" s="11"/>
      <c r="C34" s="598"/>
      <c r="D34" s="598"/>
      <c r="E34" s="599"/>
      <c r="F34" s="598"/>
      <c r="G34" s="598"/>
      <c r="H34" s="598"/>
      <c r="I34" s="11"/>
    </row>
    <row r="35" spans="1:9" ht="22.05" customHeight="1">
      <c r="A35" s="207">
        <v>2024</v>
      </c>
      <c r="B35" s="11" t="s">
        <v>209</v>
      </c>
      <c r="C35" s="598">
        <v>0.91702144087461923</v>
      </c>
      <c r="D35" s="598">
        <v>0.78720219670903935</v>
      </c>
      <c r="E35" s="599">
        <v>146.32845238095237</v>
      </c>
      <c r="F35" s="598">
        <v>7.1824857142857139</v>
      </c>
      <c r="G35" s="598">
        <v>18.817304761904762</v>
      </c>
      <c r="H35" s="598">
        <v>0.74992051676063953</v>
      </c>
      <c r="I35" s="11"/>
    </row>
    <row r="36" spans="1:9" ht="22.05" customHeight="1">
      <c r="A36" s="207"/>
      <c r="B36" s="11" t="s">
        <v>210</v>
      </c>
      <c r="C36" s="598">
        <v>0.92652912349855132</v>
      </c>
      <c r="D36" s="598">
        <v>0.79169142336067533</v>
      </c>
      <c r="E36" s="599">
        <v>149.44166666666672</v>
      </c>
      <c r="F36" s="598">
        <v>7.2088547619047612</v>
      </c>
      <c r="G36" s="598">
        <v>18.991409523809526</v>
      </c>
      <c r="H36" s="598">
        <v>0.7540192445388304</v>
      </c>
      <c r="I36" s="11"/>
    </row>
    <row r="37" spans="1:9" ht="22.05" customHeight="1">
      <c r="A37" s="207"/>
      <c r="B37" s="11" t="s">
        <v>206</v>
      </c>
      <c r="C37" s="598">
        <v>0.91938721963204717</v>
      </c>
      <c r="D37" s="598">
        <v>0.78644792981903122</v>
      </c>
      <c r="E37" s="599">
        <v>149.73737499999996</v>
      </c>
      <c r="F37" s="598">
        <v>7.2160474999999993</v>
      </c>
      <c r="G37" s="598">
        <v>18.870154999999997</v>
      </c>
      <c r="H37" s="598">
        <v>0.75204096131558129</v>
      </c>
      <c r="I37" s="11"/>
    </row>
    <row r="38" spans="1:9" ht="22.05" customHeight="1">
      <c r="A38" s="207"/>
      <c r="B38" s="11" t="s">
        <v>211</v>
      </c>
      <c r="C38" s="598">
        <v>0.9324140283360246</v>
      </c>
      <c r="D38" s="598">
        <v>0.79887307527407592</v>
      </c>
      <c r="E38" s="599">
        <v>153.79154761904763</v>
      </c>
      <c r="F38" s="598">
        <v>7.2548571428571433</v>
      </c>
      <c r="G38" s="598">
        <v>18.880476190476191</v>
      </c>
      <c r="H38" s="598">
        <v>0.75799934386119783</v>
      </c>
      <c r="I38" s="11"/>
    </row>
    <row r="39" spans="1:9" ht="22.05" customHeight="1">
      <c r="A39" s="207"/>
      <c r="B39" s="11" t="s">
        <v>212</v>
      </c>
      <c r="C39" s="598">
        <v>0.92486997022061535</v>
      </c>
      <c r="D39" s="598">
        <v>0.79102542756254102</v>
      </c>
      <c r="E39" s="599">
        <v>155.85023809523807</v>
      </c>
      <c r="F39" s="598">
        <v>7.2389619047619034</v>
      </c>
      <c r="G39" s="598">
        <v>18.398928571428574</v>
      </c>
      <c r="H39" s="598">
        <v>0.75602547055852332</v>
      </c>
      <c r="I39" s="11"/>
    </row>
    <row r="40" spans="1:9" ht="22.05" customHeight="1">
      <c r="A40" s="207"/>
      <c r="B40" s="11" t="s">
        <v>207</v>
      </c>
      <c r="C40" s="598">
        <v>0.92879408043675205</v>
      </c>
      <c r="D40" s="598">
        <v>0.78637932012439793</v>
      </c>
      <c r="E40" s="599">
        <v>157.89350000000002</v>
      </c>
      <c r="F40" s="598">
        <v>7.2732900000000003</v>
      </c>
      <c r="G40" s="598">
        <v>18.433972500000003</v>
      </c>
      <c r="H40" s="598">
        <v>0.7577084320031573</v>
      </c>
      <c r="I40" s="11"/>
    </row>
    <row r="41" spans="1:9" ht="22.05" customHeight="1">
      <c r="A41" s="207"/>
      <c r="B41" s="11" t="s">
        <v>213</v>
      </c>
      <c r="C41" s="598">
        <v>0.92263374661864694</v>
      </c>
      <c r="D41" s="598">
        <v>0.77840356776173902</v>
      </c>
      <c r="E41" s="599">
        <v>157.82925</v>
      </c>
      <c r="F41" s="598">
        <v>7.281150000000002</v>
      </c>
      <c r="G41" s="598">
        <v>18.272612500000001</v>
      </c>
      <c r="H41" s="598">
        <v>0.75562680819982453</v>
      </c>
      <c r="I41" s="11"/>
    </row>
    <row r="42" spans="1:9" ht="22.05" customHeight="1">
      <c r="A42" s="207"/>
      <c r="B42" s="11" t="s">
        <v>214</v>
      </c>
      <c r="C42" s="598">
        <v>0.9080730539068349</v>
      </c>
      <c r="D42" s="598">
        <v>0.77331547105790233</v>
      </c>
      <c r="E42" s="599">
        <v>146.29454545454547</v>
      </c>
      <c r="F42" s="598">
        <v>7.1517340909090912</v>
      </c>
      <c r="G42" s="598">
        <v>18.053993181818182</v>
      </c>
      <c r="H42" s="598">
        <v>0.74624506123862144</v>
      </c>
      <c r="I42" s="11"/>
    </row>
    <row r="43" spans="1:9" ht="22.05" customHeight="1">
      <c r="A43" s="207"/>
      <c r="B43" s="11" t="s">
        <v>208</v>
      </c>
      <c r="C43" s="598">
        <v>0.90073248165330333</v>
      </c>
      <c r="D43" s="598">
        <v>0.75744924205420494</v>
      </c>
      <c r="E43" s="599">
        <v>143.06874999999999</v>
      </c>
      <c r="F43" s="598">
        <v>7.0814500000000011</v>
      </c>
      <c r="G43" s="598">
        <v>17.644802500000004</v>
      </c>
      <c r="H43" s="598">
        <v>0.74119902853754149</v>
      </c>
      <c r="I43" s="11"/>
    </row>
    <row r="44" spans="1:9" ht="22.05" customHeight="1">
      <c r="A44" s="207"/>
      <c r="B44" s="11" t="s">
        <v>215</v>
      </c>
      <c r="C44" s="598">
        <v>0.91746840746087377</v>
      </c>
      <c r="D44" s="598">
        <v>0.76623126285729271</v>
      </c>
      <c r="E44" s="599">
        <v>149.486625</v>
      </c>
      <c r="F44" s="598">
        <v>7.1022300000000005</v>
      </c>
      <c r="G44" s="598">
        <v>17.5686775</v>
      </c>
      <c r="H44" s="598">
        <v>0.74856695750257918</v>
      </c>
      <c r="I44" s="11"/>
    </row>
    <row r="45" spans="1:9" ht="22.05" customHeight="1">
      <c r="A45" s="207"/>
      <c r="B45" s="11" t="s">
        <v>216</v>
      </c>
      <c r="C45" s="598">
        <v>0.94144358898940639</v>
      </c>
      <c r="D45" s="598">
        <v>0.78503949803745487</v>
      </c>
      <c r="E45" s="599">
        <v>153.77362500000001</v>
      </c>
      <c r="F45" s="598">
        <v>7.2190749999999984</v>
      </c>
      <c r="G45" s="598">
        <v>17.960402499999997</v>
      </c>
      <c r="H45" s="598">
        <v>0.75873235010686002</v>
      </c>
      <c r="I45" s="11"/>
    </row>
    <row r="46" spans="1:9" ht="22.05" customHeight="1">
      <c r="A46" s="207"/>
      <c r="B46" s="11" t="s">
        <v>200</v>
      </c>
      <c r="C46" s="598">
        <v>0.95400582394273392</v>
      </c>
      <c r="D46" s="598">
        <v>0.79002425490012163</v>
      </c>
      <c r="E46" s="599">
        <v>153.14960526315789</v>
      </c>
      <c r="F46" s="598">
        <v>7.2875263157894716</v>
      </c>
      <c r="G46" s="598">
        <v>18.12511842105263</v>
      </c>
      <c r="H46" s="598">
        <v>0.76276632842881731</v>
      </c>
      <c r="I46" s="11"/>
    </row>
    <row r="47" spans="1:9" ht="22.05" customHeight="1">
      <c r="A47" s="207"/>
      <c r="B47" s="11"/>
      <c r="C47" s="598"/>
      <c r="D47" s="598"/>
      <c r="E47" s="599"/>
      <c r="F47" s="598"/>
      <c r="G47" s="598"/>
      <c r="H47" s="598"/>
      <c r="I47" s="11"/>
    </row>
    <row r="48" spans="1:9" ht="22.05" customHeight="1">
      <c r="A48" s="207">
        <v>2025</v>
      </c>
      <c r="B48" s="11" t="s">
        <v>209</v>
      </c>
      <c r="C48" s="598">
        <v>0.96574019745809658</v>
      </c>
      <c r="D48" s="598">
        <v>0.81031464171507106</v>
      </c>
      <c r="E48" s="599">
        <v>156.50087500000001</v>
      </c>
      <c r="F48" s="598">
        <v>7.3138924999999997</v>
      </c>
      <c r="G48" s="598">
        <v>18.720722500000001</v>
      </c>
      <c r="H48" s="598">
        <v>0.76848612608765732</v>
      </c>
      <c r="I48" s="11"/>
    </row>
    <row r="49" spans="1:9" ht="22.05" customHeight="1">
      <c r="A49" s="207"/>
      <c r="B49" s="11" t="s">
        <v>210</v>
      </c>
      <c r="C49" s="598">
        <v>0.96051835247469786</v>
      </c>
      <c r="D49" s="598">
        <v>0.79815552570840498</v>
      </c>
      <c r="E49" s="599">
        <v>151.819875</v>
      </c>
      <c r="F49" s="598">
        <v>7.2844150000000001</v>
      </c>
      <c r="G49" s="598">
        <v>18.500632500000002</v>
      </c>
      <c r="H49" s="598">
        <v>0.76444117422089941</v>
      </c>
      <c r="I49" s="11"/>
    </row>
    <row r="50" spans="1:9" ht="22.05" customHeight="1">
      <c r="A50" s="207"/>
      <c r="B50" s="11" t="s">
        <v>206</v>
      </c>
      <c r="C50" s="598">
        <v>0.92635810028756149</v>
      </c>
      <c r="D50" s="598">
        <v>0.77511000727737644</v>
      </c>
      <c r="E50" s="599">
        <v>149.14273809523806</v>
      </c>
      <c r="F50" s="598">
        <v>7.2560190476190467</v>
      </c>
      <c r="G50" s="598">
        <v>18.286726190476191</v>
      </c>
      <c r="H50" s="598">
        <v>0.75317856435760056</v>
      </c>
      <c r="I50" s="11"/>
    </row>
    <row r="51" spans="1:9" ht="22.05" customHeight="1">
      <c r="A51" s="207"/>
      <c r="B51" s="11" t="s">
        <v>211</v>
      </c>
      <c r="C51" s="598">
        <v>0.89292266320839886</v>
      </c>
      <c r="D51" s="598">
        <v>0.76207009546372306</v>
      </c>
      <c r="E51" s="599">
        <v>144.58000000000001</v>
      </c>
      <c r="F51" s="598">
        <v>7.3078550000000009</v>
      </c>
      <c r="G51" s="598">
        <v>18.907877500000001</v>
      </c>
      <c r="H51" s="598">
        <v>0.74268792114337878</v>
      </c>
      <c r="I51" s="11"/>
    </row>
    <row r="52" spans="1:9" ht="22.05" customHeight="1">
      <c r="A52" s="207"/>
      <c r="B52" s="11" t="s">
        <v>212</v>
      </c>
      <c r="C52" s="598">
        <v>0.88607334304406771</v>
      </c>
      <c r="D52" s="598">
        <v>0.74818156347018983</v>
      </c>
      <c r="E52" s="599">
        <v>144.60624999999999</v>
      </c>
      <c r="F52" s="598">
        <v>7.2083725000000003</v>
      </c>
      <c r="G52" s="598">
        <v>18.1135375</v>
      </c>
      <c r="H52" s="598">
        <v>0.73876149312714379</v>
      </c>
      <c r="I52" s="11"/>
    </row>
    <row r="53" spans="1:9" ht="22.05" customHeight="1">
      <c r="A53" s="207"/>
      <c r="B53" s="11" t="s">
        <v>207</v>
      </c>
      <c r="C53" s="598">
        <v>0.86867155952809583</v>
      </c>
      <c r="D53" s="598">
        <v>0.73791061931298629</v>
      </c>
      <c r="E53" s="599">
        <v>144.45702380952383</v>
      </c>
      <c r="F53" s="598">
        <v>7.1829714285714283</v>
      </c>
      <c r="G53" s="598">
        <v>17.844254761904761</v>
      </c>
      <c r="H53" s="598">
        <v>0.73302174477805915</v>
      </c>
      <c r="I53" s="11"/>
    </row>
    <row r="54" spans="1:9" ht="22.05" customHeight="1">
      <c r="A54" s="207"/>
      <c r="B54" s="11" t="s">
        <v>213</v>
      </c>
      <c r="C54" s="598">
        <v>0.85586089467510074</v>
      </c>
      <c r="D54" s="598">
        <v>0.74050104888121182</v>
      </c>
      <c r="E54" s="599">
        <v>146.88537499999998</v>
      </c>
      <c r="F54" s="598">
        <v>7.17354</v>
      </c>
      <c r="G54" s="598">
        <v>17.762707500000001</v>
      </c>
      <c r="H54" s="598">
        <v>0.73049623852044987</v>
      </c>
      <c r="I54" s="11"/>
    </row>
    <row r="55" spans="1:9" ht="22.05" customHeight="1">
      <c r="A55" s="207"/>
      <c r="B55" s="11" t="s">
        <v>214</v>
      </c>
      <c r="C55" s="598">
        <v>0.8596706041245874</v>
      </c>
      <c r="D55" s="598">
        <v>0.74405087620093247</v>
      </c>
      <c r="E55" s="599">
        <v>147.60642857142858</v>
      </c>
      <c r="F55" s="598">
        <v>7.1774380952380952</v>
      </c>
      <c r="G55" s="598">
        <v>17.724930952380948</v>
      </c>
      <c r="H55" s="598">
        <v>0.73210097717487621</v>
      </c>
      <c r="I55" s="11"/>
    </row>
    <row r="56" spans="1:9" ht="22.05" customHeight="1">
      <c r="A56" s="676" t="s">
        <v>1586</v>
      </c>
      <c r="B56" s="290"/>
      <c r="C56" s="290"/>
      <c r="D56" s="290"/>
      <c r="E56" s="290"/>
      <c r="F56" s="290"/>
      <c r="G56" s="290"/>
      <c r="H56" s="290"/>
      <c r="I56" s="11"/>
    </row>
    <row r="57" spans="1:9" ht="22.05" customHeight="1">
      <c r="A57" s="917" t="s">
        <v>1587</v>
      </c>
      <c r="B57" s="917"/>
      <c r="C57" s="917"/>
      <c r="D57" s="917"/>
      <c r="E57" s="917"/>
      <c r="F57" s="917"/>
      <c r="G57" s="917"/>
      <c r="H57" s="917"/>
      <c r="I57" s="11"/>
    </row>
    <row r="58" spans="1:9" ht="22.05" customHeight="1">
      <c r="A58" s="80" t="s">
        <v>1588</v>
      </c>
      <c r="B58" s="80"/>
      <c r="C58" s="80"/>
      <c r="D58" s="80"/>
      <c r="E58" s="80"/>
      <c r="F58" s="80"/>
      <c r="G58" s="80"/>
      <c r="H58" s="80"/>
    </row>
    <row r="59" spans="1:9" ht="18">
      <c r="A59" s="917" t="s">
        <v>1589</v>
      </c>
      <c r="B59" s="917"/>
      <c r="C59" s="917"/>
      <c r="D59" s="917"/>
      <c r="E59" s="917"/>
      <c r="F59" s="917"/>
      <c r="G59" s="917"/>
      <c r="H59" s="917"/>
    </row>
    <row r="60" spans="1:9" ht="15.6">
      <c r="A60" s="44"/>
      <c r="B60" s="40"/>
      <c r="C60" s="40"/>
      <c r="D60" s="40"/>
      <c r="E60" s="40"/>
      <c r="F60" s="40"/>
      <c r="G60" s="40"/>
      <c r="H60" s="40"/>
    </row>
    <row r="61" spans="1:9" ht="15.6">
      <c r="A61" s="919"/>
      <c r="B61" s="919"/>
      <c r="C61" s="919"/>
      <c r="D61" s="919"/>
      <c r="E61" s="919"/>
      <c r="F61" s="919"/>
      <c r="G61" s="919"/>
      <c r="H61" s="919"/>
    </row>
    <row r="62" spans="1:9" ht="15.6">
      <c r="A62" s="63"/>
      <c r="B62" s="63"/>
      <c r="C62" s="63"/>
      <c r="D62" s="63"/>
      <c r="E62" s="63"/>
      <c r="F62" s="63"/>
      <c r="G62" s="63"/>
      <c r="H62" s="63"/>
    </row>
    <row r="63" spans="1:9" ht="15.6">
      <c r="A63" s="919"/>
      <c r="B63" s="919"/>
      <c r="C63" s="919"/>
      <c r="D63" s="919"/>
      <c r="E63" s="919"/>
      <c r="F63" s="919"/>
      <c r="G63" s="919"/>
      <c r="H63" s="919"/>
    </row>
  </sheetData>
  <mergeCells count="5">
    <mergeCell ref="A3:H3"/>
    <mergeCell ref="A61:H61"/>
    <mergeCell ref="A63:H63"/>
    <mergeCell ref="A57:H57"/>
    <mergeCell ref="A59:H59"/>
  </mergeCells>
  <hyperlinks>
    <hyperlink ref="J1" location="'Contents Page'!A1" display="BACK TO CONTENTS" xr:uid="{8BEB520A-4B7F-4505-8D31-6A93B4507516}"/>
  </hyperlinks>
  <pageMargins left="0.7" right="0.7" top="0.75" bottom="0.75" header="0.3" footer="0.3"/>
  <pageSetup paperSize="9" scale="51"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3A97-0F40-480F-BCA2-D5B7B44EE07A}">
  <dimension ref="A1:L66"/>
  <sheetViews>
    <sheetView zoomScaleNormal="100" workbookViewId="0">
      <selection activeCell="J1" sqref="J1"/>
    </sheetView>
  </sheetViews>
  <sheetFormatPr defaultColWidth="8.77734375" defaultRowHeight="14.4"/>
  <cols>
    <col min="1" max="4" width="18.6640625" customWidth="1"/>
    <col min="5" max="5" width="20.109375" customWidth="1"/>
    <col min="6" max="6" width="20.44140625" customWidth="1"/>
    <col min="7" max="7" width="20" customWidth="1"/>
    <col min="8" max="10" width="18.6640625" customWidth="1"/>
  </cols>
  <sheetData>
    <row r="1" spans="1:12" ht="22.05" customHeight="1">
      <c r="A1" s="76" t="s">
        <v>1388</v>
      </c>
      <c r="B1" s="260"/>
      <c r="C1" s="260"/>
      <c r="D1" s="260"/>
      <c r="E1" s="260"/>
      <c r="F1" s="260"/>
      <c r="G1" s="260"/>
      <c r="H1" s="260"/>
      <c r="I1" s="260"/>
      <c r="J1" s="10" t="s">
        <v>85</v>
      </c>
      <c r="K1" s="260"/>
      <c r="L1" s="260"/>
    </row>
    <row r="2" spans="1:12" ht="22.05" customHeight="1">
      <c r="A2" s="76"/>
      <c r="B2" s="260"/>
      <c r="C2" s="260"/>
      <c r="D2" s="260"/>
      <c r="E2" s="260"/>
      <c r="F2" s="260"/>
      <c r="G2" s="260"/>
      <c r="H2" s="260"/>
      <c r="I2" s="260"/>
      <c r="J2" s="603"/>
      <c r="K2" s="260"/>
      <c r="L2" s="260"/>
    </row>
    <row r="3" spans="1:12" ht="22.05" customHeight="1">
      <c r="A3" s="76" t="s">
        <v>1389</v>
      </c>
      <c r="B3" s="260"/>
      <c r="C3" s="76"/>
      <c r="D3" s="76"/>
      <c r="E3" s="260"/>
      <c r="F3" s="260"/>
      <c r="G3" s="260"/>
      <c r="H3" s="260"/>
      <c r="I3" s="260"/>
      <c r="J3" s="603"/>
      <c r="K3" s="76"/>
      <c r="L3" s="260"/>
    </row>
    <row r="4" spans="1:12" ht="22.05" customHeight="1">
      <c r="A4" s="207" t="s">
        <v>190</v>
      </c>
      <c r="B4" s="259"/>
      <c r="C4" s="260"/>
      <c r="D4" s="260"/>
      <c r="E4" s="260"/>
      <c r="F4" s="260"/>
      <c r="G4" s="260"/>
      <c r="H4" s="260"/>
      <c r="I4" s="260"/>
      <c r="J4" s="603"/>
      <c r="K4" s="260"/>
      <c r="L4" s="260"/>
    </row>
    <row r="5" spans="1:12" ht="22.05" customHeight="1">
      <c r="A5" s="11"/>
      <c r="B5" s="260"/>
      <c r="C5" s="260"/>
      <c r="D5" s="260"/>
      <c r="E5" s="260"/>
      <c r="F5" s="260"/>
      <c r="G5" s="260"/>
      <c r="H5" s="260"/>
      <c r="I5" s="260"/>
      <c r="J5" s="603"/>
      <c r="K5" s="260"/>
      <c r="L5" s="260"/>
    </row>
    <row r="6" spans="1:12" ht="22.05" customHeight="1">
      <c r="A6" s="280"/>
      <c r="B6" s="329"/>
      <c r="C6" s="329" t="s">
        <v>649</v>
      </c>
      <c r="D6" s="329"/>
      <c r="E6" s="329" t="s">
        <v>650</v>
      </c>
      <c r="F6" s="329" t="s">
        <v>1370</v>
      </c>
      <c r="G6" s="332" t="s">
        <v>1371</v>
      </c>
      <c r="H6" s="329" t="s">
        <v>651</v>
      </c>
      <c r="I6" s="329"/>
      <c r="J6" s="831"/>
      <c r="K6" s="260"/>
      <c r="L6" s="260"/>
    </row>
    <row r="7" spans="1:12" ht="22.05" customHeight="1">
      <c r="A7" s="714" t="s">
        <v>484</v>
      </c>
      <c r="B7" s="295"/>
      <c r="C7" s="295" t="s">
        <v>655</v>
      </c>
      <c r="D7" s="295" t="s">
        <v>659</v>
      </c>
      <c r="E7" s="295" t="s">
        <v>657</v>
      </c>
      <c r="F7" s="295" t="s">
        <v>1372</v>
      </c>
      <c r="G7" s="295" t="s">
        <v>1373</v>
      </c>
      <c r="H7" s="295" t="s">
        <v>658</v>
      </c>
      <c r="I7" s="295" t="s">
        <v>1374</v>
      </c>
      <c r="J7" s="295" t="s">
        <v>1390</v>
      </c>
      <c r="K7" s="260"/>
      <c r="L7" s="260"/>
    </row>
    <row r="8" spans="1:12" ht="22.05" customHeight="1">
      <c r="A8" s="207">
        <v>2016</v>
      </c>
      <c r="B8" s="596"/>
      <c r="C8" s="205">
        <v>98.149950344669961</v>
      </c>
      <c r="D8" s="205">
        <v>105.28077502165422</v>
      </c>
      <c r="E8" s="205">
        <v>102.51456569495444</v>
      </c>
      <c r="F8" s="205">
        <v>100.9592076153087</v>
      </c>
      <c r="G8" s="205">
        <v>99.110986373195146</v>
      </c>
      <c r="H8" s="205">
        <v>97.45780823041386</v>
      </c>
      <c r="I8" s="205">
        <v>100.99913288964146</v>
      </c>
      <c r="J8" s="604">
        <v>99.37337331036052</v>
      </c>
      <c r="K8" s="205"/>
      <c r="L8" s="205"/>
    </row>
    <row r="9" spans="1:12" ht="22.05" customHeight="1">
      <c r="A9" s="207">
        <v>2017</v>
      </c>
      <c r="B9" s="596"/>
      <c r="C9" s="205">
        <v>107.05184013746269</v>
      </c>
      <c r="D9" s="205">
        <v>101.99148305120198</v>
      </c>
      <c r="E9" s="205">
        <v>101.06771042016682</v>
      </c>
      <c r="F9" s="205">
        <v>107.57586998938694</v>
      </c>
      <c r="G9" s="205">
        <v>101.41053168954652</v>
      </c>
      <c r="H9" s="205">
        <v>94.344569312947925</v>
      </c>
      <c r="I9" s="205">
        <v>104.3360904419775</v>
      </c>
      <c r="J9" s="604">
        <v>100.31476870872582</v>
      </c>
      <c r="K9" s="205"/>
      <c r="L9" s="205"/>
    </row>
    <row r="10" spans="1:12" ht="22.05" customHeight="1">
      <c r="A10" s="207">
        <v>2018</v>
      </c>
      <c r="B10" s="127"/>
      <c r="C10" s="205">
        <v>100</v>
      </c>
      <c r="D10" s="205">
        <v>100</v>
      </c>
      <c r="E10" s="205">
        <v>100</v>
      </c>
      <c r="F10" s="205">
        <v>100</v>
      </c>
      <c r="G10" s="205">
        <v>100</v>
      </c>
      <c r="H10" s="205">
        <v>100</v>
      </c>
      <c r="I10" s="205">
        <v>100</v>
      </c>
      <c r="J10" s="604">
        <v>100.60122306628166</v>
      </c>
      <c r="K10" s="205"/>
      <c r="L10" s="205"/>
    </row>
    <row r="11" spans="1:12" ht="22.05" customHeight="1">
      <c r="A11" s="207">
        <v>2019</v>
      </c>
      <c r="B11" s="127"/>
      <c r="C11" s="205">
        <v>100.90758247810626</v>
      </c>
      <c r="D11" s="205">
        <v>103.93609941640591</v>
      </c>
      <c r="E11" s="205">
        <v>98.570373472539259</v>
      </c>
      <c r="F11" s="205">
        <v>100.81356961649107</v>
      </c>
      <c r="G11" s="205">
        <v>100.13054651285729</v>
      </c>
      <c r="H11" s="205">
        <v>97.16133475713761</v>
      </c>
      <c r="I11" s="205">
        <v>101.56251871650693</v>
      </c>
      <c r="J11" s="604">
        <v>100.15640502231037</v>
      </c>
      <c r="K11" s="205"/>
      <c r="L11" s="205"/>
    </row>
    <row r="12" spans="1:12" ht="22.05" customHeight="1">
      <c r="A12" s="207">
        <v>2020</v>
      </c>
      <c r="B12" s="127"/>
      <c r="C12" s="205">
        <v>100.09806296307676</v>
      </c>
      <c r="D12" s="205">
        <v>95.599951303499168</v>
      </c>
      <c r="E12" s="205">
        <v>94.798485863012047</v>
      </c>
      <c r="F12" s="205">
        <v>97.401856438907203</v>
      </c>
      <c r="G12" s="205">
        <v>93.908354923939925</v>
      </c>
      <c r="H12" s="205">
        <v>98.214415070962602</v>
      </c>
      <c r="I12" s="205">
        <v>97.284730760566092</v>
      </c>
      <c r="J12" s="604">
        <v>98.2894015839058</v>
      </c>
      <c r="K12" s="205"/>
      <c r="L12" s="205"/>
    </row>
    <row r="13" spans="1:12" ht="22.05" customHeight="1">
      <c r="A13" s="207"/>
      <c r="B13" s="127"/>
      <c r="C13" s="205"/>
      <c r="D13" s="205"/>
      <c r="E13" s="205"/>
      <c r="F13" s="605"/>
      <c r="G13" s="205"/>
      <c r="H13" s="205"/>
      <c r="I13" s="606"/>
      <c r="J13" s="604"/>
      <c r="K13" s="205"/>
      <c r="L13" s="205"/>
    </row>
    <row r="14" spans="1:12" ht="22.05" customHeight="1">
      <c r="A14" s="207">
        <v>2021</v>
      </c>
      <c r="B14" s="127" t="s">
        <v>93</v>
      </c>
      <c r="C14" s="205">
        <v>97.472147098381143</v>
      </c>
      <c r="D14" s="205">
        <v>97.578954248780619</v>
      </c>
      <c r="E14" s="205">
        <v>92.788229261216841</v>
      </c>
      <c r="F14" s="205">
        <v>104.84017739108657</v>
      </c>
      <c r="G14" s="205">
        <v>93.390366874529306</v>
      </c>
      <c r="H14" s="205">
        <v>98.471302911157622</v>
      </c>
      <c r="I14" s="205">
        <v>97.2137556819211</v>
      </c>
      <c r="J14" s="604">
        <v>98.365513974895933</v>
      </c>
      <c r="K14" s="205"/>
      <c r="L14" s="205"/>
    </row>
    <row r="15" spans="1:12" ht="22.05" customHeight="1">
      <c r="A15" s="207"/>
      <c r="B15" s="127" t="s">
        <v>94</v>
      </c>
      <c r="C15" s="205">
        <v>100.85385431668637</v>
      </c>
      <c r="D15" s="205">
        <v>100.7143602700243</v>
      </c>
      <c r="E15" s="205">
        <v>96.31254415878341</v>
      </c>
      <c r="F15" s="205">
        <v>110.71669946534024</v>
      </c>
      <c r="G15" s="205">
        <v>98.193248340549999</v>
      </c>
      <c r="H15" s="205">
        <v>97.522776438488165</v>
      </c>
      <c r="I15" s="205">
        <v>100.84688226905021</v>
      </c>
      <c r="J15" s="604">
        <v>99.934478009389608</v>
      </c>
      <c r="K15" s="205"/>
      <c r="L15" s="205"/>
    </row>
    <row r="16" spans="1:12" ht="22.05" customHeight="1">
      <c r="A16" s="207"/>
      <c r="B16" s="127" t="s">
        <v>95</v>
      </c>
      <c r="C16" s="205">
        <v>97.720248360646437</v>
      </c>
      <c r="D16" s="205">
        <v>100.17500271867644</v>
      </c>
      <c r="E16" s="205">
        <v>95.130804424042935</v>
      </c>
      <c r="F16" s="205">
        <v>107.74640799292405</v>
      </c>
      <c r="G16" s="205">
        <v>96.416304723746705</v>
      </c>
      <c r="H16" s="205">
        <v>98.416192871826354</v>
      </c>
      <c r="I16" s="205">
        <v>98.856842453819382</v>
      </c>
      <c r="J16" s="604">
        <v>99.25146300955484</v>
      </c>
      <c r="K16" s="205"/>
      <c r="L16" s="205"/>
    </row>
    <row r="17" spans="1:12" ht="22.05" customHeight="1">
      <c r="A17" s="207"/>
      <c r="B17" s="127" t="s">
        <v>96</v>
      </c>
      <c r="C17" s="205">
        <v>93.446324278599405</v>
      </c>
      <c r="D17" s="205">
        <v>98.83068756196208</v>
      </c>
      <c r="E17" s="205">
        <v>90.767670558006245</v>
      </c>
      <c r="F17" s="205">
        <v>107.7462649315006</v>
      </c>
      <c r="G17" s="205">
        <v>90.384576269055316</v>
      </c>
      <c r="H17" s="205">
        <v>100.73019799574384</v>
      </c>
      <c r="I17" s="205">
        <v>95.566844195899321</v>
      </c>
      <c r="J17" s="604">
        <v>98.445100094598644</v>
      </c>
      <c r="K17" s="205"/>
      <c r="L17" s="205"/>
    </row>
    <row r="18" spans="1:12" ht="22.05" customHeight="1">
      <c r="A18" s="207"/>
      <c r="B18" s="11"/>
      <c r="C18" s="11"/>
      <c r="D18" s="11"/>
      <c r="E18" s="11"/>
      <c r="F18" s="11"/>
      <c r="G18" s="11"/>
      <c r="H18" s="11"/>
      <c r="I18" s="11"/>
      <c r="J18" s="11"/>
      <c r="K18" s="205"/>
      <c r="L18" s="205"/>
    </row>
    <row r="19" spans="1:12" ht="22.05" customHeight="1">
      <c r="A19" s="207">
        <v>2022</v>
      </c>
      <c r="B19" s="127" t="s">
        <v>93</v>
      </c>
      <c r="C19" s="205">
        <v>96.057151062225245</v>
      </c>
      <c r="D19" s="205">
        <v>101.94170156741227</v>
      </c>
      <c r="E19" s="205">
        <v>97.037789462185856</v>
      </c>
      <c r="F19" s="205">
        <v>121.82686195354751</v>
      </c>
      <c r="G19" s="205">
        <v>95.161140909370815</v>
      </c>
      <c r="H19" s="205">
        <v>96.732609608105122</v>
      </c>
      <c r="I19" s="205">
        <v>99.611430276006118</v>
      </c>
      <c r="J19" s="604">
        <v>98.896543815367068</v>
      </c>
      <c r="K19" s="205"/>
      <c r="L19" s="205"/>
    </row>
    <row r="20" spans="1:12" ht="22.05" customHeight="1">
      <c r="A20" s="207"/>
      <c r="B20" s="127" t="s">
        <v>94</v>
      </c>
      <c r="C20" s="205">
        <v>91.970110087413772</v>
      </c>
      <c r="D20" s="205">
        <v>104.93793628422746</v>
      </c>
      <c r="E20" s="205">
        <v>99.779141292965335</v>
      </c>
      <c r="F20" s="205">
        <v>132.62834310136193</v>
      </c>
      <c r="G20" s="205">
        <v>98.837607203707719</v>
      </c>
      <c r="H20" s="205">
        <v>102.61817950504592</v>
      </c>
      <c r="I20" s="205">
        <v>99.852920911092255</v>
      </c>
      <c r="J20" s="604">
        <v>101.6957078866817</v>
      </c>
      <c r="K20" s="205"/>
      <c r="L20" s="205"/>
    </row>
    <row r="21" spans="1:12" ht="22.05" customHeight="1">
      <c r="A21" s="207"/>
      <c r="B21" s="127" t="s">
        <v>95</v>
      </c>
      <c r="C21" s="205">
        <v>86.888437119330533</v>
      </c>
      <c r="D21" s="205">
        <v>106.06759547876612</v>
      </c>
      <c r="E21" s="205">
        <v>104.55537595750863</v>
      </c>
      <c r="F21" s="205">
        <v>130.6776353307007</v>
      </c>
      <c r="G21" s="205">
        <v>100.47522669753504</v>
      </c>
      <c r="H21" s="205">
        <v>105.35662780022571</v>
      </c>
      <c r="I21" s="205">
        <v>98.036939200614938</v>
      </c>
      <c r="J21" s="604">
        <v>101.87449230911361</v>
      </c>
      <c r="K21" s="205"/>
      <c r="L21" s="205"/>
    </row>
    <row r="22" spans="1:12" ht="22.05" customHeight="1">
      <c r="A22" s="207"/>
      <c r="B22" s="127" t="s">
        <v>96</v>
      </c>
      <c r="C22" s="205">
        <v>90.669191343998591</v>
      </c>
      <c r="D22" s="205">
        <v>99.392277737026603</v>
      </c>
      <c r="E22" s="205">
        <v>95.140968777016141</v>
      </c>
      <c r="F22" s="205">
        <v>123.27076880561863</v>
      </c>
      <c r="G22" s="205">
        <v>100.32717013211294</v>
      </c>
      <c r="H22" s="205">
        <v>103.57804501308462</v>
      </c>
      <c r="I22" s="205">
        <v>96.939997849293334</v>
      </c>
      <c r="J22" s="604">
        <v>100.47323441876094</v>
      </c>
      <c r="K22" s="205"/>
      <c r="L22" s="205"/>
    </row>
    <row r="23" spans="1:12" ht="22.05" customHeight="1">
      <c r="A23" s="207"/>
      <c r="B23" s="127"/>
      <c r="C23" s="205"/>
      <c r="D23" s="205"/>
      <c r="E23" s="205"/>
      <c r="F23" s="205"/>
      <c r="G23" s="205"/>
      <c r="H23" s="205"/>
      <c r="I23" s="205"/>
      <c r="J23" s="604"/>
      <c r="K23" s="205"/>
      <c r="L23" s="205"/>
    </row>
    <row r="24" spans="1:12" ht="22.05" customHeight="1">
      <c r="A24" s="207">
        <v>2023</v>
      </c>
      <c r="B24" s="127" t="s">
        <v>209</v>
      </c>
      <c r="C24" s="205">
        <v>88.892939330860315</v>
      </c>
      <c r="D24" s="205">
        <v>95.825361254216602</v>
      </c>
      <c r="E24" s="205">
        <v>92.012579237033947</v>
      </c>
      <c r="F24" s="205">
        <v>121.39719538877752</v>
      </c>
      <c r="G24" s="205">
        <v>95.886171095432005</v>
      </c>
      <c r="H24" s="205">
        <v>105.6273758463861</v>
      </c>
      <c r="I24" s="205">
        <v>94.223577942174956</v>
      </c>
      <c r="J24" s="604">
        <v>99.775876960180213</v>
      </c>
      <c r="K24" s="205"/>
      <c r="L24" s="205"/>
    </row>
    <row r="25" spans="1:12" ht="22.05" customHeight="1">
      <c r="A25" s="207"/>
      <c r="B25" s="127" t="s">
        <v>210</v>
      </c>
      <c r="C25" s="205">
        <v>86.032029573332849</v>
      </c>
      <c r="D25" s="205">
        <v>94.443619459415643</v>
      </c>
      <c r="E25" s="205">
        <v>90.215924414559225</v>
      </c>
      <c r="F25" s="205">
        <v>123.35302486152072</v>
      </c>
      <c r="G25" s="205">
        <v>96.540239984034912</v>
      </c>
      <c r="H25" s="205">
        <v>107.59866958991599</v>
      </c>
      <c r="I25" s="205">
        <v>92.51750419176129</v>
      </c>
      <c r="J25" s="604">
        <v>99.618389431784749</v>
      </c>
      <c r="K25" s="205"/>
      <c r="L25" s="205"/>
    </row>
    <row r="26" spans="1:12" ht="22.05" customHeight="1">
      <c r="A26" s="207"/>
      <c r="B26" s="127" t="s">
        <v>206</v>
      </c>
      <c r="C26" s="205">
        <v>87.913859446973092</v>
      </c>
      <c r="D26" s="205">
        <v>93.929623841146594</v>
      </c>
      <c r="E26" s="205">
        <v>89.815690860562199</v>
      </c>
      <c r="F26" s="205">
        <v>123.79696368730755</v>
      </c>
      <c r="G26" s="205">
        <v>98.176570531745867</v>
      </c>
      <c r="H26" s="205">
        <v>106.84636899709204</v>
      </c>
      <c r="I26" s="205">
        <v>93.405775588325767</v>
      </c>
      <c r="J26" s="604">
        <v>99.827617959564748</v>
      </c>
      <c r="K26" s="205"/>
      <c r="L26" s="205"/>
    </row>
    <row r="27" spans="1:12" ht="22.05" customHeight="1">
      <c r="A27" s="207"/>
      <c r="B27" s="127" t="s">
        <v>211</v>
      </c>
      <c r="C27" s="205">
        <v>87.322351489305262</v>
      </c>
      <c r="D27" s="205">
        <v>92.305935540466876</v>
      </c>
      <c r="E27" s="205">
        <v>87.993200170544242</v>
      </c>
      <c r="F27" s="205">
        <v>124.63621039357942</v>
      </c>
      <c r="G27" s="205">
        <v>99.164138841123631</v>
      </c>
      <c r="H27" s="205">
        <v>107.8927309447667</v>
      </c>
      <c r="I27" s="205">
        <v>92.654747062375179</v>
      </c>
      <c r="J27" s="604">
        <v>99.822160560923024</v>
      </c>
      <c r="K27" s="205"/>
      <c r="L27" s="205"/>
    </row>
    <row r="28" spans="1:12" ht="22.05" customHeight="1">
      <c r="A28" s="207"/>
      <c r="B28" s="127" t="s">
        <v>212</v>
      </c>
      <c r="C28" s="205">
        <v>83.244620493335105</v>
      </c>
      <c r="D28" s="205">
        <v>91.395640468785857</v>
      </c>
      <c r="E28" s="205">
        <v>84.660837338937768</v>
      </c>
      <c r="F28" s="205">
        <v>123.1405716583196</v>
      </c>
      <c r="G28" s="205">
        <v>98.128264633479688</v>
      </c>
      <c r="H28" s="205">
        <v>110.62146014206958</v>
      </c>
      <c r="I28" s="205">
        <v>90.024549454270797</v>
      </c>
      <c r="J28" s="604">
        <v>99.364101729753955</v>
      </c>
      <c r="K28" s="205"/>
      <c r="L28" s="205"/>
    </row>
    <row r="29" spans="1:12" ht="22.05" customHeight="1">
      <c r="A29" s="207"/>
      <c r="B29" s="127" t="s">
        <v>207</v>
      </c>
      <c r="C29" s="205">
        <v>85.545371838419939</v>
      </c>
      <c r="D29" s="205">
        <v>91.806434674148619</v>
      </c>
      <c r="E29" s="205">
        <v>85.428314249835339</v>
      </c>
      <c r="F29" s="205">
        <v>130.52601065270511</v>
      </c>
      <c r="G29" s="205">
        <v>102.68846025741207</v>
      </c>
      <c r="H29" s="205">
        <v>107.84952796462561</v>
      </c>
      <c r="I29" s="205">
        <v>92.15115182387656</v>
      </c>
      <c r="J29" s="604">
        <v>99.505456161763732</v>
      </c>
      <c r="K29" s="205"/>
      <c r="L29" s="205"/>
    </row>
    <row r="30" spans="1:12" ht="22.05" customHeight="1">
      <c r="A30" s="207"/>
      <c r="B30" s="127" t="s">
        <v>213</v>
      </c>
      <c r="C30" s="205">
        <v>87.809843069066616</v>
      </c>
      <c r="D30" s="205">
        <v>93.52602843490952</v>
      </c>
      <c r="E30" s="205">
        <v>86.163516626271118</v>
      </c>
      <c r="F30" s="205">
        <v>130.56844107073445</v>
      </c>
      <c r="G30" s="205">
        <v>103.626904999651</v>
      </c>
      <c r="H30" s="205">
        <v>102.25503449124267</v>
      </c>
      <c r="I30" s="205">
        <v>93.886551294182709</v>
      </c>
      <c r="J30" s="604">
        <v>98.150663122451235</v>
      </c>
      <c r="K30" s="205"/>
      <c r="L30" s="205"/>
    </row>
    <row r="31" spans="1:12" ht="22.05" customHeight="1">
      <c r="A31" s="207"/>
      <c r="B31" s="127" t="s">
        <v>214</v>
      </c>
      <c r="C31" s="205">
        <v>84.521546952845128</v>
      </c>
      <c r="D31" s="205">
        <v>90.869218677076788</v>
      </c>
      <c r="E31" s="205">
        <v>84.040512331087839</v>
      </c>
      <c r="F31" s="205">
        <v>129.50101381068288</v>
      </c>
      <c r="G31" s="205">
        <v>102.54522512043255</v>
      </c>
      <c r="H31" s="205">
        <v>104.88651106931687</v>
      </c>
      <c r="I31" s="205">
        <v>91.197866338465005</v>
      </c>
      <c r="J31" s="604">
        <v>97.705423422493951</v>
      </c>
      <c r="K31" s="205"/>
      <c r="L31" s="205"/>
    </row>
    <row r="32" spans="1:12" ht="22.05" customHeight="1">
      <c r="A32" s="207"/>
      <c r="B32" s="127" t="s">
        <v>208</v>
      </c>
      <c r="C32" s="205">
        <v>84.544482645176743</v>
      </c>
      <c r="D32" s="205">
        <v>93.631977950072368</v>
      </c>
      <c r="E32" s="205">
        <v>87.052069692530765</v>
      </c>
      <c r="F32" s="205">
        <v>131.90608671133884</v>
      </c>
      <c r="G32" s="205">
        <v>102.66595646325766</v>
      </c>
      <c r="H32" s="205">
        <v>105.87838429938441</v>
      </c>
      <c r="I32" s="205">
        <v>92.419358216264669</v>
      </c>
      <c r="J32" s="604">
        <v>98.840781307981302</v>
      </c>
      <c r="K32" s="205"/>
      <c r="L32" s="205"/>
    </row>
    <row r="33" spans="1:12" ht="22.05" customHeight="1">
      <c r="A33" s="207"/>
      <c r="B33" s="127" t="s">
        <v>215</v>
      </c>
      <c r="C33" s="205">
        <v>84.750702854303242</v>
      </c>
      <c r="D33" s="205">
        <v>93.029785740169118</v>
      </c>
      <c r="E33" s="205">
        <v>87.594894275009381</v>
      </c>
      <c r="F33" s="205">
        <v>131.3297545833214</v>
      </c>
      <c r="G33" s="205">
        <v>101.76671770174916</v>
      </c>
      <c r="H33" s="205">
        <v>105.30655507755758</v>
      </c>
      <c r="I33" s="205">
        <v>92.269342778694863</v>
      </c>
      <c r="J33" s="604">
        <v>98.512145636491837</v>
      </c>
      <c r="K33" s="205"/>
      <c r="L33" s="205"/>
    </row>
    <row r="34" spans="1:12" ht="22.05" customHeight="1">
      <c r="A34" s="207"/>
      <c r="B34" s="127" t="s">
        <v>216</v>
      </c>
      <c r="C34" s="205">
        <v>85.878909538461059</v>
      </c>
      <c r="D34" s="205">
        <v>91.03405308284988</v>
      </c>
      <c r="E34" s="205">
        <v>85.08882361502566</v>
      </c>
      <c r="F34" s="205">
        <v>130.56577170877881</v>
      </c>
      <c r="G34" s="205">
        <v>100.74125154167155</v>
      </c>
      <c r="H34" s="205">
        <v>105.20895133089547</v>
      </c>
      <c r="I34" s="205">
        <v>91.845958169247467</v>
      </c>
      <c r="J34" s="604">
        <v>98.222277299533275</v>
      </c>
      <c r="K34" s="205"/>
      <c r="L34" s="205"/>
    </row>
    <row r="35" spans="1:12" ht="22.05" customHeight="1">
      <c r="A35" s="207"/>
      <c r="B35" s="127" t="s">
        <v>200</v>
      </c>
      <c r="C35" s="205">
        <v>86.453927190987187</v>
      </c>
      <c r="D35" s="205">
        <v>91.566973122328903</v>
      </c>
      <c r="E35" s="205">
        <v>85.05706988320614</v>
      </c>
      <c r="F35" s="205">
        <v>126.22190519773804</v>
      </c>
      <c r="G35" s="205">
        <v>100.98415610501381</v>
      </c>
      <c r="H35" s="205">
        <v>106.0064629435997</v>
      </c>
      <c r="I35" s="205">
        <v>92.073066691566581</v>
      </c>
      <c r="J35" s="604">
        <v>98.69059109843667</v>
      </c>
      <c r="K35" s="205"/>
      <c r="L35" s="205"/>
    </row>
    <row r="36" spans="1:12" ht="22.05" customHeight="1">
      <c r="A36" s="207"/>
      <c r="B36" s="127"/>
      <c r="C36" s="205"/>
      <c r="D36" s="205"/>
      <c r="E36" s="205"/>
      <c r="F36" s="205"/>
      <c r="G36" s="205"/>
      <c r="H36" s="205"/>
      <c r="I36" s="205"/>
      <c r="J36" s="604"/>
      <c r="K36" s="205"/>
      <c r="L36" s="205"/>
    </row>
    <row r="37" spans="1:12" ht="22.05" customHeight="1">
      <c r="A37" s="207">
        <v>2024</v>
      </c>
      <c r="B37" s="127" t="s">
        <v>209</v>
      </c>
      <c r="C37" s="205">
        <v>84.501019706637848</v>
      </c>
      <c r="D37" s="205">
        <v>91.534100587540109</v>
      </c>
      <c r="E37" s="205">
        <v>84.438395974781045</v>
      </c>
      <c r="F37" s="205">
        <v>132.11269026245665</v>
      </c>
      <c r="G37" s="205">
        <v>100.81824808109815</v>
      </c>
      <c r="H37" s="205">
        <v>106.24725797122703</v>
      </c>
      <c r="I37" s="205">
        <v>91.373859246437377</v>
      </c>
      <c r="J37" s="604">
        <v>98.378075365976528</v>
      </c>
      <c r="K37" s="205"/>
      <c r="L37" s="205"/>
    </row>
    <row r="38" spans="1:12" ht="22.05" customHeight="1">
      <c r="A38" s="207"/>
      <c r="B38" s="127" t="s">
        <v>210</v>
      </c>
      <c r="C38" s="205">
        <v>83.703910246223032</v>
      </c>
      <c r="D38" s="205">
        <v>90.284186770726649</v>
      </c>
      <c r="E38" s="205">
        <v>83.292008770773066</v>
      </c>
      <c r="F38" s="205">
        <v>132.41102384567537</v>
      </c>
      <c r="G38" s="205">
        <v>99.687321842794773</v>
      </c>
      <c r="H38" s="205">
        <v>106.72573514764477</v>
      </c>
      <c r="I38" s="205">
        <v>90.42205569907955</v>
      </c>
      <c r="J38" s="604">
        <v>98.011105418281701</v>
      </c>
      <c r="K38" s="205"/>
      <c r="L38" s="205"/>
    </row>
    <row r="39" spans="1:12" ht="22.05" customHeight="1">
      <c r="A39" s="207"/>
      <c r="B39" s="127" t="s">
        <v>206</v>
      </c>
      <c r="C39" s="205">
        <v>83.156547164750947</v>
      </c>
      <c r="D39" s="205">
        <v>90.394536876301444</v>
      </c>
      <c r="E39" s="205">
        <v>83.536057984693514</v>
      </c>
      <c r="F39" s="205">
        <v>134.35902356669598</v>
      </c>
      <c r="G39" s="205">
        <v>101.35436990938346</v>
      </c>
      <c r="H39" s="205">
        <v>105.35045202255097</v>
      </c>
      <c r="I39" s="205">
        <v>90.466986113985286</v>
      </c>
      <c r="J39" s="604">
        <v>97.467361453647513</v>
      </c>
      <c r="K39" s="205"/>
      <c r="L39" s="205"/>
    </row>
    <row r="40" spans="1:12" ht="22.05" customHeight="1">
      <c r="A40" s="207"/>
      <c r="B40" s="127" t="s">
        <v>211</v>
      </c>
      <c r="C40" s="205">
        <v>83.944801452121339</v>
      </c>
      <c r="D40" s="205">
        <v>92.25818044892597</v>
      </c>
      <c r="E40" s="205">
        <v>85.127347607444577</v>
      </c>
      <c r="F40" s="205">
        <v>140.19370578113404</v>
      </c>
      <c r="G40" s="205">
        <v>102.9356778572362</v>
      </c>
      <c r="H40" s="205">
        <v>103.81059605672607</v>
      </c>
      <c r="I40" s="205">
        <v>91.959181917989596</v>
      </c>
      <c r="J40" s="604">
        <v>97.698821110437578</v>
      </c>
      <c r="K40" s="205"/>
      <c r="L40" s="205"/>
    </row>
    <row r="41" spans="1:12" ht="22.05" customHeight="1">
      <c r="A41" s="207"/>
      <c r="B41" s="127" t="s">
        <v>212</v>
      </c>
      <c r="C41" s="205">
        <v>83.46183063616715</v>
      </c>
      <c r="D41" s="205">
        <v>91.125115953945809</v>
      </c>
      <c r="E41" s="205">
        <v>83.678643259577584</v>
      </c>
      <c r="F41" s="205">
        <v>139.50877838469705</v>
      </c>
      <c r="G41" s="205">
        <v>103.38139487899161</v>
      </c>
      <c r="H41" s="205">
        <v>103.44148757079962</v>
      </c>
      <c r="I41" s="205">
        <v>91.268180298203347</v>
      </c>
      <c r="J41" s="604">
        <v>97.138538941329585</v>
      </c>
      <c r="K41" s="205"/>
      <c r="L41" s="205"/>
    </row>
    <row r="42" spans="1:12" ht="22.05" customHeight="1">
      <c r="A42" s="207"/>
      <c r="B42" s="127" t="s">
        <v>207</v>
      </c>
      <c r="C42" s="205">
        <v>84.251375287562979</v>
      </c>
      <c r="D42" s="205">
        <v>92.256195497220716</v>
      </c>
      <c r="E42" s="205">
        <v>84.749192435966208</v>
      </c>
      <c r="F42" s="205">
        <v>143.35530736205357</v>
      </c>
      <c r="G42" s="205">
        <v>104.37479752111722</v>
      </c>
      <c r="H42" s="205">
        <v>102.22370622971823</v>
      </c>
      <c r="I42" s="205">
        <v>92.351925969888114</v>
      </c>
      <c r="J42" s="604">
        <v>97.251602712656222</v>
      </c>
      <c r="K42" s="205"/>
      <c r="L42" s="205"/>
    </row>
    <row r="43" spans="1:12" ht="22.05" customHeight="1">
      <c r="A43" s="207"/>
      <c r="B43" s="127" t="s">
        <v>213</v>
      </c>
      <c r="C43" s="205">
        <v>85.164640848973761</v>
      </c>
      <c r="D43" s="205">
        <v>92.575535234349829</v>
      </c>
      <c r="E43" s="205">
        <v>84.232028019733932</v>
      </c>
      <c r="F43" s="205">
        <v>136.68295125420869</v>
      </c>
      <c r="G43" s="205">
        <v>104.17712924679337</v>
      </c>
      <c r="H43" s="205">
        <v>101.30761796969942</v>
      </c>
      <c r="I43" s="205">
        <v>92.532526249099959</v>
      </c>
      <c r="J43" s="604">
        <v>96.96257447071514</v>
      </c>
      <c r="K43" s="205"/>
      <c r="L43" s="205"/>
    </row>
    <row r="44" spans="1:12" ht="22.05" customHeight="1">
      <c r="A44" s="207"/>
      <c r="B44" s="127" t="s">
        <v>214</v>
      </c>
      <c r="C44" s="205">
        <v>87.061561018545774</v>
      </c>
      <c r="D44" s="205">
        <v>92.476508073609253</v>
      </c>
      <c r="E44" s="205">
        <v>83.752350802560514</v>
      </c>
      <c r="F44" s="205">
        <v>131.86324626439651</v>
      </c>
      <c r="G44" s="205">
        <v>104.52569824492495</v>
      </c>
      <c r="H44" s="205">
        <v>100.39879620744793</v>
      </c>
      <c r="I44" s="205">
        <v>93.153906768483623</v>
      </c>
      <c r="J44" s="604">
        <v>96.926309828495278</v>
      </c>
      <c r="K44" s="205"/>
      <c r="L44" s="205"/>
    </row>
    <row r="45" spans="1:12" ht="22.05" customHeight="1">
      <c r="A45" s="207"/>
      <c r="B45" s="127" t="s">
        <v>208</v>
      </c>
      <c r="C45" s="205">
        <v>87.521723614297144</v>
      </c>
      <c r="D45" s="205">
        <v>92.481471189197038</v>
      </c>
      <c r="E45" s="205">
        <v>82.954018603086013</v>
      </c>
      <c r="F45" s="205">
        <v>131.59679181662824</v>
      </c>
      <c r="G45" s="205">
        <v>104.00319761797384</v>
      </c>
      <c r="H45" s="205">
        <v>98.548570087247384</v>
      </c>
      <c r="I45" s="205">
        <v>93.221975414123278</v>
      </c>
      <c r="J45" s="604">
        <v>96.157015163488026</v>
      </c>
      <c r="K45" s="205"/>
      <c r="L45" s="205"/>
    </row>
    <row r="46" spans="1:12" ht="22.05" customHeight="1">
      <c r="A46" s="207"/>
      <c r="B46" s="127" t="s">
        <v>215</v>
      </c>
      <c r="C46" s="205">
        <v>85.668205257367916</v>
      </c>
      <c r="D46" s="205">
        <v>92.800195930085607</v>
      </c>
      <c r="E46" s="205">
        <v>83.208034615595565</v>
      </c>
      <c r="F46" s="205">
        <v>135.56949691476532</v>
      </c>
      <c r="G46" s="205">
        <v>102.74565251353113</v>
      </c>
      <c r="H46" s="205">
        <v>99.577113884671661</v>
      </c>
      <c r="I46" s="205">
        <v>92.558386321577288</v>
      </c>
      <c r="J46" s="604">
        <v>96.228502469894565</v>
      </c>
      <c r="K46" s="205"/>
      <c r="L46" s="205"/>
    </row>
    <row r="47" spans="1:12" ht="22.05" customHeight="1">
      <c r="A47" s="207"/>
      <c r="B47" s="127" t="s">
        <v>216</v>
      </c>
      <c r="C47" s="205">
        <v>84.440897763167612</v>
      </c>
      <c r="D47" s="205">
        <v>93.380571975438926</v>
      </c>
      <c r="E47" s="205">
        <v>83.681360846993456</v>
      </c>
      <c r="F47" s="205">
        <v>130.83258368119684</v>
      </c>
      <c r="G47" s="205">
        <v>103.04623346733219</v>
      </c>
      <c r="H47" s="205">
        <v>99.759211077477701</v>
      </c>
      <c r="I47" s="205">
        <v>91.999259392515498</v>
      </c>
      <c r="J47" s="604">
        <v>95.987238087801515</v>
      </c>
      <c r="K47" s="205"/>
      <c r="L47" s="205"/>
    </row>
    <row r="48" spans="1:12" ht="22.05" customHeight="1">
      <c r="A48" s="207"/>
      <c r="B48" s="127" t="s">
        <v>200</v>
      </c>
      <c r="C48" s="205">
        <v>82.194192973821359</v>
      </c>
      <c r="D48" s="205">
        <v>93.094167074815644</v>
      </c>
      <c r="E48" s="205">
        <v>82.610007103721756</v>
      </c>
      <c r="F48" s="205">
        <v>131.82647030526297</v>
      </c>
      <c r="G48" s="205">
        <v>101.8782845772749</v>
      </c>
      <c r="H48" s="205">
        <v>102.20517309294968</v>
      </c>
      <c r="I48" s="205">
        <v>90.658319353293436</v>
      </c>
      <c r="J48" s="604">
        <v>96.258761792468874</v>
      </c>
      <c r="K48" s="205"/>
      <c r="L48" s="205"/>
    </row>
    <row r="49" spans="1:12" ht="22.05" customHeight="1">
      <c r="A49" s="207"/>
      <c r="B49" s="127"/>
      <c r="C49" s="205"/>
      <c r="D49" s="205"/>
      <c r="E49" s="205"/>
      <c r="F49" s="205"/>
      <c r="G49" s="205"/>
      <c r="H49" s="205"/>
      <c r="I49" s="205"/>
      <c r="J49" s="604"/>
      <c r="K49" s="205"/>
      <c r="L49" s="205"/>
    </row>
    <row r="50" spans="1:12" ht="22.05" customHeight="1">
      <c r="A50" s="207">
        <v>2025</v>
      </c>
      <c r="B50" s="127" t="s">
        <v>209</v>
      </c>
      <c r="C50" s="205">
        <v>82.568044423516596</v>
      </c>
      <c r="D50" s="205">
        <v>93.569766697135364</v>
      </c>
      <c r="E50" s="205">
        <v>84.160177415624219</v>
      </c>
      <c r="F50" s="205">
        <v>133.83689963346592</v>
      </c>
      <c r="G50" s="205">
        <v>102.53311313376922</v>
      </c>
      <c r="H50" s="205">
        <v>102.07394277336429</v>
      </c>
      <c r="I50" s="205">
        <v>91.270712280089569</v>
      </c>
      <c r="J50" s="604">
        <v>96.521300561907381</v>
      </c>
      <c r="K50" s="205"/>
      <c r="L50" s="205"/>
    </row>
    <row r="51" spans="1:12" ht="22.05" customHeight="1">
      <c r="A51" s="207"/>
      <c r="B51" s="127" t="s">
        <v>210</v>
      </c>
      <c r="C51" s="205">
        <v>83.26180290350139</v>
      </c>
      <c r="D51" s="205">
        <v>94.170298741906507</v>
      </c>
      <c r="E51" s="205">
        <v>83.433443085389982</v>
      </c>
      <c r="F51" s="205">
        <v>130.76031122900739</v>
      </c>
      <c r="G51" s="205">
        <v>103.89632508362448</v>
      </c>
      <c r="H51" s="205">
        <v>101.49483806026694</v>
      </c>
      <c r="I51" s="205">
        <v>91.714309982274287</v>
      </c>
      <c r="J51" s="604">
        <v>96.480718485405419</v>
      </c>
      <c r="K51" s="205"/>
      <c r="L51" s="205"/>
    </row>
    <row r="52" spans="1:12" ht="22.05" customHeight="1">
      <c r="A52" s="207"/>
      <c r="B52" s="127" t="s">
        <v>206</v>
      </c>
      <c r="C52" s="205">
        <v>83.791511767091052</v>
      </c>
      <c r="D52" s="205">
        <v>91.182967478277348</v>
      </c>
      <c r="E52" s="205">
        <v>81.85162728508547</v>
      </c>
      <c r="F52" s="205">
        <v>131.61035372990875</v>
      </c>
      <c r="G52" s="205">
        <v>104.76343788445232</v>
      </c>
      <c r="H52" s="205">
        <v>102.06886104186363</v>
      </c>
      <c r="I52" s="205">
        <v>91.06705405350867</v>
      </c>
      <c r="J52" s="604">
        <v>96.411153326155485</v>
      </c>
      <c r="K52" s="205"/>
      <c r="L52" s="205"/>
    </row>
    <row r="53" spans="1:12" ht="22.05" customHeight="1">
      <c r="A53" s="207"/>
      <c r="B53" s="127" t="s">
        <v>211</v>
      </c>
      <c r="C53" s="205">
        <v>84.290168775275561</v>
      </c>
      <c r="D53" s="205">
        <v>87.081349003522249</v>
      </c>
      <c r="E53" s="205">
        <v>79.000704178723254</v>
      </c>
      <c r="F53" s="205">
        <v>126.36511903363902</v>
      </c>
      <c r="G53" s="205">
        <v>105.93710755588165</v>
      </c>
      <c r="H53" s="205">
        <v>103.01580319271969</v>
      </c>
      <c r="I53" s="205">
        <v>89.621177453160684</v>
      </c>
      <c r="J53" s="604">
        <v>96.085366099186032</v>
      </c>
      <c r="K53" s="205"/>
      <c r="L53" s="205"/>
    </row>
    <row r="54" spans="1:12" ht="22.05" customHeight="1">
      <c r="A54" s="207"/>
      <c r="B54" s="127" t="s">
        <v>212</v>
      </c>
      <c r="C54" s="205">
        <v>84.968086381715096</v>
      </c>
      <c r="D54" s="205">
        <v>88.922091169192271</v>
      </c>
      <c r="E54" s="205">
        <v>79.624857528821764</v>
      </c>
      <c r="F54" s="205">
        <v>128.87204258110506</v>
      </c>
      <c r="G54" s="205">
        <v>106.87184793285842</v>
      </c>
      <c r="H54" s="205">
        <v>99.699769043239087</v>
      </c>
      <c r="I54" s="205">
        <v>90.767012490330259</v>
      </c>
      <c r="J54" s="604">
        <v>95.128598129220464</v>
      </c>
      <c r="K54" s="205"/>
      <c r="L54" s="205"/>
    </row>
    <row r="55" spans="1:12" ht="22.05" customHeight="1">
      <c r="A55" s="207"/>
      <c r="B55" s="127" t="s">
        <v>207</v>
      </c>
      <c r="C55" s="205">
        <v>85.97996959125183</v>
      </c>
      <c r="D55" s="205">
        <v>86.446141834452519</v>
      </c>
      <c r="E55" s="205">
        <v>78.920687100613748</v>
      </c>
      <c r="F55" s="205">
        <v>130.12043946099382</v>
      </c>
      <c r="G55" s="205">
        <v>107.26193895413353</v>
      </c>
      <c r="H55" s="205">
        <v>100.12182689118882</v>
      </c>
      <c r="I55" s="205">
        <v>90.460004870073902</v>
      </c>
      <c r="J55" s="604">
        <v>95.168382082378784</v>
      </c>
      <c r="K55" s="205"/>
      <c r="L55" s="205"/>
    </row>
    <row r="56" spans="1:12" ht="22.05" customHeight="1">
      <c r="A56" s="207"/>
      <c r="B56" s="127" t="s">
        <v>213</v>
      </c>
      <c r="C56" s="205">
        <v>84.241616819850137</v>
      </c>
      <c r="D56" s="205">
        <v>87.131495608580508</v>
      </c>
      <c r="E56" s="205">
        <v>79.748524765868297</v>
      </c>
      <c r="F56" s="205">
        <v>131.14408222685509</v>
      </c>
      <c r="G56" s="205">
        <v>105.27246759882334</v>
      </c>
      <c r="H56" s="205">
        <v>97.773766106379625</v>
      </c>
      <c r="I56" s="205">
        <v>89.83324048936565</v>
      </c>
      <c r="J56" s="832">
        <v>93.719444322858564</v>
      </c>
      <c r="K56" s="205"/>
      <c r="L56" s="205"/>
    </row>
    <row r="57" spans="1:12" ht="22.05" customHeight="1">
      <c r="A57" s="829" t="s">
        <v>222</v>
      </c>
      <c r="B57" s="676" t="s">
        <v>1391</v>
      </c>
      <c r="C57" s="290"/>
      <c r="D57" s="290"/>
      <c r="E57" s="290"/>
      <c r="F57" s="290"/>
      <c r="G57" s="290"/>
      <c r="H57" s="290"/>
      <c r="I57" s="290"/>
      <c r="J57" s="253"/>
      <c r="K57" s="205"/>
      <c r="L57" s="205"/>
    </row>
    <row r="58" spans="1:12" ht="22.05" customHeight="1">
      <c r="A58" s="337" t="s">
        <v>275</v>
      </c>
      <c r="B58" s="80" t="s">
        <v>1392</v>
      </c>
      <c r="C58" s="11"/>
      <c r="D58" s="11"/>
      <c r="E58" s="11"/>
      <c r="F58" s="11"/>
      <c r="G58" s="80"/>
      <c r="H58" s="11"/>
      <c r="I58" s="11"/>
      <c r="J58" s="11"/>
      <c r="K58" s="205"/>
      <c r="L58" s="205"/>
    </row>
    <row r="59" spans="1:12" ht="22.05" customHeight="1">
      <c r="A59" s="124"/>
      <c r="B59" s="80" t="s">
        <v>1393</v>
      </c>
      <c r="C59" s="11"/>
      <c r="D59" s="11"/>
      <c r="E59" s="11"/>
      <c r="F59" s="11"/>
      <c r="G59" s="80"/>
      <c r="H59" s="11"/>
      <c r="I59" s="11"/>
      <c r="J59" s="11"/>
      <c r="K59" s="205"/>
      <c r="L59" s="205"/>
    </row>
    <row r="60" spans="1:12" ht="22.05" customHeight="1">
      <c r="A60" s="607" t="s">
        <v>840</v>
      </c>
      <c r="B60" s="608" t="s">
        <v>1394</v>
      </c>
      <c r="C60" s="455"/>
      <c r="D60" s="455"/>
      <c r="E60" s="455"/>
      <c r="F60" s="455"/>
      <c r="G60" s="608"/>
      <c r="H60" s="455"/>
      <c r="I60" s="455"/>
      <c r="J60" s="455"/>
      <c r="K60" s="353"/>
      <c r="L60" s="353"/>
    </row>
    <row r="61" spans="1:12" ht="18">
      <c r="A61" s="607"/>
      <c r="B61" s="608" t="s">
        <v>1395</v>
      </c>
      <c r="C61" s="455"/>
      <c r="D61" s="455"/>
      <c r="E61" s="455"/>
      <c r="F61" s="455"/>
      <c r="G61" s="608"/>
      <c r="H61" s="455"/>
      <c r="I61" s="455"/>
      <c r="J61" s="455"/>
      <c r="K61" s="353"/>
      <c r="L61" s="353"/>
    </row>
    <row r="62" spans="1:12" ht="18">
      <c r="A62" s="80" t="s">
        <v>1396</v>
      </c>
      <c r="B62" s="80" t="s">
        <v>421</v>
      </c>
      <c r="C62" s="260"/>
      <c r="D62" s="260"/>
      <c r="E62" s="260"/>
      <c r="F62" s="260"/>
      <c r="G62" s="260"/>
      <c r="H62" s="11"/>
      <c r="I62" s="260"/>
      <c r="J62" s="253"/>
      <c r="K62" s="205"/>
      <c r="L62" s="205"/>
    </row>
    <row r="63" spans="1:12" ht="15.6">
      <c r="A63" s="148"/>
      <c r="B63" s="44"/>
      <c r="C63" s="37"/>
      <c r="D63" s="146"/>
      <c r="E63" s="146"/>
      <c r="F63" s="146"/>
      <c r="G63" s="37"/>
      <c r="H63" s="37"/>
      <c r="I63" s="37"/>
      <c r="J63" s="37"/>
    </row>
    <row r="64" spans="1:12" ht="15.6">
      <c r="A64" s="148"/>
      <c r="B64" s="44"/>
      <c r="C64" s="37"/>
      <c r="D64" s="146"/>
      <c r="E64" s="146"/>
      <c r="F64" s="146"/>
      <c r="G64" s="44"/>
      <c r="H64" s="37"/>
      <c r="I64" s="146"/>
      <c r="J64" s="146"/>
    </row>
    <row r="65" spans="1:10" ht="15.6">
      <c r="A65" s="84"/>
      <c r="B65" s="44"/>
      <c r="C65" s="37"/>
      <c r="D65" s="146"/>
      <c r="E65" s="146"/>
      <c r="F65" s="146"/>
      <c r="G65" s="44"/>
      <c r="H65" s="37"/>
      <c r="I65" s="146"/>
      <c r="J65" s="146"/>
    </row>
    <row r="66" spans="1:10" ht="15.6">
      <c r="A66" s="44"/>
      <c r="B66" s="44"/>
      <c r="C66" s="149"/>
      <c r="D66" s="150"/>
      <c r="E66" s="150"/>
      <c r="F66" s="150"/>
      <c r="G66" s="150"/>
      <c r="H66" s="37"/>
      <c r="I66" s="150"/>
      <c r="J66" s="147"/>
    </row>
  </sheetData>
  <hyperlinks>
    <hyperlink ref="J1" location="'Contents Page'!A1" display="BACK TO CONTENTS" xr:uid="{E22CFB39-3730-41F1-968E-9B9F3BBF7311}"/>
  </hyperlinks>
  <pageMargins left="0.7" right="0.7" top="0.75" bottom="0.75" header="0.3" footer="0.3"/>
  <pageSetup paperSize="9" scale="41"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1C4ED-8373-4C1D-9D76-BB03C63FBF85}">
  <dimension ref="A1:L79"/>
  <sheetViews>
    <sheetView zoomScaleNormal="100" workbookViewId="0">
      <selection activeCell="J1" sqref="J1"/>
    </sheetView>
  </sheetViews>
  <sheetFormatPr defaultColWidth="8.77734375" defaultRowHeight="14.4"/>
  <cols>
    <col min="1" max="1" width="18.109375" customWidth="1"/>
    <col min="2" max="2" width="20.44140625" customWidth="1"/>
    <col min="3" max="11" width="18.6640625" customWidth="1"/>
  </cols>
  <sheetData>
    <row r="1" spans="1:12" ht="22.05" customHeight="1">
      <c r="A1" s="31" t="s">
        <v>1397</v>
      </c>
      <c r="B1" s="31"/>
      <c r="C1" s="31"/>
      <c r="D1" s="31"/>
      <c r="E1" s="31"/>
      <c r="F1" s="29"/>
      <c r="G1" s="29"/>
      <c r="H1" s="29"/>
      <c r="I1" s="29"/>
      <c r="J1" s="10" t="s">
        <v>85</v>
      </c>
      <c r="K1" s="29"/>
      <c r="L1" s="10"/>
    </row>
    <row r="2" spans="1:12" ht="22.05" customHeight="1">
      <c r="A2" s="31"/>
      <c r="B2" s="31"/>
      <c r="C2" s="31"/>
      <c r="D2" s="31"/>
      <c r="E2" s="31"/>
      <c r="F2" s="29"/>
      <c r="G2" s="29"/>
      <c r="H2" s="29"/>
      <c r="I2" s="29"/>
      <c r="J2" s="29"/>
      <c r="K2" s="29"/>
    </row>
    <row r="3" spans="1:12" ht="22.05" customHeight="1">
      <c r="A3" s="31" t="s">
        <v>1398</v>
      </c>
      <c r="B3" s="31"/>
      <c r="C3" s="31"/>
      <c r="D3" s="31"/>
      <c r="E3" s="31"/>
      <c r="F3" s="29"/>
      <c r="G3" s="29"/>
      <c r="H3" s="29"/>
      <c r="I3" s="29"/>
      <c r="J3" s="29"/>
      <c r="K3" s="29"/>
    </row>
    <row r="4" spans="1:12" ht="22.05" customHeight="1">
      <c r="A4" s="31" t="s">
        <v>1399</v>
      </c>
      <c r="B4" s="31"/>
      <c r="C4" s="31"/>
      <c r="D4" s="31"/>
      <c r="E4" s="31"/>
      <c r="F4" s="29"/>
      <c r="G4" s="29"/>
      <c r="H4" s="29"/>
      <c r="I4" s="29"/>
      <c r="J4" s="29"/>
      <c r="K4" s="29"/>
    </row>
    <row r="5" spans="1:12" ht="22.05" customHeight="1">
      <c r="A5" s="833"/>
      <c r="B5" s="833"/>
      <c r="C5" s="673" t="s">
        <v>649</v>
      </c>
      <c r="D5" s="673" t="s">
        <v>651</v>
      </c>
      <c r="E5" s="673" t="s">
        <v>650</v>
      </c>
      <c r="F5" s="673"/>
      <c r="G5" s="673" t="s">
        <v>1400</v>
      </c>
      <c r="H5" s="673" t="s">
        <v>1371</v>
      </c>
      <c r="I5" s="673" t="s">
        <v>1401</v>
      </c>
      <c r="J5" s="673" t="s">
        <v>364</v>
      </c>
      <c r="K5" s="673" t="s">
        <v>405</v>
      </c>
    </row>
    <row r="6" spans="1:12" ht="22.05" customHeight="1">
      <c r="A6" s="834"/>
      <c r="B6" s="834" t="s">
        <v>101</v>
      </c>
      <c r="C6" s="675" t="s">
        <v>1402</v>
      </c>
      <c r="D6" s="675" t="s">
        <v>1403</v>
      </c>
      <c r="E6" s="675" t="s">
        <v>1404</v>
      </c>
      <c r="F6" s="675" t="s">
        <v>659</v>
      </c>
      <c r="G6" s="675" t="s">
        <v>1405</v>
      </c>
      <c r="H6" s="675" t="s">
        <v>1406</v>
      </c>
      <c r="I6" s="675" t="s">
        <v>1407</v>
      </c>
      <c r="J6" s="675" t="s">
        <v>1408</v>
      </c>
      <c r="K6" s="675" t="s">
        <v>1409</v>
      </c>
    </row>
    <row r="7" spans="1:12" ht="22.05" customHeight="1">
      <c r="A7" s="207">
        <v>2021</v>
      </c>
      <c r="B7" s="609" t="s">
        <v>209</v>
      </c>
      <c r="C7" s="835">
        <v>7667.9688015747124</v>
      </c>
      <c r="D7" s="835">
        <v>3787.0696564543641</v>
      </c>
      <c r="E7" s="835">
        <v>103.67750000350621</v>
      </c>
      <c r="F7" s="835">
        <v>175.1960720598087</v>
      </c>
      <c r="G7" s="835">
        <v>16.765173999736895</v>
      </c>
      <c r="H7" s="835" t="s">
        <v>119</v>
      </c>
      <c r="I7" s="835">
        <v>49.612702884561159</v>
      </c>
      <c r="J7" s="835">
        <v>47.481056083817251</v>
      </c>
      <c r="K7" s="836">
        <v>11847.770963060508</v>
      </c>
    </row>
    <row r="8" spans="1:12" ht="22.05" customHeight="1">
      <c r="A8" s="576"/>
      <c r="B8" s="609" t="s">
        <v>210</v>
      </c>
      <c r="C8" s="835">
        <v>7526.6344386138571</v>
      </c>
      <c r="D8" s="835">
        <v>3601.6148528330609</v>
      </c>
      <c r="E8" s="835">
        <v>105.34812384237424</v>
      </c>
      <c r="F8" s="835">
        <v>286.90722660202948</v>
      </c>
      <c r="G8" s="835">
        <v>19.657579428465866</v>
      </c>
      <c r="H8" s="835" t="s">
        <v>119</v>
      </c>
      <c r="I8" s="835">
        <v>38.508941869080999</v>
      </c>
      <c r="J8" s="835">
        <v>83.206028892193004</v>
      </c>
      <c r="K8" s="836">
        <v>11661.877192081061</v>
      </c>
    </row>
    <row r="9" spans="1:12" ht="22.05" customHeight="1">
      <c r="A9" s="576"/>
      <c r="B9" s="609" t="s">
        <v>206</v>
      </c>
      <c r="C9" s="835">
        <v>9703.1408089276392</v>
      </c>
      <c r="D9" s="835">
        <v>4553.6065318372312</v>
      </c>
      <c r="E9" s="835">
        <v>104.03432166583841</v>
      </c>
      <c r="F9" s="835">
        <v>550.39411366196236</v>
      </c>
      <c r="G9" s="835">
        <v>16.130617824209239</v>
      </c>
      <c r="H9" s="835">
        <v>0.06</v>
      </c>
      <c r="I9" s="835">
        <v>45.467227718416552</v>
      </c>
      <c r="J9" s="835">
        <v>102.92094118960001</v>
      </c>
      <c r="K9" s="836">
        <v>15075.754562824895</v>
      </c>
    </row>
    <row r="10" spans="1:12" ht="22.05" customHeight="1">
      <c r="A10" s="576"/>
      <c r="B10" s="609" t="s">
        <v>211</v>
      </c>
      <c r="C10" s="835">
        <v>4691.3598667305223</v>
      </c>
      <c r="D10" s="835">
        <v>3927.3174357210569</v>
      </c>
      <c r="E10" s="835">
        <v>146.67617350335999</v>
      </c>
      <c r="F10" s="835">
        <v>557.98609490615854</v>
      </c>
      <c r="G10" s="835">
        <v>21.175212378058998</v>
      </c>
      <c r="H10" s="835">
        <v>1.3820381500000001</v>
      </c>
      <c r="I10" s="835">
        <v>83.867757073883269</v>
      </c>
      <c r="J10" s="835">
        <v>272.67336503968005</v>
      </c>
      <c r="K10" s="836">
        <v>9702.4379435027204</v>
      </c>
    </row>
    <row r="11" spans="1:12" ht="22.05" customHeight="1">
      <c r="A11" s="576"/>
      <c r="B11" s="609" t="s">
        <v>212</v>
      </c>
      <c r="C11" s="835">
        <v>6637.4512513967984</v>
      </c>
      <c r="D11" s="835">
        <v>4254.9626139518432</v>
      </c>
      <c r="E11" s="835">
        <v>812.017318072938</v>
      </c>
      <c r="F11" s="835">
        <v>311.41509719545587</v>
      </c>
      <c r="G11" s="835">
        <v>40.10710833484147</v>
      </c>
      <c r="H11" s="835" t="s">
        <v>119</v>
      </c>
      <c r="I11" s="835">
        <v>36.239116872327749</v>
      </c>
      <c r="J11" s="835">
        <v>81.009086187057548</v>
      </c>
      <c r="K11" s="836">
        <v>12173.201592011261</v>
      </c>
    </row>
    <row r="12" spans="1:12" ht="22.05" customHeight="1">
      <c r="A12" s="576"/>
      <c r="B12" s="609" t="s">
        <v>207</v>
      </c>
      <c r="C12" s="835">
        <v>7507.1286434235617</v>
      </c>
      <c r="D12" s="835">
        <v>4209.1929017414377</v>
      </c>
      <c r="E12" s="835">
        <v>81.16023166823129</v>
      </c>
      <c r="F12" s="835">
        <v>345.71913149365042</v>
      </c>
      <c r="G12" s="835">
        <v>14.679370924672554</v>
      </c>
      <c r="H12" s="835" t="s">
        <v>119</v>
      </c>
      <c r="I12" s="835">
        <v>38.596305411841477</v>
      </c>
      <c r="J12" s="835">
        <v>117.8878947924523</v>
      </c>
      <c r="K12" s="836">
        <v>12314.364479455848</v>
      </c>
    </row>
    <row r="13" spans="1:12" ht="22.05" customHeight="1">
      <c r="A13" s="576"/>
      <c r="B13" s="609" t="s">
        <v>213</v>
      </c>
      <c r="C13" s="835">
        <v>8554.5019508028454</v>
      </c>
      <c r="D13" s="835">
        <v>4026.2886389177124</v>
      </c>
      <c r="E13" s="835">
        <v>123.30238976316716</v>
      </c>
      <c r="F13" s="835">
        <v>298.81305896611462</v>
      </c>
      <c r="G13" s="835">
        <v>14.902062520354995</v>
      </c>
      <c r="H13" s="835" t="s">
        <v>119</v>
      </c>
      <c r="I13" s="835">
        <v>39.305063588480941</v>
      </c>
      <c r="J13" s="835">
        <v>73.257612904915732</v>
      </c>
      <c r="K13" s="836">
        <v>13130.376131173591</v>
      </c>
    </row>
    <row r="14" spans="1:12" ht="22.05" customHeight="1">
      <c r="A14" s="576"/>
      <c r="B14" s="609" t="s">
        <v>214</v>
      </c>
      <c r="C14" s="835">
        <v>7029.3317272285112</v>
      </c>
      <c r="D14" s="835">
        <v>4303.2741080180149</v>
      </c>
      <c r="E14" s="835">
        <v>152.46790600099061</v>
      </c>
      <c r="F14" s="835">
        <v>238.92734592273513</v>
      </c>
      <c r="G14" s="835">
        <v>10.136251595506375</v>
      </c>
      <c r="H14" s="835" t="s">
        <v>119</v>
      </c>
      <c r="I14" s="835">
        <v>116.63508755122714</v>
      </c>
      <c r="J14" s="835">
        <v>82.91150951381006</v>
      </c>
      <c r="K14" s="836">
        <v>11933.683935830795</v>
      </c>
    </row>
    <row r="15" spans="1:12" ht="22.05" customHeight="1">
      <c r="A15" s="576"/>
      <c r="B15" s="609" t="s">
        <v>208</v>
      </c>
      <c r="C15" s="835">
        <v>6262.3892746323236</v>
      </c>
      <c r="D15" s="835">
        <v>4899.824231225396</v>
      </c>
      <c r="E15" s="835">
        <v>415.85269060754553</v>
      </c>
      <c r="F15" s="835">
        <v>453.42325935308082</v>
      </c>
      <c r="G15" s="835">
        <v>14.152419482345284</v>
      </c>
      <c r="H15" s="835" t="s">
        <v>119</v>
      </c>
      <c r="I15" s="835">
        <v>65.962576378266562</v>
      </c>
      <c r="J15" s="835">
        <v>65.51753610234374</v>
      </c>
      <c r="K15" s="836">
        <v>12177.1219877813</v>
      </c>
    </row>
    <row r="16" spans="1:12" ht="22.05" customHeight="1">
      <c r="A16" s="576"/>
      <c r="B16" s="609" t="s">
        <v>215</v>
      </c>
      <c r="C16" s="835">
        <v>8921.5442789632252</v>
      </c>
      <c r="D16" s="835">
        <v>4526.6528365342383</v>
      </c>
      <c r="E16" s="835">
        <v>326.08315583728393</v>
      </c>
      <c r="F16" s="835">
        <v>209.30210050113445</v>
      </c>
      <c r="G16" s="835">
        <v>7.3268541168263477</v>
      </c>
      <c r="H16" s="835" t="s">
        <v>119</v>
      </c>
      <c r="I16" s="835">
        <v>54.481477135676656</v>
      </c>
      <c r="J16" s="835">
        <v>96.998722789999988</v>
      </c>
      <c r="K16" s="836">
        <v>14142.389925878386</v>
      </c>
    </row>
    <row r="17" spans="1:11" ht="22.05" customHeight="1">
      <c r="A17" s="576"/>
      <c r="B17" s="609" t="s">
        <v>216</v>
      </c>
      <c r="C17" s="835">
        <v>7953.8903165428501</v>
      </c>
      <c r="D17" s="835">
        <v>5066.9116444387228</v>
      </c>
      <c r="E17" s="835">
        <v>150.49043235329984</v>
      </c>
      <c r="F17" s="835">
        <v>502.05543387383295</v>
      </c>
      <c r="G17" s="835">
        <v>33.927450280595679</v>
      </c>
      <c r="H17" s="835" t="s">
        <v>119</v>
      </c>
      <c r="I17" s="835">
        <v>24.530160550327231</v>
      </c>
      <c r="J17" s="835">
        <v>100.88490666017825</v>
      </c>
      <c r="K17" s="836">
        <v>13832.693904680938</v>
      </c>
    </row>
    <row r="18" spans="1:11" ht="22.05" customHeight="1">
      <c r="A18" s="576"/>
      <c r="B18" s="609" t="s">
        <v>200</v>
      </c>
      <c r="C18" s="835">
        <v>8348.5423591245471</v>
      </c>
      <c r="D18" s="835">
        <v>5073.8649947187732</v>
      </c>
      <c r="E18" s="835">
        <v>158.39927534835985</v>
      </c>
      <c r="F18" s="835">
        <v>474.83712882656158</v>
      </c>
      <c r="G18" s="835">
        <v>12.365699430709196</v>
      </c>
      <c r="H18" s="835" t="s">
        <v>119</v>
      </c>
      <c r="I18" s="835">
        <v>54.937905950125227</v>
      </c>
      <c r="J18" s="835">
        <v>97.862693694260912</v>
      </c>
      <c r="K18" s="836">
        <v>14220.823130153334</v>
      </c>
    </row>
    <row r="19" spans="1:11" ht="9.75" customHeight="1">
      <c r="A19" s="576"/>
      <c r="B19" s="576"/>
      <c r="C19" s="837"/>
      <c r="D19" s="837"/>
      <c r="E19" s="837"/>
      <c r="F19" s="837"/>
      <c r="G19" s="837"/>
      <c r="H19" s="838"/>
      <c r="I19" s="838"/>
      <c r="J19" s="839"/>
      <c r="K19" s="837"/>
    </row>
    <row r="20" spans="1:11" ht="22.05" customHeight="1">
      <c r="A20" s="610" t="s">
        <v>483</v>
      </c>
      <c r="B20" s="610"/>
      <c r="C20" s="836">
        <v>90803.883717961391</v>
      </c>
      <c r="D20" s="836">
        <v>52230.580446391847</v>
      </c>
      <c r="E20" s="836">
        <v>2679.509518666895</v>
      </c>
      <c r="F20" s="836">
        <v>4404.9760633625256</v>
      </c>
      <c r="G20" s="836">
        <v>221.3258003163229</v>
      </c>
      <c r="H20" s="836">
        <v>1.4645249011320756</v>
      </c>
      <c r="I20" s="836">
        <v>648.14432298421491</v>
      </c>
      <c r="J20" s="836">
        <v>1222.6113538503089</v>
      </c>
      <c r="K20" s="836">
        <v>152212.49574843462</v>
      </c>
    </row>
    <row r="21" spans="1:11" ht="12.75" customHeight="1">
      <c r="A21" s="610"/>
      <c r="B21" s="610"/>
      <c r="C21" s="840"/>
      <c r="D21" s="840"/>
      <c r="E21" s="840"/>
      <c r="F21" s="840"/>
      <c r="G21" s="840"/>
      <c r="H21" s="841"/>
      <c r="I21" s="841"/>
      <c r="J21" s="842"/>
      <c r="K21" s="840"/>
    </row>
    <row r="22" spans="1:11" ht="22.05" customHeight="1">
      <c r="A22" s="31" t="s">
        <v>1410</v>
      </c>
      <c r="B22" s="31"/>
      <c r="C22" s="836">
        <v>59.655998196123939</v>
      </c>
      <c r="D22" s="836">
        <v>34.314252709392946</v>
      </c>
      <c r="E22" s="836">
        <v>1.7603742094179882</v>
      </c>
      <c r="F22" s="836">
        <v>2.893964809986914</v>
      </c>
      <c r="G22" s="836">
        <v>0.14540580208481277</v>
      </c>
      <c r="H22" s="836" t="s">
        <v>119</v>
      </c>
      <c r="I22" s="836">
        <v>0.42581544951172678</v>
      </c>
      <c r="J22" s="836">
        <v>0.80322666535272447</v>
      </c>
      <c r="K22" s="836">
        <v>100</v>
      </c>
    </row>
    <row r="23" spans="1:11" ht="22.05" customHeight="1">
      <c r="A23" s="576"/>
      <c r="B23" s="576"/>
      <c r="C23" s="837"/>
      <c r="D23" s="837"/>
      <c r="E23" s="837"/>
      <c r="F23" s="837"/>
      <c r="G23" s="837"/>
      <c r="H23" s="838"/>
      <c r="I23" s="838"/>
      <c r="J23" s="839"/>
      <c r="K23" s="837"/>
    </row>
    <row r="24" spans="1:11" ht="22.05" customHeight="1">
      <c r="A24" s="207">
        <v>2022</v>
      </c>
      <c r="B24" s="609" t="s">
        <v>209</v>
      </c>
      <c r="C24" s="835">
        <v>11391.379813442316</v>
      </c>
      <c r="D24" s="835">
        <v>4068.2855866660557</v>
      </c>
      <c r="E24" s="835">
        <v>215.44597827604471</v>
      </c>
      <c r="F24" s="835">
        <v>338.5178622258224</v>
      </c>
      <c r="G24" s="835">
        <v>15.6901961744313</v>
      </c>
      <c r="H24" s="835">
        <v>0.76388798831395344</v>
      </c>
      <c r="I24" s="835">
        <v>44.78978157467688</v>
      </c>
      <c r="J24" s="835">
        <v>77.191746521770327</v>
      </c>
      <c r="K24" s="836">
        <v>16152.064852869431</v>
      </c>
    </row>
    <row r="25" spans="1:11" ht="22.05" customHeight="1">
      <c r="A25" s="576"/>
      <c r="B25" s="609" t="s">
        <v>210</v>
      </c>
      <c r="C25" s="835">
        <v>7786.0257660639782</v>
      </c>
      <c r="D25" s="835">
        <v>4321.7946985394856</v>
      </c>
      <c r="E25" s="835">
        <v>292.06069462167329</v>
      </c>
      <c r="F25" s="835">
        <v>287.44417018524103</v>
      </c>
      <c r="G25" s="835">
        <v>52.341930415941803</v>
      </c>
      <c r="H25" s="835">
        <v>1.6944640699999998</v>
      </c>
      <c r="I25" s="835">
        <v>50.585483469085204</v>
      </c>
      <c r="J25" s="835">
        <v>109.88665216280005</v>
      </c>
      <c r="K25" s="836">
        <v>12901.833859528208</v>
      </c>
    </row>
    <row r="26" spans="1:11" ht="22.05" customHeight="1">
      <c r="A26" s="576"/>
      <c r="B26" s="609" t="s">
        <v>206</v>
      </c>
      <c r="C26" s="835">
        <v>9633.9563526341444</v>
      </c>
      <c r="D26" s="835">
        <v>4968.9135209040096</v>
      </c>
      <c r="E26" s="835">
        <v>339.89005748160713</v>
      </c>
      <c r="F26" s="835">
        <v>223.87047636307062</v>
      </c>
      <c r="G26" s="835">
        <v>79.243877318808288</v>
      </c>
      <c r="H26" s="835">
        <v>2.7934992299999997</v>
      </c>
      <c r="I26" s="835">
        <v>66.560815933850691</v>
      </c>
      <c r="J26" s="835">
        <v>78.065046805651207</v>
      </c>
      <c r="K26" s="836">
        <v>15393.293646671142</v>
      </c>
    </row>
    <row r="27" spans="1:11" ht="22.05" customHeight="1">
      <c r="A27" s="576"/>
      <c r="B27" s="609" t="s">
        <v>211</v>
      </c>
      <c r="C27" s="835">
        <v>6658.606741923536</v>
      </c>
      <c r="D27" s="835">
        <v>4959.4135748127655</v>
      </c>
      <c r="E27" s="835">
        <v>126.28240615702862</v>
      </c>
      <c r="F27" s="835">
        <v>387.27733065548574</v>
      </c>
      <c r="G27" s="835">
        <v>12.752221608772023</v>
      </c>
      <c r="H27" s="835">
        <v>2.38623751</v>
      </c>
      <c r="I27" s="835">
        <v>63.151633534168582</v>
      </c>
      <c r="J27" s="835">
        <v>99.985955917816</v>
      </c>
      <c r="K27" s="836">
        <v>12309.856102119575</v>
      </c>
    </row>
    <row r="28" spans="1:11" ht="22.05" customHeight="1">
      <c r="A28" s="576"/>
      <c r="B28" s="609" t="s">
        <v>212</v>
      </c>
      <c r="C28" s="835">
        <v>9444.4008928909916</v>
      </c>
      <c r="D28" s="835">
        <v>4889.7215416729359</v>
      </c>
      <c r="E28" s="835">
        <v>111.98918624785674</v>
      </c>
      <c r="F28" s="835">
        <v>369.9818429859111</v>
      </c>
      <c r="G28" s="835">
        <v>30.155746241455599</v>
      </c>
      <c r="H28" s="835">
        <v>2.7751689199999996</v>
      </c>
      <c r="I28" s="835">
        <v>37.958988059830034</v>
      </c>
      <c r="J28" s="835">
        <v>91.168137361820357</v>
      </c>
      <c r="K28" s="836">
        <v>14978.151504380801</v>
      </c>
    </row>
    <row r="29" spans="1:11" ht="22.05" customHeight="1">
      <c r="A29" s="576"/>
      <c r="B29" s="609" t="s">
        <v>207</v>
      </c>
      <c r="C29" s="835">
        <v>9735.0372965109436</v>
      </c>
      <c r="D29" s="835">
        <v>5434.1597602972906</v>
      </c>
      <c r="E29" s="835">
        <v>119.93805815719082</v>
      </c>
      <c r="F29" s="835">
        <v>355.03287859522419</v>
      </c>
      <c r="G29" s="835">
        <v>27.568806911582886</v>
      </c>
      <c r="H29" s="835">
        <v>11.481480484167934</v>
      </c>
      <c r="I29" s="835">
        <v>37.825840569120999</v>
      </c>
      <c r="J29" s="835">
        <v>131.31309968877142</v>
      </c>
      <c r="K29" s="836">
        <v>15852.357221214294</v>
      </c>
    </row>
    <row r="30" spans="1:11" ht="22.05" customHeight="1">
      <c r="A30" s="576"/>
      <c r="B30" s="609" t="s">
        <v>213</v>
      </c>
      <c r="C30" s="835">
        <v>12111.493658181835</v>
      </c>
      <c r="D30" s="835">
        <v>5484.0513618986415</v>
      </c>
      <c r="E30" s="835">
        <v>374.45752324758678</v>
      </c>
      <c r="F30" s="835">
        <v>410.72869827189447</v>
      </c>
      <c r="G30" s="835">
        <v>16.356054501244508</v>
      </c>
      <c r="H30" s="835">
        <v>11.00386591</v>
      </c>
      <c r="I30" s="835">
        <v>30.887064581808179</v>
      </c>
      <c r="J30" s="835">
        <v>128.81342618288681</v>
      </c>
      <c r="K30" s="836">
        <v>18567.791652775897</v>
      </c>
    </row>
    <row r="31" spans="1:11" ht="22.05" customHeight="1">
      <c r="A31" s="576"/>
      <c r="B31" s="609" t="s">
        <v>214</v>
      </c>
      <c r="C31" s="835">
        <v>12489.862687421321</v>
      </c>
      <c r="D31" s="835">
        <v>5089.5303831521042</v>
      </c>
      <c r="E31" s="835">
        <v>91.390217837122847</v>
      </c>
      <c r="F31" s="835">
        <v>358.38624542018351</v>
      </c>
      <c r="G31" s="835">
        <v>21.658261765869657</v>
      </c>
      <c r="H31" s="835">
        <v>9.68970223</v>
      </c>
      <c r="I31" s="835">
        <v>37.997218835263588</v>
      </c>
      <c r="J31" s="835">
        <v>140.03216247169144</v>
      </c>
      <c r="K31" s="836">
        <v>18238.546879133559</v>
      </c>
    </row>
    <row r="32" spans="1:11" ht="22.05" customHeight="1">
      <c r="A32" s="576"/>
      <c r="B32" s="609" t="s">
        <v>208</v>
      </c>
      <c r="C32" s="835">
        <v>9922.17187739158</v>
      </c>
      <c r="D32" s="835">
        <v>5004.6695870511858</v>
      </c>
      <c r="E32" s="835">
        <v>105.13087616926359</v>
      </c>
      <c r="F32" s="835">
        <v>347.35919841543955</v>
      </c>
      <c r="G32" s="835">
        <v>12.637635903026817</v>
      </c>
      <c r="H32" s="835">
        <v>26.185865229999997</v>
      </c>
      <c r="I32" s="835">
        <v>34.832384666986691</v>
      </c>
      <c r="J32" s="835">
        <v>123.98134925601374</v>
      </c>
      <c r="K32" s="836">
        <v>15576.968774083494</v>
      </c>
    </row>
    <row r="33" spans="1:11" ht="22.05" customHeight="1">
      <c r="A33" s="576"/>
      <c r="B33" s="609" t="s">
        <v>215</v>
      </c>
      <c r="C33" s="835">
        <v>8025.2752278004109</v>
      </c>
      <c r="D33" s="835">
        <v>5676.0868559170531</v>
      </c>
      <c r="E33" s="835">
        <v>220.27664244499439</v>
      </c>
      <c r="F33" s="835">
        <v>292.75528234410109</v>
      </c>
      <c r="G33" s="835">
        <v>11.368034545512263</v>
      </c>
      <c r="H33" s="835">
        <v>25.980414960000001</v>
      </c>
      <c r="I33" s="835">
        <v>33.431408766442814</v>
      </c>
      <c r="J33" s="835">
        <v>146.92243844308157</v>
      </c>
      <c r="K33" s="836">
        <v>14432.096305221598</v>
      </c>
    </row>
    <row r="34" spans="1:11" ht="22.05" customHeight="1">
      <c r="A34" s="576"/>
      <c r="B34" s="609" t="s">
        <v>216</v>
      </c>
      <c r="C34" s="835">
        <v>7418.2457126937315</v>
      </c>
      <c r="D34" s="835">
        <v>4994.0428787331284</v>
      </c>
      <c r="E34" s="835">
        <v>100.90231497245661</v>
      </c>
      <c r="F34" s="835">
        <v>231.2948361339609</v>
      </c>
      <c r="G34" s="835">
        <v>26.237503458084912</v>
      </c>
      <c r="H34" s="835">
        <v>1.0572651906263517</v>
      </c>
      <c r="I34" s="835">
        <v>37.181116161075735</v>
      </c>
      <c r="J34" s="835">
        <v>85.351886851522181</v>
      </c>
      <c r="K34" s="836">
        <v>12894.313514194584</v>
      </c>
    </row>
    <row r="35" spans="1:11" ht="22.05" customHeight="1">
      <c r="A35" s="576"/>
      <c r="B35" s="609" t="s">
        <v>200</v>
      </c>
      <c r="C35" s="835">
        <v>12223.907259377591</v>
      </c>
      <c r="D35" s="835">
        <v>6837.7598087384231</v>
      </c>
      <c r="E35" s="835">
        <v>118.45415532478694</v>
      </c>
      <c r="F35" s="835">
        <v>446.30369167058666</v>
      </c>
      <c r="G35" s="835">
        <v>14.878133003745914</v>
      </c>
      <c r="H35" s="835">
        <v>47.53191133</v>
      </c>
      <c r="I35" s="835">
        <v>66.620933667580132</v>
      </c>
      <c r="J35" s="835">
        <v>147.98659094309249</v>
      </c>
      <c r="K35" s="836">
        <v>19903.442484055802</v>
      </c>
    </row>
    <row r="36" spans="1:11" ht="12" customHeight="1">
      <c r="A36" s="576"/>
      <c r="B36" s="576"/>
      <c r="C36" s="837"/>
      <c r="D36" s="837"/>
      <c r="E36" s="837"/>
      <c r="F36" s="837"/>
      <c r="G36" s="837"/>
      <c r="H36" s="838"/>
      <c r="I36" s="838"/>
      <c r="J36" s="839"/>
      <c r="K36" s="837"/>
    </row>
    <row r="37" spans="1:11" ht="22.05" customHeight="1">
      <c r="A37" s="610" t="s">
        <v>483</v>
      </c>
      <c r="B37" s="610"/>
      <c r="C37" s="836">
        <v>116840.36328633237</v>
      </c>
      <c r="D37" s="836">
        <v>61728.429558383083</v>
      </c>
      <c r="E37" s="836">
        <v>2216.2181109376124</v>
      </c>
      <c r="F37" s="836">
        <v>4048.9525132669214</v>
      </c>
      <c r="G37" s="836">
        <v>320.88840184847601</v>
      </c>
      <c r="H37" s="836">
        <v>143.34376305310826</v>
      </c>
      <c r="I37" s="836">
        <v>541.8226698198896</v>
      </c>
      <c r="J37" s="836">
        <v>1360.6984926069174</v>
      </c>
      <c r="K37" s="836">
        <v>187200.71679624839</v>
      </c>
    </row>
    <row r="38" spans="1:11" ht="11.25" customHeight="1">
      <c r="A38" s="610"/>
      <c r="B38" s="610"/>
      <c r="C38" s="840"/>
      <c r="D38" s="840"/>
      <c r="E38" s="840"/>
      <c r="F38" s="840"/>
      <c r="G38" s="840"/>
      <c r="H38" s="841"/>
      <c r="I38" s="841"/>
      <c r="J38" s="842"/>
      <c r="K38" s="840"/>
    </row>
    <row r="39" spans="1:11" ht="22.05" customHeight="1">
      <c r="A39" s="31" t="s">
        <v>1410</v>
      </c>
      <c r="B39" s="31"/>
      <c r="C39" s="836">
        <v>62.414484990195248</v>
      </c>
      <c r="D39" s="836">
        <v>32.974462178779518</v>
      </c>
      <c r="E39" s="836">
        <v>1.1838726629181511</v>
      </c>
      <c r="F39" s="836">
        <v>2.1628937017767149</v>
      </c>
      <c r="G39" s="836">
        <v>0.17141408822581325</v>
      </c>
      <c r="H39" s="836">
        <v>7.6572229800340674E-2</v>
      </c>
      <c r="I39" s="836">
        <v>0.28943407861499598</v>
      </c>
      <c r="J39" s="836">
        <v>0.72686606968920886</v>
      </c>
      <c r="K39" s="836">
        <v>99.999999999999986</v>
      </c>
    </row>
    <row r="40" spans="1:11" ht="9.75" customHeight="1">
      <c r="A40" s="576"/>
      <c r="B40" s="576"/>
      <c r="C40" s="11"/>
      <c r="D40" s="11"/>
      <c r="E40" s="11"/>
      <c r="F40" s="11"/>
      <c r="G40" s="11"/>
      <c r="H40" s="843"/>
      <c r="I40" s="843"/>
      <c r="J40" s="844"/>
      <c r="K40" s="11"/>
    </row>
    <row r="41" spans="1:11" ht="22.05" customHeight="1">
      <c r="A41" s="207">
        <v>2023</v>
      </c>
      <c r="B41" s="609" t="s">
        <v>209</v>
      </c>
      <c r="C41" s="835">
        <v>11668.626181945003</v>
      </c>
      <c r="D41" s="835">
        <v>5262.819234631138</v>
      </c>
      <c r="E41" s="835">
        <v>130.75965556913488</v>
      </c>
      <c r="F41" s="835">
        <v>377.98895866214036</v>
      </c>
      <c r="G41" s="835">
        <v>5.7791370871870953</v>
      </c>
      <c r="H41" s="835">
        <v>64.759423762521152</v>
      </c>
      <c r="I41" s="835">
        <v>39.503823941242842</v>
      </c>
      <c r="J41" s="835">
        <v>109.70915085923674</v>
      </c>
      <c r="K41" s="836">
        <v>17659.945566457602</v>
      </c>
    </row>
    <row r="42" spans="1:11" ht="22.05" customHeight="1">
      <c r="A42" s="576"/>
      <c r="B42" s="609" t="s">
        <v>210</v>
      </c>
      <c r="C42" s="835">
        <v>7980.130373767518</v>
      </c>
      <c r="D42" s="835">
        <v>4855.8429167149025</v>
      </c>
      <c r="E42" s="835">
        <v>172.744755891285</v>
      </c>
      <c r="F42" s="835">
        <v>312.22436402196456</v>
      </c>
      <c r="G42" s="835">
        <v>7.3013329350273999</v>
      </c>
      <c r="H42" s="835">
        <v>25.138109699999998</v>
      </c>
      <c r="I42" s="835">
        <v>42.289201127426516</v>
      </c>
      <c r="J42" s="835">
        <v>144.03134581603211</v>
      </c>
      <c r="K42" s="836">
        <v>13539.702399974154</v>
      </c>
    </row>
    <row r="43" spans="1:11" ht="22.05" customHeight="1">
      <c r="A43" s="576"/>
      <c r="B43" s="609" t="s">
        <v>206</v>
      </c>
      <c r="C43" s="835">
        <v>11175.932669145357</v>
      </c>
      <c r="D43" s="835">
        <v>5614.5479648441187</v>
      </c>
      <c r="E43" s="835">
        <v>189.963697795309</v>
      </c>
      <c r="F43" s="835">
        <v>434.0508051877718</v>
      </c>
      <c r="G43" s="835">
        <v>8.0496234341004484</v>
      </c>
      <c r="H43" s="835">
        <v>38.020119969999996</v>
      </c>
      <c r="I43" s="835">
        <v>54.235829775041516</v>
      </c>
      <c r="J43" s="835">
        <v>146.33500961375171</v>
      </c>
      <c r="K43" s="836">
        <v>17661.135719765447</v>
      </c>
    </row>
    <row r="44" spans="1:11" ht="22.05" customHeight="1">
      <c r="A44" s="576"/>
      <c r="B44" s="609" t="s">
        <v>211</v>
      </c>
      <c r="C44" s="835">
        <v>9433.2917836033448</v>
      </c>
      <c r="D44" s="835">
        <v>4798.4200187789538</v>
      </c>
      <c r="E44" s="835">
        <v>224.25405304541496</v>
      </c>
      <c r="F44" s="835">
        <v>434.83479899227058</v>
      </c>
      <c r="G44" s="835">
        <v>15.874973695526917</v>
      </c>
      <c r="H44" s="835">
        <v>389.78270096</v>
      </c>
      <c r="I44" s="835">
        <v>64.286435463906741</v>
      </c>
      <c r="J44" s="835">
        <v>119.9195505942034</v>
      </c>
      <c r="K44" s="836">
        <v>15480.664315133621</v>
      </c>
    </row>
    <row r="45" spans="1:11" ht="22.05" customHeight="1">
      <c r="A45" s="576"/>
      <c r="B45" s="609" t="s">
        <v>212</v>
      </c>
      <c r="C45" s="835">
        <v>11485.732245215233</v>
      </c>
      <c r="D45" s="835">
        <v>5333.2293804428346</v>
      </c>
      <c r="E45" s="835">
        <v>106.07751620056702</v>
      </c>
      <c r="F45" s="835">
        <v>460.27130997994749</v>
      </c>
      <c r="G45" s="835">
        <v>34.390831175585419</v>
      </c>
      <c r="H45" s="835">
        <v>197.06481343000002</v>
      </c>
      <c r="I45" s="835">
        <v>20.720716489517187</v>
      </c>
      <c r="J45" s="835">
        <v>216.60992710172849</v>
      </c>
      <c r="K45" s="836">
        <v>17854.096740035413</v>
      </c>
    </row>
    <row r="46" spans="1:11" ht="22.05" customHeight="1">
      <c r="A46" s="576"/>
      <c r="B46" s="609" t="s">
        <v>207</v>
      </c>
      <c r="C46" s="835">
        <v>9887.9612665012628</v>
      </c>
      <c r="D46" s="835">
        <v>5415.8480238139091</v>
      </c>
      <c r="E46" s="835">
        <v>111.79401054421902</v>
      </c>
      <c r="F46" s="835">
        <v>588.18764765422873</v>
      </c>
      <c r="G46" s="835">
        <v>12.528651884235302</v>
      </c>
      <c r="H46" s="835">
        <v>65.534895944530533</v>
      </c>
      <c r="I46" s="835">
        <v>43.794631442027345</v>
      </c>
      <c r="J46" s="835">
        <v>131.25227655982721</v>
      </c>
      <c r="K46" s="836">
        <v>16256.901404344242</v>
      </c>
    </row>
    <row r="47" spans="1:11" ht="22.05" customHeight="1">
      <c r="A47" s="576"/>
      <c r="B47" s="609" t="s">
        <v>213</v>
      </c>
      <c r="C47" s="835">
        <v>9630.9483144454025</v>
      </c>
      <c r="D47" s="835">
        <v>5034.9933312801095</v>
      </c>
      <c r="E47" s="835">
        <v>139.031677113619</v>
      </c>
      <c r="F47" s="835">
        <v>375.80319500295366</v>
      </c>
      <c r="G47" s="835">
        <v>19.212650218389669</v>
      </c>
      <c r="H47" s="835">
        <v>5.5397408490697675</v>
      </c>
      <c r="I47" s="835">
        <v>63.594460199605003</v>
      </c>
      <c r="J47" s="835">
        <v>166.17587535736877</v>
      </c>
      <c r="K47" s="836">
        <v>15435.299244466518</v>
      </c>
    </row>
    <row r="48" spans="1:11" ht="22.05" customHeight="1">
      <c r="A48" s="576"/>
      <c r="B48" s="609" t="s">
        <v>214</v>
      </c>
      <c r="C48" s="835">
        <v>11245.790923362156</v>
      </c>
      <c r="D48" s="835">
        <v>5322.6048758454526</v>
      </c>
      <c r="E48" s="835">
        <v>141.86094286974981</v>
      </c>
      <c r="F48" s="835">
        <v>544.0238346795544</v>
      </c>
      <c r="G48" s="835">
        <v>11.947388935051777</v>
      </c>
      <c r="H48" s="835">
        <v>16.862068443274453</v>
      </c>
      <c r="I48" s="835">
        <v>36.163139292608825</v>
      </c>
      <c r="J48" s="835">
        <v>143.41510565080199</v>
      </c>
      <c r="K48" s="836">
        <v>17462.668279078654</v>
      </c>
    </row>
    <row r="49" spans="1:11" ht="22.05" customHeight="1">
      <c r="A49" s="576"/>
      <c r="B49" s="609" t="s">
        <v>208</v>
      </c>
      <c r="C49" s="835">
        <v>8833.8659178769758</v>
      </c>
      <c r="D49" s="835">
        <v>5028.0819310757097</v>
      </c>
      <c r="E49" s="835">
        <v>147.70290412605851</v>
      </c>
      <c r="F49" s="835">
        <v>631.02810385406826</v>
      </c>
      <c r="G49" s="835">
        <v>15.250529768418458</v>
      </c>
      <c r="H49" s="835">
        <v>49.48182095277992</v>
      </c>
      <c r="I49" s="835">
        <v>29.803612093403654</v>
      </c>
      <c r="J49" s="835">
        <v>155.89007053297857</v>
      </c>
      <c r="K49" s="836">
        <v>14891.104890280392</v>
      </c>
    </row>
    <row r="50" spans="1:11" ht="22.05" customHeight="1">
      <c r="A50" s="576"/>
      <c r="B50" s="609" t="s">
        <v>215</v>
      </c>
      <c r="C50" s="835">
        <v>5773.2709125939973</v>
      </c>
      <c r="D50" s="835">
        <v>6060.888660819036</v>
      </c>
      <c r="E50" s="835">
        <v>272.81664192920016</v>
      </c>
      <c r="F50" s="835">
        <v>516.09939835331591</v>
      </c>
      <c r="G50" s="835">
        <v>31.215219391866587</v>
      </c>
      <c r="H50" s="835">
        <v>17.519479910000001</v>
      </c>
      <c r="I50" s="835">
        <v>43.754738785482438</v>
      </c>
      <c r="J50" s="835">
        <v>187.21760551169754</v>
      </c>
      <c r="K50" s="836">
        <v>12902.782657294598</v>
      </c>
    </row>
    <row r="51" spans="1:11" ht="22.05" customHeight="1">
      <c r="A51" s="576"/>
      <c r="B51" s="609" t="s">
        <v>216</v>
      </c>
      <c r="C51" s="835">
        <v>6531.6261472519536</v>
      </c>
      <c r="D51" s="835">
        <v>5547.2601024221722</v>
      </c>
      <c r="E51" s="835">
        <v>205.17962494422883</v>
      </c>
      <c r="F51" s="835">
        <v>631.82011800256737</v>
      </c>
      <c r="G51" s="835">
        <v>22.860337161393613</v>
      </c>
      <c r="H51" s="835">
        <v>82.463871982519478</v>
      </c>
      <c r="I51" s="835">
        <v>62.788158251391856</v>
      </c>
      <c r="J51" s="835">
        <v>122.41701735665572</v>
      </c>
      <c r="K51" s="836">
        <v>13206.415377372883</v>
      </c>
    </row>
    <row r="52" spans="1:11" ht="22.05" customHeight="1">
      <c r="A52" s="576"/>
      <c r="B52" s="609" t="s">
        <v>200</v>
      </c>
      <c r="C52" s="835">
        <v>9525.2366352679473</v>
      </c>
      <c r="D52" s="835">
        <v>5708.3380703441371</v>
      </c>
      <c r="E52" s="835">
        <v>125.70509001660467</v>
      </c>
      <c r="F52" s="835">
        <v>634.2476944533505</v>
      </c>
      <c r="G52" s="835">
        <v>9.594844923055506</v>
      </c>
      <c r="H52" s="835">
        <v>56.921294161491396</v>
      </c>
      <c r="I52" s="835">
        <v>80.2767130292997</v>
      </c>
      <c r="J52" s="835">
        <v>86.803872047819922</v>
      </c>
      <c r="K52" s="836">
        <v>16227.124214243708</v>
      </c>
    </row>
    <row r="53" spans="1:11" ht="12" customHeight="1">
      <c r="A53" s="576"/>
      <c r="B53" s="576"/>
      <c r="C53" s="11"/>
      <c r="D53" s="11"/>
      <c r="E53" s="11"/>
      <c r="F53" s="11"/>
      <c r="G53" s="11"/>
      <c r="H53" s="843"/>
      <c r="I53" s="843"/>
      <c r="J53" s="844"/>
      <c r="K53" s="11"/>
    </row>
    <row r="54" spans="1:11" ht="22.05" customHeight="1">
      <c r="A54" s="610" t="s">
        <v>483</v>
      </c>
      <c r="B54" s="610"/>
      <c r="C54" s="836">
        <v>113172.41337097617</v>
      </c>
      <c r="D54" s="836">
        <v>63982.874511012466</v>
      </c>
      <c r="E54" s="836">
        <v>1967.8905700453909</v>
      </c>
      <c r="F54" s="836">
        <v>5940.5802288441337</v>
      </c>
      <c r="G54" s="836">
        <v>194.00552060983819</v>
      </c>
      <c r="H54" s="836">
        <v>1009.0883400661864</v>
      </c>
      <c r="I54" s="836">
        <v>581.21145989095373</v>
      </c>
      <c r="J54" s="836">
        <v>1729.776807002102</v>
      </c>
      <c r="K54" s="836">
        <v>188577.84080844722</v>
      </c>
    </row>
    <row r="55" spans="1:11" ht="13.5" customHeight="1">
      <c r="A55" s="610"/>
      <c r="B55" s="610"/>
      <c r="C55" s="840"/>
      <c r="D55" s="840"/>
      <c r="E55" s="840"/>
      <c r="F55" s="840"/>
      <c r="G55" s="840"/>
      <c r="H55" s="841"/>
      <c r="I55" s="841"/>
      <c r="J55" s="842"/>
      <c r="K55" s="840"/>
    </row>
    <row r="56" spans="1:11" ht="22.05" customHeight="1">
      <c r="A56" s="31" t="s">
        <v>1410</v>
      </c>
      <c r="B56" s="31"/>
      <c r="C56" s="836">
        <v>60.01363303652095</v>
      </c>
      <c r="D56" s="836">
        <v>33.929158503837527</v>
      </c>
      <c r="E56" s="836">
        <v>1.0435428476691098</v>
      </c>
      <c r="F56" s="836">
        <v>3.1502005767890995</v>
      </c>
      <c r="G56" s="836">
        <v>0.10287821717446871</v>
      </c>
      <c r="H56" s="836">
        <v>0.53510440873654608</v>
      </c>
      <c r="I56" s="836">
        <v>0.30820771804325314</v>
      </c>
      <c r="J56" s="836">
        <v>0.91727469122905436</v>
      </c>
      <c r="K56" s="836">
        <v>100.00000000000001</v>
      </c>
    </row>
    <row r="57" spans="1:11" ht="22.05" customHeight="1">
      <c r="A57" s="31"/>
      <c r="B57" s="31"/>
      <c r="C57" s="835"/>
      <c r="D57" s="835"/>
      <c r="E57" s="835"/>
      <c r="F57" s="835"/>
      <c r="G57" s="835"/>
      <c r="H57" s="835"/>
      <c r="I57" s="835"/>
      <c r="J57" s="835"/>
      <c r="K57" s="835"/>
    </row>
    <row r="58" spans="1:11" ht="22.05" customHeight="1">
      <c r="A58" s="207">
        <v>2024</v>
      </c>
      <c r="B58" s="609" t="s">
        <v>209</v>
      </c>
      <c r="C58" s="835">
        <v>10348.014321218991</v>
      </c>
      <c r="D58" s="835">
        <v>5177.4032219300061</v>
      </c>
      <c r="E58" s="835">
        <v>192.31218736467767</v>
      </c>
      <c r="F58" s="835">
        <v>251.32289074680708</v>
      </c>
      <c r="G58" s="835">
        <v>49.067815022798136</v>
      </c>
      <c r="H58" s="835" t="s">
        <v>119</v>
      </c>
      <c r="I58" s="835">
        <v>20.929253951677435</v>
      </c>
      <c r="J58" s="835">
        <v>208.89346256496762</v>
      </c>
      <c r="K58" s="836">
        <v>16247.943152799924</v>
      </c>
    </row>
    <row r="59" spans="1:11" ht="18">
      <c r="A59" s="576"/>
      <c r="B59" s="609" t="s">
        <v>210</v>
      </c>
      <c r="C59" s="835">
        <v>9803.1224118989139</v>
      </c>
      <c r="D59" s="835">
        <v>4765.6753368306681</v>
      </c>
      <c r="E59" s="835">
        <v>159.89560964877398</v>
      </c>
      <c r="F59" s="835">
        <v>573.28352279027081</v>
      </c>
      <c r="G59" s="835">
        <v>62.334782628471238</v>
      </c>
      <c r="H59" s="835" t="s">
        <v>119</v>
      </c>
      <c r="I59" s="835">
        <v>40.279791571565966</v>
      </c>
      <c r="J59" s="835">
        <v>132.53046691971238</v>
      </c>
      <c r="K59" s="836">
        <v>15537.121922288377</v>
      </c>
    </row>
    <row r="60" spans="1:11" ht="18">
      <c r="A60" s="576"/>
      <c r="B60" s="609" t="s">
        <v>206</v>
      </c>
      <c r="C60" s="835">
        <v>12697.816668010975</v>
      </c>
      <c r="D60" s="835">
        <v>4947.3454644476824</v>
      </c>
      <c r="E60" s="835">
        <v>182.19584296066643</v>
      </c>
      <c r="F60" s="835">
        <v>769.96793308109375</v>
      </c>
      <c r="G60" s="835">
        <v>31.302896069872659</v>
      </c>
      <c r="H60" s="835" t="s">
        <v>119</v>
      </c>
      <c r="I60" s="835">
        <v>74.354083516937493</v>
      </c>
      <c r="J60" s="835">
        <v>303.00354631054199</v>
      </c>
      <c r="K60" s="836">
        <v>19005.986434397772</v>
      </c>
    </row>
    <row r="61" spans="1:11" ht="18">
      <c r="A61" s="576"/>
      <c r="B61" s="609" t="s">
        <v>211</v>
      </c>
      <c r="C61" s="835">
        <v>14321.722089392808</v>
      </c>
      <c r="D61" s="835">
        <v>5779.8454007698756</v>
      </c>
      <c r="E61" s="835">
        <v>170.10276682766826</v>
      </c>
      <c r="F61" s="835">
        <v>507.49164276966366</v>
      </c>
      <c r="G61" s="835">
        <v>26.884389546811484</v>
      </c>
      <c r="H61" s="835" t="s">
        <v>119</v>
      </c>
      <c r="I61" s="835">
        <v>72.250647653807007</v>
      </c>
      <c r="J61" s="835">
        <v>372.67685730028546</v>
      </c>
      <c r="K61" s="836">
        <v>21250.973794260921</v>
      </c>
    </row>
    <row r="62" spans="1:11" ht="18">
      <c r="A62" s="576"/>
      <c r="B62" s="609" t="s">
        <v>212</v>
      </c>
      <c r="C62" s="835">
        <v>12518.335638160634</v>
      </c>
      <c r="D62" s="835">
        <v>5725.528764717893</v>
      </c>
      <c r="E62" s="835">
        <v>360.46227424997977</v>
      </c>
      <c r="F62" s="835">
        <v>710.54802916404878</v>
      </c>
      <c r="G62" s="835">
        <v>26.786080718080036</v>
      </c>
      <c r="H62" s="835" t="s">
        <v>119</v>
      </c>
      <c r="I62" s="835">
        <v>60.034076011523936</v>
      </c>
      <c r="J62" s="835">
        <v>123.93504359600684</v>
      </c>
      <c r="K62" s="836">
        <v>19525.629906618171</v>
      </c>
    </row>
    <row r="63" spans="1:11" ht="18">
      <c r="A63" s="576"/>
      <c r="B63" s="609" t="s">
        <v>207</v>
      </c>
      <c r="C63" s="835">
        <v>10383.731349327354</v>
      </c>
      <c r="D63" s="835">
        <v>4995.7470635025311</v>
      </c>
      <c r="E63" s="835">
        <v>196.91757867945643</v>
      </c>
      <c r="F63" s="835">
        <v>531.17133778065875</v>
      </c>
      <c r="G63" s="835">
        <v>8.9777095244176977</v>
      </c>
      <c r="H63" s="835" t="s">
        <v>119</v>
      </c>
      <c r="I63" s="835">
        <v>49.550167603506168</v>
      </c>
      <c r="J63" s="835">
        <v>182.03616993732106</v>
      </c>
      <c r="K63" s="836">
        <v>16348.131376355244</v>
      </c>
    </row>
    <row r="64" spans="1:11" ht="18">
      <c r="A64" s="576"/>
      <c r="B64" s="609" t="s">
        <v>213</v>
      </c>
      <c r="C64" s="835">
        <v>10109.543716213298</v>
      </c>
      <c r="D64" s="835">
        <v>5335.9743584526796</v>
      </c>
      <c r="E64" s="835">
        <v>129.2789194333167</v>
      </c>
      <c r="F64" s="835">
        <v>562.06191718539833</v>
      </c>
      <c r="G64" s="835">
        <v>22.887849527158238</v>
      </c>
      <c r="H64" s="835" t="s">
        <v>119</v>
      </c>
      <c r="I64" s="835">
        <v>65.885271493200349</v>
      </c>
      <c r="J64" s="835">
        <v>168.69652500280995</v>
      </c>
      <c r="K64" s="836">
        <v>16394.328557307861</v>
      </c>
    </row>
    <row r="65" spans="1:11" ht="18">
      <c r="A65" s="576"/>
      <c r="B65" s="609" t="s">
        <v>214</v>
      </c>
      <c r="C65" s="835">
        <v>10190.068624396488</v>
      </c>
      <c r="D65" s="835">
        <v>5969.411715363337</v>
      </c>
      <c r="E65" s="835">
        <v>244.26291498383304</v>
      </c>
      <c r="F65" s="835">
        <v>666.34972077498924</v>
      </c>
      <c r="G65" s="835">
        <v>8.6696592667512533</v>
      </c>
      <c r="H65" s="835" t="s">
        <v>119</v>
      </c>
      <c r="I65" s="835">
        <v>76.476165360426208</v>
      </c>
      <c r="J65" s="835">
        <v>156.67881859024908</v>
      </c>
      <c r="K65" s="836">
        <v>17311.917618736072</v>
      </c>
    </row>
    <row r="66" spans="1:11" ht="18">
      <c r="A66" s="576"/>
      <c r="B66" s="609" t="s">
        <v>208</v>
      </c>
      <c r="C66" s="835">
        <v>8902.3485475157686</v>
      </c>
      <c r="D66" s="835">
        <v>5351.06358158494</v>
      </c>
      <c r="E66" s="835">
        <v>342.25319756954525</v>
      </c>
      <c r="F66" s="835">
        <v>382.07127570767403</v>
      </c>
      <c r="G66" s="835">
        <v>10.573788963171172</v>
      </c>
      <c r="H66" s="835" t="s">
        <v>119</v>
      </c>
      <c r="I66" s="835">
        <v>88.096471528624903</v>
      </c>
      <c r="J66" s="835">
        <v>223.44597221919824</v>
      </c>
      <c r="K66" s="836">
        <v>15299.852835088923</v>
      </c>
    </row>
    <row r="67" spans="1:11" ht="18">
      <c r="A67" s="576"/>
      <c r="B67" s="609" t="s">
        <v>215</v>
      </c>
      <c r="C67" s="835">
        <v>9405.2579781852019</v>
      </c>
      <c r="D67" s="835">
        <v>6369.6801005238949</v>
      </c>
      <c r="E67" s="835">
        <v>240.5638296151109</v>
      </c>
      <c r="F67" s="835">
        <v>771.28361091516638</v>
      </c>
      <c r="G67" s="835">
        <v>19.910588467209532</v>
      </c>
      <c r="H67" s="835" t="s">
        <v>119</v>
      </c>
      <c r="I67" s="835">
        <v>81.307732343824071</v>
      </c>
      <c r="J67" s="835">
        <v>279.93289287665795</v>
      </c>
      <c r="K67" s="836">
        <v>17167.936732927064</v>
      </c>
    </row>
    <row r="68" spans="1:11" ht="18">
      <c r="A68" s="576"/>
      <c r="B68" s="609" t="s">
        <v>216</v>
      </c>
      <c r="C68" s="835">
        <v>11211.134815162859</v>
      </c>
      <c r="D68" s="835">
        <v>4869.3814947366754</v>
      </c>
      <c r="E68" s="835">
        <v>143.03036555076406</v>
      </c>
      <c r="F68" s="835">
        <v>362.59561086370036</v>
      </c>
      <c r="G68" s="835">
        <v>20.027356019709796</v>
      </c>
      <c r="H68" s="835" t="s">
        <v>119</v>
      </c>
      <c r="I68" s="835">
        <v>62.934518382988678</v>
      </c>
      <c r="J68" s="835">
        <v>320.80864861832072</v>
      </c>
      <c r="K68" s="836">
        <v>16989.912809335019</v>
      </c>
    </row>
    <row r="69" spans="1:11" ht="18">
      <c r="A69" s="576"/>
      <c r="B69" s="609" t="s">
        <v>200</v>
      </c>
      <c r="C69" s="835">
        <v>10256.01855045195</v>
      </c>
      <c r="D69" s="835">
        <v>5754.7203802788526</v>
      </c>
      <c r="E69" s="835">
        <v>117.8533987543545</v>
      </c>
      <c r="F69" s="835">
        <v>495.04866559792089</v>
      </c>
      <c r="G69" s="835">
        <v>17.227077658403669</v>
      </c>
      <c r="H69" s="835" t="s">
        <v>119</v>
      </c>
      <c r="I69" s="835">
        <v>54.734043322799756</v>
      </c>
      <c r="J69" s="835">
        <v>183.67347236091402</v>
      </c>
      <c r="K69" s="836">
        <v>16879.275588425196</v>
      </c>
    </row>
    <row r="70" spans="1:11" ht="18">
      <c r="A70" s="31"/>
      <c r="B70" s="31"/>
      <c r="C70" s="835"/>
      <c r="D70" s="835"/>
      <c r="E70" s="835"/>
      <c r="F70" s="835"/>
      <c r="G70" s="835"/>
      <c r="H70" s="835"/>
      <c r="I70" s="835"/>
      <c r="J70" s="835"/>
      <c r="K70" s="835"/>
    </row>
    <row r="71" spans="1:11" ht="17.399999999999999">
      <c r="A71" s="610" t="s">
        <v>483</v>
      </c>
      <c r="B71" s="610"/>
      <c r="C71" s="836">
        <v>130147.11470993524</v>
      </c>
      <c r="D71" s="836">
        <v>65041.776883139028</v>
      </c>
      <c r="E71" s="836">
        <v>2479.1288856381475</v>
      </c>
      <c r="F71" s="836">
        <v>6583.1961573773924</v>
      </c>
      <c r="G71" s="836">
        <v>304.64999341285494</v>
      </c>
      <c r="H71" s="836" t="s">
        <v>119</v>
      </c>
      <c r="I71" s="836">
        <v>746.832222740882</v>
      </c>
      <c r="J71" s="836">
        <v>2656.3118762969852</v>
      </c>
      <c r="K71" s="836">
        <v>207959.01072854054</v>
      </c>
    </row>
    <row r="72" spans="1:11" ht="17.399999999999999">
      <c r="A72" s="610"/>
      <c r="B72" s="610"/>
      <c r="C72" s="840"/>
      <c r="D72" s="840"/>
      <c r="E72" s="840"/>
      <c r="F72" s="840"/>
      <c r="G72" s="840"/>
      <c r="H72" s="841"/>
      <c r="I72" s="841"/>
      <c r="J72" s="842"/>
      <c r="K72" s="840"/>
    </row>
    <row r="73" spans="1:11" ht="17.399999999999999">
      <c r="A73" s="31" t="s">
        <v>1410</v>
      </c>
      <c r="B73" s="31"/>
      <c r="C73" s="836">
        <v>62.583061082081635</v>
      </c>
      <c r="D73" s="836">
        <v>31.276248456500578</v>
      </c>
      <c r="E73" s="836">
        <v>1.1921238117805246</v>
      </c>
      <c r="F73" s="836">
        <v>3.1656219820985645</v>
      </c>
      <c r="G73" s="836">
        <v>0.14649521189083267</v>
      </c>
      <c r="H73" s="836" t="s">
        <v>119</v>
      </c>
      <c r="I73" s="836">
        <v>0.35912472372536919</v>
      </c>
      <c r="J73" s="836">
        <v>1.2773247319224865</v>
      </c>
      <c r="K73" s="836">
        <v>100</v>
      </c>
    </row>
    <row r="74" spans="1:11" ht="17.399999999999999">
      <c r="A74" s="31"/>
      <c r="B74" s="31"/>
      <c r="C74" s="836"/>
      <c r="D74" s="836"/>
      <c r="E74" s="836"/>
      <c r="F74" s="836"/>
      <c r="G74" s="836"/>
      <c r="H74" s="836"/>
      <c r="I74" s="836"/>
      <c r="J74" s="836"/>
      <c r="K74" s="836"/>
    </row>
    <row r="75" spans="1:11" ht="18">
      <c r="A75" s="207">
        <v>2025</v>
      </c>
      <c r="B75" s="609" t="s">
        <v>209</v>
      </c>
      <c r="C75" s="835">
        <v>7181.9341608948262</v>
      </c>
      <c r="D75" s="835">
        <v>6134.7846856263368</v>
      </c>
      <c r="E75" s="835">
        <v>165.99766264566952</v>
      </c>
      <c r="F75" s="835">
        <v>505.07274635182148</v>
      </c>
      <c r="G75" s="835">
        <v>35.159761207110428</v>
      </c>
      <c r="H75" s="835">
        <v>2.9541230699999996</v>
      </c>
      <c r="I75" s="835">
        <v>77.442626596806079</v>
      </c>
      <c r="J75" s="835">
        <v>241.51143466584</v>
      </c>
      <c r="K75" s="836">
        <v>14344.85720105841</v>
      </c>
    </row>
    <row r="76" spans="1:11" ht="18">
      <c r="A76" s="576"/>
      <c r="B76" s="609" t="s">
        <v>210</v>
      </c>
      <c r="C76" s="835">
        <v>10939.967180841562</v>
      </c>
      <c r="D76" s="835">
        <v>5292.9447452998093</v>
      </c>
      <c r="E76" s="835">
        <v>241.51695980587542</v>
      </c>
      <c r="F76" s="835">
        <v>457.28414104126773</v>
      </c>
      <c r="G76" s="835">
        <v>13.974156295571962</v>
      </c>
      <c r="H76" s="835">
        <v>12.069304279999997</v>
      </c>
      <c r="I76" s="835">
        <v>44.498868605047718</v>
      </c>
      <c r="J76" s="835">
        <v>254.2902588534443</v>
      </c>
      <c r="K76" s="836">
        <v>17256.545615022584</v>
      </c>
    </row>
    <row r="77" spans="1:11" ht="18">
      <c r="A77" s="576"/>
      <c r="B77" s="609" t="s">
        <v>206</v>
      </c>
      <c r="C77" s="835">
        <v>14652.451479638465</v>
      </c>
      <c r="D77" s="835">
        <v>7699.1933081043017</v>
      </c>
      <c r="E77" s="835">
        <v>168.04899811626274</v>
      </c>
      <c r="F77" s="835">
        <v>448.79030469668032</v>
      </c>
      <c r="G77" s="835">
        <v>17.126327092573714</v>
      </c>
      <c r="H77" s="835">
        <v>15.790366370987837</v>
      </c>
      <c r="I77" s="835">
        <v>61.958623844337239</v>
      </c>
      <c r="J77" s="835">
        <v>121.15000446408909</v>
      </c>
      <c r="K77" s="836">
        <v>23184.509412327701</v>
      </c>
    </row>
    <row r="78" spans="1:11" ht="18">
      <c r="A78" s="845" t="s">
        <v>1411</v>
      </c>
      <c r="B78" s="698"/>
      <c r="C78" s="698"/>
      <c r="D78" s="698"/>
      <c r="E78" s="698"/>
      <c r="F78" s="698"/>
      <c r="G78" s="698"/>
      <c r="H78" s="698"/>
      <c r="I78" s="698"/>
      <c r="J78" s="698"/>
      <c r="K78" s="698"/>
    </row>
    <row r="79" spans="1:11" ht="18">
      <c r="A79" s="29" t="s">
        <v>1585</v>
      </c>
      <c r="B79" s="29"/>
      <c r="C79" s="29"/>
      <c r="D79" s="29"/>
      <c r="E79" s="29"/>
      <c r="F79" s="29"/>
      <c r="G79" s="29"/>
      <c r="H79" s="29"/>
      <c r="I79" s="29"/>
      <c r="J79" s="29"/>
      <c r="K79" s="29"/>
    </row>
  </sheetData>
  <hyperlinks>
    <hyperlink ref="J1" location="'Contents Page'!A1" display="BACK TO CONTENTS" xr:uid="{F48C447E-91D1-40E9-AA5F-5A2EC4C0664B}"/>
  </hyperlinks>
  <pageMargins left="0.7" right="0.7" top="0.75" bottom="0.75" header="0.3" footer="0.3"/>
  <pageSetup paperSize="9" scale="42"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428C-DD05-4EE0-9421-25906D356DEA}">
  <dimension ref="A1:L81"/>
  <sheetViews>
    <sheetView zoomScaleNormal="100" workbookViewId="0">
      <selection activeCell="J1" sqref="J1"/>
    </sheetView>
  </sheetViews>
  <sheetFormatPr defaultColWidth="8.77734375" defaultRowHeight="14.4"/>
  <cols>
    <col min="1" max="1" width="18.6640625" customWidth="1"/>
    <col min="2" max="2" width="24.109375" customWidth="1"/>
    <col min="3" max="11" width="18.6640625" customWidth="1"/>
  </cols>
  <sheetData>
    <row r="1" spans="1:12" ht="22.05" customHeight="1">
      <c r="A1" s="31" t="s">
        <v>1412</v>
      </c>
      <c r="B1" s="31"/>
      <c r="C1" s="123"/>
      <c r="D1" s="123"/>
      <c r="E1" s="123"/>
      <c r="F1" s="32"/>
      <c r="G1" s="32"/>
      <c r="H1" s="32"/>
      <c r="I1" s="32"/>
      <c r="J1" s="10" t="s">
        <v>85</v>
      </c>
      <c r="K1" s="32"/>
      <c r="L1" s="33"/>
    </row>
    <row r="2" spans="1:12" ht="22.05" customHeight="1">
      <c r="A2" s="31"/>
      <c r="B2" s="31"/>
      <c r="C2" s="123"/>
      <c r="D2" s="123"/>
      <c r="E2" s="123"/>
      <c r="F2" s="32"/>
      <c r="G2" s="32"/>
      <c r="H2" s="32"/>
      <c r="I2" s="32"/>
      <c r="J2" s="32"/>
      <c r="K2" s="32"/>
      <c r="L2" s="33"/>
    </row>
    <row r="3" spans="1:12" ht="22.05" customHeight="1">
      <c r="A3" s="31" t="s">
        <v>1413</v>
      </c>
      <c r="B3" s="31"/>
      <c r="C3" s="123"/>
      <c r="D3" s="123"/>
      <c r="E3" s="123"/>
      <c r="F3" s="32"/>
      <c r="G3" s="32"/>
      <c r="H3" s="32"/>
      <c r="I3" s="32"/>
      <c r="J3" s="32"/>
      <c r="K3" s="32"/>
      <c r="L3" s="33"/>
    </row>
    <row r="4" spans="1:12" ht="22.05" customHeight="1">
      <c r="A4" s="31" t="s">
        <v>1399</v>
      </c>
      <c r="B4" s="31"/>
      <c r="C4" s="123"/>
      <c r="D4" s="123"/>
      <c r="E4" s="123"/>
      <c r="F4" s="727"/>
      <c r="G4" s="32"/>
      <c r="H4" s="32"/>
      <c r="I4" s="32"/>
      <c r="J4" s="32"/>
      <c r="K4" s="32"/>
      <c r="L4" s="33"/>
    </row>
    <row r="5" spans="1:12" ht="22.05" customHeight="1">
      <c r="A5" s="331"/>
      <c r="B5" s="331"/>
      <c r="C5" s="673" t="s">
        <v>649</v>
      </c>
      <c r="D5" s="673" t="s">
        <v>651</v>
      </c>
      <c r="E5" s="673" t="s">
        <v>650</v>
      </c>
      <c r="F5" s="673"/>
      <c r="G5" s="673" t="s">
        <v>1400</v>
      </c>
      <c r="H5" s="673" t="s">
        <v>1371</v>
      </c>
      <c r="I5" s="673" t="s">
        <v>1401</v>
      </c>
      <c r="J5" s="673" t="s">
        <v>364</v>
      </c>
      <c r="K5" s="673" t="s">
        <v>405</v>
      </c>
      <c r="L5" s="33"/>
    </row>
    <row r="6" spans="1:12" ht="22.05" customHeight="1">
      <c r="A6" s="309"/>
      <c r="B6" s="309"/>
      <c r="C6" s="675" t="s">
        <v>1402</v>
      </c>
      <c r="D6" s="675" t="s">
        <v>1403</v>
      </c>
      <c r="E6" s="675" t="s">
        <v>1404</v>
      </c>
      <c r="F6" s="675" t="s">
        <v>659</v>
      </c>
      <c r="G6" s="675" t="s">
        <v>1405</v>
      </c>
      <c r="H6" s="675" t="s">
        <v>1406</v>
      </c>
      <c r="I6" s="675" t="s">
        <v>1407</v>
      </c>
      <c r="J6" s="675" t="s">
        <v>1408</v>
      </c>
      <c r="K6" s="675" t="s">
        <v>1414</v>
      </c>
      <c r="L6" s="33"/>
    </row>
    <row r="7" spans="1:12" ht="22.05" customHeight="1">
      <c r="A7" s="207">
        <v>2021</v>
      </c>
      <c r="B7" s="609" t="s">
        <v>209</v>
      </c>
      <c r="C7" s="846">
        <v>8992.2437406730696</v>
      </c>
      <c r="D7" s="14">
        <v>5336.8274841040011</v>
      </c>
      <c r="E7" s="14">
        <v>14.659497127881124</v>
      </c>
      <c r="F7" s="14">
        <v>139.18707182530841</v>
      </c>
      <c r="G7" s="15" t="s">
        <v>119</v>
      </c>
      <c r="H7" s="15" t="s">
        <v>119</v>
      </c>
      <c r="I7" s="15" t="s">
        <v>119</v>
      </c>
      <c r="J7" s="14">
        <v>22.385956220628184</v>
      </c>
      <c r="K7" s="15">
        <v>14505.30374995089</v>
      </c>
      <c r="L7" s="33"/>
    </row>
    <row r="8" spans="1:12" ht="22.05" customHeight="1">
      <c r="A8" s="576"/>
      <c r="B8" s="609" t="s">
        <v>210</v>
      </c>
      <c r="C8" s="14">
        <v>8382.9146762386536</v>
      </c>
      <c r="D8" s="14">
        <v>1301.2752206398609</v>
      </c>
      <c r="E8" s="14">
        <v>13.657095321984503</v>
      </c>
      <c r="F8" s="14">
        <v>94.738323310759995</v>
      </c>
      <c r="G8" s="15" t="s">
        <v>119</v>
      </c>
      <c r="H8" s="15" t="s">
        <v>119</v>
      </c>
      <c r="I8" s="15" t="s">
        <v>119</v>
      </c>
      <c r="J8" s="14">
        <v>31.180738030000004</v>
      </c>
      <c r="K8" s="15">
        <v>9823.7660535412579</v>
      </c>
      <c r="L8" s="33"/>
    </row>
    <row r="9" spans="1:12" ht="22.05" customHeight="1">
      <c r="A9" s="576"/>
      <c r="B9" s="609" t="s">
        <v>206</v>
      </c>
      <c r="C9" s="14">
        <v>10959.309825172664</v>
      </c>
      <c r="D9" s="14">
        <v>1323.5333722556998</v>
      </c>
      <c r="E9" s="14">
        <v>20.553845620548341</v>
      </c>
      <c r="F9" s="14">
        <v>235.64867620145455</v>
      </c>
      <c r="G9" s="15" t="s">
        <v>119</v>
      </c>
      <c r="H9" s="15" t="s">
        <v>119</v>
      </c>
      <c r="I9" s="14">
        <v>0.20268749999999996</v>
      </c>
      <c r="J9" s="14">
        <v>32.454494404999991</v>
      </c>
      <c r="K9" s="15">
        <v>12571.702901155364</v>
      </c>
      <c r="L9" s="33"/>
    </row>
    <row r="10" spans="1:12" ht="22.05" customHeight="1">
      <c r="A10" s="576"/>
      <c r="B10" s="609" t="s">
        <v>211</v>
      </c>
      <c r="C10" s="14">
        <v>6728.8571364253512</v>
      </c>
      <c r="D10" s="14">
        <v>4700.8464560385255</v>
      </c>
      <c r="E10" s="14">
        <v>23.13909765365749</v>
      </c>
      <c r="F10" s="14">
        <v>120.44881835698027</v>
      </c>
      <c r="G10" s="14">
        <v>15.40837518</v>
      </c>
      <c r="H10" s="15" t="s">
        <v>119</v>
      </c>
      <c r="I10" s="14">
        <v>0.20969052000000002</v>
      </c>
      <c r="J10" s="14">
        <v>39.901216964420968</v>
      </c>
      <c r="K10" s="15">
        <v>11628.810791138936</v>
      </c>
      <c r="L10" s="33"/>
    </row>
    <row r="11" spans="1:12" ht="22.05" customHeight="1">
      <c r="A11" s="576"/>
      <c r="B11" s="609" t="s">
        <v>212</v>
      </c>
      <c r="C11" s="14">
        <v>7444.8819840008437</v>
      </c>
      <c r="D11" s="14">
        <v>1012.2728671814173</v>
      </c>
      <c r="E11" s="14">
        <v>14.010648639040591</v>
      </c>
      <c r="F11" s="14">
        <v>178.2778310552643</v>
      </c>
      <c r="G11" s="15" t="s">
        <v>119</v>
      </c>
      <c r="H11" s="15" t="s">
        <v>119</v>
      </c>
      <c r="I11" s="15" t="s">
        <v>119</v>
      </c>
      <c r="J11" s="14">
        <v>21.363060504757623</v>
      </c>
      <c r="K11" s="15">
        <v>8670.8063913813239</v>
      </c>
      <c r="L11" s="33"/>
    </row>
    <row r="12" spans="1:12" ht="22.05" customHeight="1">
      <c r="A12" s="576"/>
      <c r="B12" s="609" t="s">
        <v>207</v>
      </c>
      <c r="C12" s="14">
        <v>8662.7448833615108</v>
      </c>
      <c r="D12" s="14">
        <v>1028.0852589890815</v>
      </c>
      <c r="E12" s="14">
        <v>24.113557495060004</v>
      </c>
      <c r="F12" s="14">
        <v>211.69877065732209</v>
      </c>
      <c r="G12" s="14">
        <v>2.34647424</v>
      </c>
      <c r="H12" s="15" t="s">
        <v>119</v>
      </c>
      <c r="I12" s="14">
        <v>11.200511079999998</v>
      </c>
      <c r="J12" s="14">
        <v>20.727496840202061</v>
      </c>
      <c r="K12" s="15">
        <v>9960.9169526631758</v>
      </c>
      <c r="L12" s="33"/>
    </row>
    <row r="13" spans="1:12" ht="22.05" customHeight="1">
      <c r="A13" s="576"/>
      <c r="B13" s="609" t="s">
        <v>213</v>
      </c>
      <c r="C13" s="14">
        <v>8393.4861815752174</v>
      </c>
      <c r="D13" s="14">
        <v>4622.3525580215228</v>
      </c>
      <c r="E13" s="14">
        <v>19.648999374247818</v>
      </c>
      <c r="F13" s="14">
        <v>172.70877005052341</v>
      </c>
      <c r="G13" s="15" t="s">
        <v>119</v>
      </c>
      <c r="H13" s="14">
        <v>29.809922140000001</v>
      </c>
      <c r="I13" s="14">
        <v>7.7714248599999998</v>
      </c>
      <c r="J13" s="14">
        <v>24.397466591875002</v>
      </c>
      <c r="K13" s="15">
        <v>13270.175322613388</v>
      </c>
      <c r="L13" s="33"/>
    </row>
    <row r="14" spans="1:12" ht="22.05" customHeight="1">
      <c r="A14" s="576"/>
      <c r="B14" s="609" t="s">
        <v>214</v>
      </c>
      <c r="C14" s="14">
        <v>14273.895980646448</v>
      </c>
      <c r="D14" s="14">
        <v>2126.9113779678364</v>
      </c>
      <c r="E14" s="14">
        <v>53.351247333672418</v>
      </c>
      <c r="F14" s="14">
        <v>145.67133061851064</v>
      </c>
      <c r="G14" s="14">
        <v>9.6713187872520372</v>
      </c>
      <c r="H14" s="15" t="s">
        <v>119</v>
      </c>
      <c r="I14" s="14">
        <v>0.37283712000000002</v>
      </c>
      <c r="J14" s="14">
        <v>33.544244924499999</v>
      </c>
      <c r="K14" s="15">
        <v>16643.418337398223</v>
      </c>
      <c r="L14" s="33"/>
    </row>
    <row r="15" spans="1:12" ht="22.05" customHeight="1">
      <c r="A15" s="576"/>
      <c r="B15" s="609" t="s">
        <v>208</v>
      </c>
      <c r="C15" s="14">
        <v>15102.625949806054</v>
      </c>
      <c r="D15" s="14">
        <v>1905.110968957506</v>
      </c>
      <c r="E15" s="14">
        <v>47.61666613400957</v>
      </c>
      <c r="F15" s="14">
        <v>507.73823494023577</v>
      </c>
      <c r="G15" s="15" t="s">
        <v>119</v>
      </c>
      <c r="H15" s="15" t="s">
        <v>119</v>
      </c>
      <c r="I15" s="15" t="s">
        <v>119</v>
      </c>
      <c r="J15" s="14">
        <v>39.269071190000005</v>
      </c>
      <c r="K15" s="15">
        <v>17602.360891027805</v>
      </c>
      <c r="L15" s="33"/>
    </row>
    <row r="16" spans="1:12" ht="22.05" customHeight="1">
      <c r="A16" s="576"/>
      <c r="B16" s="609" t="s">
        <v>215</v>
      </c>
      <c r="C16" s="14">
        <v>21235.049363102364</v>
      </c>
      <c r="D16" s="14">
        <v>4845.8439248159393</v>
      </c>
      <c r="E16" s="14">
        <v>18.928804619123092</v>
      </c>
      <c r="F16" s="14">
        <v>122.43297274355781</v>
      </c>
      <c r="G16" s="15" t="s">
        <v>119</v>
      </c>
      <c r="H16" s="15" t="s">
        <v>119</v>
      </c>
      <c r="I16" s="14">
        <v>6.7741419999999997E-2</v>
      </c>
      <c r="J16" s="14">
        <v>20.203037820000002</v>
      </c>
      <c r="K16" s="15">
        <v>26242.525844520984</v>
      </c>
      <c r="L16" s="33"/>
    </row>
    <row r="17" spans="1:12" ht="22.05" customHeight="1">
      <c r="A17" s="576"/>
      <c r="B17" s="609" t="s">
        <v>216</v>
      </c>
      <c r="C17" s="14">
        <v>14330.304285177222</v>
      </c>
      <c r="D17" s="14">
        <v>894.27490977331797</v>
      </c>
      <c r="E17" s="14">
        <v>34.935817365666999</v>
      </c>
      <c r="F17" s="14">
        <v>177.34054403173113</v>
      </c>
      <c r="G17" s="15" t="s">
        <v>119</v>
      </c>
      <c r="H17" s="15" t="s">
        <v>119</v>
      </c>
      <c r="I17" s="15" t="s">
        <v>119</v>
      </c>
      <c r="J17" s="14">
        <v>21.946592820000003</v>
      </c>
      <c r="K17" s="15">
        <v>15458.802149167939</v>
      </c>
      <c r="L17" s="33"/>
    </row>
    <row r="18" spans="1:12" ht="22.05" customHeight="1">
      <c r="A18" s="576"/>
      <c r="B18" s="609" t="s">
        <v>200</v>
      </c>
      <c r="C18" s="14">
        <v>10094.012892482686</v>
      </c>
      <c r="D18" s="14">
        <v>1502.0298425289293</v>
      </c>
      <c r="E18" s="14">
        <v>29.075130119685493</v>
      </c>
      <c r="F18" s="14">
        <v>267.21698629552299</v>
      </c>
      <c r="G18" s="15" t="s">
        <v>119</v>
      </c>
      <c r="H18" s="15" t="s">
        <v>119</v>
      </c>
      <c r="I18" s="15" t="s">
        <v>119</v>
      </c>
      <c r="J18" s="14">
        <v>24.49836225</v>
      </c>
      <c r="K18" s="15">
        <v>11916.833213676824</v>
      </c>
      <c r="L18" s="33"/>
    </row>
    <row r="19" spans="1:12" ht="22.05" customHeight="1">
      <c r="A19" s="576"/>
      <c r="B19" s="611"/>
      <c r="C19" s="847"/>
      <c r="D19" s="847"/>
      <c r="E19" s="847"/>
      <c r="F19" s="847"/>
      <c r="G19" s="847"/>
      <c r="H19" s="848"/>
      <c r="I19" s="848"/>
      <c r="J19" s="849"/>
      <c r="K19" s="847"/>
      <c r="L19" s="33"/>
    </row>
    <row r="20" spans="1:12" ht="22.05" customHeight="1">
      <c r="A20" s="610" t="s">
        <v>483</v>
      </c>
      <c r="B20" s="609"/>
      <c r="C20" s="15">
        <v>134600.32689866208</v>
      </c>
      <c r="D20" s="15">
        <v>30599.364241273637</v>
      </c>
      <c r="E20" s="15">
        <v>313.69040680457744</v>
      </c>
      <c r="F20" s="15">
        <v>2373.1083300871715</v>
      </c>
      <c r="G20" s="15">
        <v>27.426168207252037</v>
      </c>
      <c r="H20" s="15">
        <v>29.809922140000001</v>
      </c>
      <c r="I20" s="15">
        <v>19.824892500000001</v>
      </c>
      <c r="J20" s="15">
        <v>331.87173856138384</v>
      </c>
      <c r="K20" s="15">
        <v>168295.42259823612</v>
      </c>
      <c r="L20" s="33"/>
    </row>
    <row r="21" spans="1:12" ht="22.05" customHeight="1">
      <c r="A21" s="610"/>
      <c r="B21" s="609"/>
      <c r="C21" s="14"/>
      <c r="D21" s="14"/>
      <c r="E21" s="14"/>
      <c r="F21" s="14"/>
      <c r="G21" s="14"/>
      <c r="H21" s="14"/>
      <c r="I21" s="14"/>
      <c r="J21" s="14"/>
      <c r="K21" s="14"/>
      <c r="L21" s="33"/>
    </row>
    <row r="22" spans="1:12" ht="22.05" customHeight="1">
      <c r="A22" s="610" t="s">
        <v>1415</v>
      </c>
      <c r="B22" s="609"/>
      <c r="C22" s="15">
        <v>79.978602400843201</v>
      </c>
      <c r="D22" s="15">
        <v>18.181934938493296</v>
      </c>
      <c r="E22" s="15">
        <v>0.18639271464526758</v>
      </c>
      <c r="F22" s="15">
        <v>1.4100848932489287</v>
      </c>
      <c r="G22" s="15" t="s">
        <v>119</v>
      </c>
      <c r="H22" s="15" t="s">
        <v>119</v>
      </c>
      <c r="I22" s="15" t="s">
        <v>119</v>
      </c>
      <c r="J22" s="15">
        <v>0.19719593880675287</v>
      </c>
      <c r="K22" s="15">
        <v>99.954210886037458</v>
      </c>
      <c r="L22" s="33"/>
    </row>
    <row r="23" spans="1:12" ht="22.05" customHeight="1">
      <c r="A23" s="207"/>
      <c r="B23" s="265"/>
      <c r="C23" s="15"/>
      <c r="D23" s="15"/>
      <c r="E23" s="15"/>
      <c r="F23" s="15"/>
      <c r="G23" s="15"/>
      <c r="H23" s="612"/>
      <c r="I23" s="612"/>
      <c r="J23" s="613"/>
      <c r="K23" s="15"/>
      <c r="L23" s="33"/>
    </row>
    <row r="24" spans="1:12" ht="22.05" customHeight="1">
      <c r="A24" s="207">
        <v>2022</v>
      </c>
      <c r="B24" s="609" t="s">
        <v>209</v>
      </c>
      <c r="C24" s="14">
        <v>24166.023445837167</v>
      </c>
      <c r="D24" s="14">
        <v>5034.3044073008223</v>
      </c>
      <c r="E24" s="14">
        <v>52.13516822360819</v>
      </c>
      <c r="F24" s="14">
        <v>177.30112969589487</v>
      </c>
      <c r="G24" s="14">
        <v>0.46315001</v>
      </c>
      <c r="H24" s="15" t="s">
        <v>119</v>
      </c>
      <c r="I24" s="15" t="s">
        <v>119</v>
      </c>
      <c r="J24" s="14">
        <v>24.408518860000001</v>
      </c>
      <c r="K24" s="15">
        <v>29454.635819927495</v>
      </c>
      <c r="L24" s="33"/>
    </row>
    <row r="25" spans="1:12" ht="22.05" customHeight="1">
      <c r="A25" s="576"/>
      <c r="B25" s="609" t="s">
        <v>210</v>
      </c>
      <c r="C25" s="14">
        <v>10613.161419135122</v>
      </c>
      <c r="D25" s="14">
        <v>1583.3947586323432</v>
      </c>
      <c r="E25" s="14">
        <v>22.1695507246585</v>
      </c>
      <c r="F25" s="14">
        <v>215.71423113860976</v>
      </c>
      <c r="G25" s="14">
        <v>0.38114225000000002</v>
      </c>
      <c r="H25" s="14">
        <v>5.8106855735778389E-2</v>
      </c>
      <c r="I25" s="15" t="s">
        <v>119</v>
      </c>
      <c r="J25" s="14">
        <v>29.494593800000008</v>
      </c>
      <c r="K25" s="15">
        <v>12464.373802536469</v>
      </c>
      <c r="L25" s="33"/>
    </row>
    <row r="26" spans="1:12" ht="22.05" customHeight="1">
      <c r="A26" s="576"/>
      <c r="B26" s="609" t="s">
        <v>206</v>
      </c>
      <c r="C26" s="14">
        <v>21315.111269273413</v>
      </c>
      <c r="D26" s="14">
        <v>2078.052096236524</v>
      </c>
      <c r="E26" s="14">
        <v>39.575483183368497</v>
      </c>
      <c r="F26" s="14">
        <v>198.97334727017727</v>
      </c>
      <c r="G26" s="14">
        <v>30.029189573216048</v>
      </c>
      <c r="H26" s="14">
        <v>1.9754457002727539</v>
      </c>
      <c r="I26" s="15" t="s">
        <v>119</v>
      </c>
      <c r="J26" s="14">
        <v>18.268663849999999</v>
      </c>
      <c r="K26" s="15">
        <v>23681.98549508697</v>
      </c>
      <c r="L26" s="33"/>
    </row>
    <row r="27" spans="1:12" ht="22.05" customHeight="1">
      <c r="A27" s="576"/>
      <c r="B27" s="609" t="s">
        <v>211</v>
      </c>
      <c r="C27" s="14">
        <v>17401.362943180786</v>
      </c>
      <c r="D27" s="14">
        <v>4730.599596473081</v>
      </c>
      <c r="E27" s="14">
        <v>28.291361851188</v>
      </c>
      <c r="F27" s="14">
        <v>124.27568953467269</v>
      </c>
      <c r="G27" s="15" t="s">
        <v>119</v>
      </c>
      <c r="H27" s="14">
        <v>0.74654896000000004</v>
      </c>
      <c r="I27" s="15" t="s">
        <v>119</v>
      </c>
      <c r="J27" s="14">
        <v>41.553437479999992</v>
      </c>
      <c r="K27" s="15">
        <v>22326.82957747973</v>
      </c>
      <c r="L27" s="33"/>
    </row>
    <row r="28" spans="1:12" ht="22.05" customHeight="1">
      <c r="A28" s="576"/>
      <c r="B28" s="609" t="s">
        <v>212</v>
      </c>
      <c r="C28" s="14">
        <v>21937.033400695789</v>
      </c>
      <c r="D28" s="14">
        <v>1494.0720157826672</v>
      </c>
      <c r="E28" s="14">
        <v>79.712189992945426</v>
      </c>
      <c r="F28" s="14">
        <v>653.0354726539673</v>
      </c>
      <c r="G28" s="14">
        <v>0.37896250999999997</v>
      </c>
      <c r="H28" s="14">
        <v>0.74654896000000004</v>
      </c>
      <c r="I28" s="15" t="s">
        <v>119</v>
      </c>
      <c r="J28" s="14">
        <v>23.369503763606968</v>
      </c>
      <c r="K28" s="15">
        <v>24188.348094358975</v>
      </c>
      <c r="L28" s="33"/>
    </row>
    <row r="29" spans="1:12" ht="22.05" customHeight="1">
      <c r="A29" s="576"/>
      <c r="B29" s="609" t="s">
        <v>207</v>
      </c>
      <c r="C29" s="14">
        <v>24440.594440933713</v>
      </c>
      <c r="D29" s="14">
        <v>1576.1107025735266</v>
      </c>
      <c r="E29" s="14">
        <v>83.019058027229448</v>
      </c>
      <c r="F29" s="14">
        <v>155.92532303401052</v>
      </c>
      <c r="G29" s="14">
        <v>1.88518231</v>
      </c>
      <c r="H29" s="14">
        <v>29.145974653701636</v>
      </c>
      <c r="I29" s="15" t="s">
        <v>119</v>
      </c>
      <c r="J29" s="14">
        <v>95.443135130127658</v>
      </c>
      <c r="K29" s="15">
        <v>26382.123816662308</v>
      </c>
      <c r="L29" s="33"/>
    </row>
    <row r="30" spans="1:12" ht="22.05" customHeight="1">
      <c r="A30" s="576"/>
      <c r="B30" s="609" t="s">
        <v>213</v>
      </c>
      <c r="C30" s="14">
        <v>22074.017492570849</v>
      </c>
      <c r="D30" s="14">
        <v>4828.5463621941635</v>
      </c>
      <c r="E30" s="14">
        <v>22.848109272384381</v>
      </c>
      <c r="F30" s="14">
        <v>376.40783234132226</v>
      </c>
      <c r="G30" s="14">
        <v>2.6698047300000001</v>
      </c>
      <c r="H30" s="14">
        <v>0.35535196000000002</v>
      </c>
      <c r="I30" s="15" t="s">
        <v>119</v>
      </c>
      <c r="J30" s="14">
        <v>18.69239442132578</v>
      </c>
      <c r="K30" s="15">
        <v>27323.537347490048</v>
      </c>
      <c r="L30" s="33"/>
    </row>
    <row r="31" spans="1:12" ht="22.05" customHeight="1">
      <c r="A31" s="576"/>
      <c r="B31" s="609" t="s">
        <v>214</v>
      </c>
      <c r="C31" s="14">
        <v>26566.446941564627</v>
      </c>
      <c r="D31" s="14">
        <v>1365.8998931190429</v>
      </c>
      <c r="E31" s="14">
        <v>50.635721609517503</v>
      </c>
      <c r="F31" s="14">
        <v>221.44047135286598</v>
      </c>
      <c r="G31" s="14">
        <v>0.48525167611524395</v>
      </c>
      <c r="H31" s="14">
        <v>2.4049744500000005</v>
      </c>
      <c r="I31" s="15" t="s">
        <v>119</v>
      </c>
      <c r="J31" s="14">
        <v>28.259264130861112</v>
      </c>
      <c r="K31" s="15">
        <v>28235.572517903034</v>
      </c>
      <c r="L31" s="33"/>
    </row>
    <row r="32" spans="1:12" ht="22.05" customHeight="1">
      <c r="A32" s="576"/>
      <c r="B32" s="609" t="s">
        <v>208</v>
      </c>
      <c r="C32" s="14">
        <v>18874.963741854677</v>
      </c>
      <c r="D32" s="14">
        <v>2305.7787175967965</v>
      </c>
      <c r="E32" s="14">
        <v>47.420407514103502</v>
      </c>
      <c r="F32" s="14">
        <v>229.723106993405</v>
      </c>
      <c r="G32" s="14">
        <v>14.890623722972899</v>
      </c>
      <c r="H32" s="14">
        <v>0.55162602999999999</v>
      </c>
      <c r="I32" s="15" t="s">
        <v>119</v>
      </c>
      <c r="J32" s="14">
        <v>9.571353015104604</v>
      </c>
      <c r="K32" s="15">
        <v>21482.899576727057</v>
      </c>
      <c r="L32" s="33"/>
    </row>
    <row r="33" spans="1:12" ht="22.05" customHeight="1">
      <c r="A33" s="576"/>
      <c r="B33" s="609" t="s">
        <v>215</v>
      </c>
      <c r="C33" s="14">
        <v>25527.44556033755</v>
      </c>
      <c r="D33" s="14">
        <v>5616.918193012707</v>
      </c>
      <c r="E33" s="14">
        <v>58.773638184206611</v>
      </c>
      <c r="F33" s="14">
        <v>224.83951720594871</v>
      </c>
      <c r="G33" s="14">
        <v>0.58734538000000003</v>
      </c>
      <c r="H33" s="14">
        <v>1.47830024</v>
      </c>
      <c r="I33" s="15" t="s">
        <v>119</v>
      </c>
      <c r="J33" s="14">
        <v>22.505502777028845</v>
      </c>
      <c r="K33" s="15">
        <v>31452.548057137443</v>
      </c>
      <c r="L33" s="33"/>
    </row>
    <row r="34" spans="1:12" ht="22.05" customHeight="1">
      <c r="A34" s="576"/>
      <c r="B34" s="609" t="s">
        <v>216</v>
      </c>
      <c r="C34" s="14">
        <v>24045.456523712401</v>
      </c>
      <c r="D34" s="14">
        <v>2602.4310056550967</v>
      </c>
      <c r="E34" s="14">
        <v>57.609521669377116</v>
      </c>
      <c r="F34" s="14">
        <v>174.35569875468019</v>
      </c>
      <c r="G34" s="14">
        <v>0.13252991</v>
      </c>
      <c r="H34" s="14">
        <v>35.070984222220304</v>
      </c>
      <c r="I34" s="15" t="s">
        <v>119</v>
      </c>
      <c r="J34" s="14">
        <v>34.523744108377237</v>
      </c>
      <c r="K34" s="15">
        <v>26949.58000803215</v>
      </c>
      <c r="L34" s="33"/>
    </row>
    <row r="35" spans="1:12" ht="22.05" customHeight="1">
      <c r="A35" s="576"/>
      <c r="B35" s="609" t="s">
        <v>200</v>
      </c>
      <c r="C35" s="14">
        <v>11315.020647796833</v>
      </c>
      <c r="D35" s="14">
        <v>1674.7562444991006</v>
      </c>
      <c r="E35" s="14">
        <v>41.26904291568632</v>
      </c>
      <c r="F35" s="14">
        <v>156.3558613468083</v>
      </c>
      <c r="G35" s="15" t="s">
        <v>119</v>
      </c>
      <c r="H35" s="14">
        <v>73.643205200000011</v>
      </c>
      <c r="I35" s="15" t="s">
        <v>119</v>
      </c>
      <c r="J35" s="14">
        <v>32.857530989687397</v>
      </c>
      <c r="K35" s="15">
        <v>13293.902532748116</v>
      </c>
      <c r="L35" s="33"/>
    </row>
    <row r="36" spans="1:12" ht="22.05" customHeight="1">
      <c r="A36" s="576"/>
      <c r="B36" s="611"/>
      <c r="C36" s="847"/>
      <c r="D36" s="847"/>
      <c r="E36" s="847"/>
      <c r="F36" s="847"/>
      <c r="G36" s="847"/>
      <c r="H36" s="848"/>
      <c r="I36" s="848"/>
      <c r="J36" s="849"/>
      <c r="K36" s="847"/>
      <c r="L36" s="33"/>
    </row>
    <row r="37" spans="1:12" ht="22.05" customHeight="1">
      <c r="A37" s="610" t="s">
        <v>483</v>
      </c>
      <c r="B37" s="265"/>
      <c r="C37" s="15">
        <v>248276.6378268929</v>
      </c>
      <c r="D37" s="15">
        <v>34890.863993075873</v>
      </c>
      <c r="E37" s="15">
        <v>583.45925316827356</v>
      </c>
      <c r="F37" s="15">
        <v>2908.3476813223633</v>
      </c>
      <c r="G37" s="15">
        <v>51.903182072304197</v>
      </c>
      <c r="H37" s="15">
        <v>146.17706723193049</v>
      </c>
      <c r="I37" s="15" t="s">
        <v>119</v>
      </c>
      <c r="J37" s="15">
        <v>378.94764232611954</v>
      </c>
      <c r="K37" s="15">
        <v>287236.33664608985</v>
      </c>
      <c r="L37" s="33"/>
    </row>
    <row r="38" spans="1:12" ht="22.05" customHeight="1">
      <c r="A38" s="610"/>
      <c r="B38" s="265"/>
      <c r="C38" s="15"/>
      <c r="D38" s="15"/>
      <c r="E38" s="15"/>
      <c r="F38" s="15"/>
      <c r="G38" s="15"/>
      <c r="H38" s="15"/>
      <c r="I38" s="15"/>
      <c r="J38" s="15"/>
      <c r="K38" s="15"/>
      <c r="L38" s="33"/>
    </row>
    <row r="39" spans="1:12" ht="22.05" customHeight="1">
      <c r="A39" s="610" t="s">
        <v>1415</v>
      </c>
      <c r="B39" s="265"/>
      <c r="C39" s="15">
        <v>86.43636133432517</v>
      </c>
      <c r="D39" s="15">
        <v>12.147092669569053</v>
      </c>
      <c r="E39" s="15">
        <v>0.20312863615412502</v>
      </c>
      <c r="F39" s="15">
        <v>1.0125277725240598</v>
      </c>
      <c r="G39" s="15" t="s">
        <v>119</v>
      </c>
      <c r="H39" s="15">
        <v>5.0890868801198523E-2</v>
      </c>
      <c r="I39" s="15" t="s">
        <v>119</v>
      </c>
      <c r="J39" s="15">
        <v>0.1319288662259431</v>
      </c>
      <c r="K39" s="15">
        <v>99.981930147599556</v>
      </c>
      <c r="L39" s="33"/>
    </row>
    <row r="40" spans="1:12" ht="22.05" customHeight="1">
      <c r="A40" s="207"/>
      <c r="B40" s="265"/>
      <c r="C40" s="14"/>
      <c r="D40" s="14"/>
      <c r="E40" s="14"/>
      <c r="F40" s="14"/>
      <c r="G40" s="14"/>
      <c r="H40" s="614"/>
      <c r="I40" s="614"/>
      <c r="J40" s="615"/>
      <c r="K40" s="14"/>
      <c r="L40" s="33"/>
    </row>
    <row r="41" spans="1:12" ht="22.05" customHeight="1">
      <c r="A41" s="207">
        <v>2023</v>
      </c>
      <c r="B41" s="609" t="s">
        <v>209</v>
      </c>
      <c r="C41" s="14">
        <v>24777.03012110362</v>
      </c>
      <c r="D41" s="14">
        <v>4906.0853849414698</v>
      </c>
      <c r="E41" s="14">
        <v>50.747226824179997</v>
      </c>
      <c r="F41" s="14">
        <v>92.382728219609405</v>
      </c>
      <c r="G41" s="15" t="s">
        <v>119</v>
      </c>
      <c r="H41" s="14">
        <v>9.3238429999999997E-2</v>
      </c>
      <c r="I41" s="15" t="s">
        <v>119</v>
      </c>
      <c r="J41" s="14">
        <v>22.181240146215572</v>
      </c>
      <c r="K41" s="15">
        <v>29848.519939665097</v>
      </c>
      <c r="L41" s="33"/>
    </row>
    <row r="42" spans="1:12" ht="22.05" customHeight="1">
      <c r="A42" s="576"/>
      <c r="B42" s="609" t="s">
        <v>210</v>
      </c>
      <c r="C42" s="14">
        <v>9667.0235871795703</v>
      </c>
      <c r="D42" s="14">
        <v>1256.027248085416</v>
      </c>
      <c r="E42" s="14">
        <v>28.560526808347497</v>
      </c>
      <c r="F42" s="14">
        <v>116.23632458340958</v>
      </c>
      <c r="G42" s="15" t="s">
        <v>119</v>
      </c>
      <c r="H42" s="14">
        <v>0.70763041999999987</v>
      </c>
      <c r="I42" s="15" t="s">
        <v>119</v>
      </c>
      <c r="J42" s="14">
        <v>29.507632650524904</v>
      </c>
      <c r="K42" s="15">
        <v>11098.062949727268</v>
      </c>
      <c r="L42" s="33"/>
    </row>
    <row r="43" spans="1:12" ht="22.05" customHeight="1">
      <c r="A43" s="576"/>
      <c r="B43" s="609" t="s">
        <v>206</v>
      </c>
      <c r="C43" s="14">
        <v>27679.287324351193</v>
      </c>
      <c r="D43" s="14">
        <v>1542.3903268352849</v>
      </c>
      <c r="E43" s="14">
        <v>49.47380608343763</v>
      </c>
      <c r="F43" s="14">
        <v>145.19628850990782</v>
      </c>
      <c r="G43" s="15" t="s">
        <v>119</v>
      </c>
      <c r="H43" s="14">
        <v>180.821371</v>
      </c>
      <c r="I43" s="15" t="s">
        <v>119</v>
      </c>
      <c r="J43" s="14">
        <v>13.320782629999998</v>
      </c>
      <c r="K43" s="15">
        <v>29610.489899409826</v>
      </c>
      <c r="L43" s="33"/>
    </row>
    <row r="44" spans="1:12" ht="22.05" customHeight="1">
      <c r="A44" s="576"/>
      <c r="B44" s="609" t="s">
        <v>211</v>
      </c>
      <c r="C44" s="14">
        <v>25098.131165632905</v>
      </c>
      <c r="D44" s="14">
        <v>7723.6459057468182</v>
      </c>
      <c r="E44" s="14">
        <v>30.17375319057594</v>
      </c>
      <c r="F44" s="14">
        <v>92.630359174086664</v>
      </c>
      <c r="G44" s="14">
        <v>5.5018026777609101</v>
      </c>
      <c r="H44" s="14">
        <v>322.8999495670746</v>
      </c>
      <c r="I44" s="15" t="s">
        <v>119</v>
      </c>
      <c r="J44" s="14">
        <v>35.704940062342516</v>
      </c>
      <c r="K44" s="15">
        <v>33308.687876051561</v>
      </c>
      <c r="L44" s="33"/>
    </row>
    <row r="45" spans="1:12" ht="22.05" customHeight="1">
      <c r="A45" s="576"/>
      <c r="B45" s="609" t="s">
        <v>212</v>
      </c>
      <c r="C45" s="14">
        <v>29258.048884104865</v>
      </c>
      <c r="D45" s="14">
        <v>1844.8171758949111</v>
      </c>
      <c r="E45" s="14">
        <v>80.70473635936051</v>
      </c>
      <c r="F45" s="14">
        <v>208.11271249258033</v>
      </c>
      <c r="G45" s="14">
        <v>12.918223056742137</v>
      </c>
      <c r="H45" s="14">
        <v>0.23115511</v>
      </c>
      <c r="I45" s="14">
        <v>0.27233001000000001</v>
      </c>
      <c r="J45" s="14">
        <v>57.050853639083655</v>
      </c>
      <c r="K45" s="15">
        <v>31462.156070667541</v>
      </c>
      <c r="L45" s="33"/>
    </row>
    <row r="46" spans="1:12" ht="22.05" customHeight="1">
      <c r="A46" s="576"/>
      <c r="B46" s="609" t="s">
        <v>207</v>
      </c>
      <c r="C46" s="14">
        <v>26756.242185441744</v>
      </c>
      <c r="D46" s="14">
        <v>1634.438875597576</v>
      </c>
      <c r="E46" s="14">
        <v>52.700535038203007</v>
      </c>
      <c r="F46" s="14">
        <v>241.88642310881801</v>
      </c>
      <c r="G46" s="14">
        <v>0.55742080944344707</v>
      </c>
      <c r="H46" s="14">
        <v>0.36146724902293431</v>
      </c>
      <c r="I46" s="15" t="s">
        <v>119</v>
      </c>
      <c r="J46" s="14">
        <v>65.693340247260096</v>
      </c>
      <c r="K46" s="15">
        <v>28751.88024749207</v>
      </c>
      <c r="L46" s="33"/>
    </row>
    <row r="47" spans="1:12" ht="22.05" customHeight="1">
      <c r="A47" s="576"/>
      <c r="B47" s="609" t="s">
        <v>213</v>
      </c>
      <c r="C47" s="14">
        <v>19576.963468542224</v>
      </c>
      <c r="D47" s="14">
        <v>7447.5471330479977</v>
      </c>
      <c r="E47" s="14">
        <v>44.935356579421999</v>
      </c>
      <c r="F47" s="14">
        <v>148.95713314655561</v>
      </c>
      <c r="G47" s="14">
        <v>0.4968979971428571</v>
      </c>
      <c r="H47" s="14">
        <v>0.31764431999999992</v>
      </c>
      <c r="I47" s="15" t="s">
        <v>119</v>
      </c>
      <c r="J47" s="14">
        <v>26.658065123932023</v>
      </c>
      <c r="K47" s="15">
        <v>27245.875698757271</v>
      </c>
      <c r="L47" s="33"/>
    </row>
    <row r="48" spans="1:12" ht="22.05" customHeight="1">
      <c r="A48" s="576"/>
      <c r="B48" s="609" t="s">
        <v>214</v>
      </c>
      <c r="C48" s="14">
        <v>21103.76017027321</v>
      </c>
      <c r="D48" s="14">
        <v>1392.377800821715</v>
      </c>
      <c r="E48" s="14">
        <v>33.574318543732495</v>
      </c>
      <c r="F48" s="14">
        <v>290.5752830621426</v>
      </c>
      <c r="G48" s="14">
        <v>0.62491380000000007</v>
      </c>
      <c r="H48" s="14">
        <v>1.2778527500000001</v>
      </c>
      <c r="I48" s="15" t="s">
        <v>119</v>
      </c>
      <c r="J48" s="14">
        <v>44.677869610000009</v>
      </c>
      <c r="K48" s="15">
        <v>22866.8682088608</v>
      </c>
      <c r="L48" s="33"/>
    </row>
    <row r="49" spans="1:12" ht="22.05" customHeight="1">
      <c r="A49" s="576"/>
      <c r="B49" s="609" t="s">
        <v>208</v>
      </c>
      <c r="C49" s="14">
        <v>14490.037827539038</v>
      </c>
      <c r="D49" s="14">
        <v>1458.1414145394117</v>
      </c>
      <c r="E49" s="14">
        <v>37.299357635194497</v>
      </c>
      <c r="F49" s="14">
        <v>180.30846032032809</v>
      </c>
      <c r="G49" s="15" t="s">
        <v>119</v>
      </c>
      <c r="H49" s="14">
        <v>0.33419349000000004</v>
      </c>
      <c r="I49" s="15" t="s">
        <v>119</v>
      </c>
      <c r="J49" s="14">
        <v>27.576892184850099</v>
      </c>
      <c r="K49" s="15">
        <v>16193.698145708822</v>
      </c>
      <c r="L49" s="33"/>
    </row>
    <row r="50" spans="1:12" ht="22.05" customHeight="1">
      <c r="A50" s="576"/>
      <c r="B50" s="609" t="s">
        <v>215</v>
      </c>
      <c r="C50" s="14">
        <v>13962.634804481882</v>
      </c>
      <c r="D50" s="14">
        <v>7572.6567846290909</v>
      </c>
      <c r="E50" s="14">
        <v>40.443702013127002</v>
      </c>
      <c r="F50" s="14">
        <v>206.08988728870264</v>
      </c>
      <c r="G50" s="14">
        <v>14.199346842271343</v>
      </c>
      <c r="H50" s="15" t="s">
        <v>119</v>
      </c>
      <c r="I50" s="15" t="s">
        <v>119</v>
      </c>
      <c r="J50" s="14">
        <v>9.3447597360940549</v>
      </c>
      <c r="K50" s="15">
        <v>21805.369284991164</v>
      </c>
      <c r="L50" s="33"/>
    </row>
    <row r="51" spans="1:12" ht="22.05" customHeight="1">
      <c r="A51" s="576"/>
      <c r="B51" s="609" t="s">
        <v>216</v>
      </c>
      <c r="C51" s="14">
        <v>11112.378762970491</v>
      </c>
      <c r="D51" s="14">
        <v>1819.7351054196615</v>
      </c>
      <c r="E51" s="14">
        <v>60.675745412168517</v>
      </c>
      <c r="F51" s="14">
        <v>369.45307268598441</v>
      </c>
      <c r="G51" s="14">
        <v>0.58704469999999997</v>
      </c>
      <c r="H51" s="14">
        <v>85.262009807916115</v>
      </c>
      <c r="I51" s="15" t="s">
        <v>119</v>
      </c>
      <c r="J51" s="14">
        <v>38.123963735325596</v>
      </c>
      <c r="K51" s="15">
        <v>13486.215704731549</v>
      </c>
      <c r="L51" s="33"/>
    </row>
    <row r="52" spans="1:12" ht="22.05" customHeight="1">
      <c r="A52" s="576"/>
      <c r="B52" s="609" t="s">
        <v>200</v>
      </c>
      <c r="C52" s="14">
        <v>9773.2000278284431</v>
      </c>
      <c r="D52" s="14">
        <v>1675.132187147758</v>
      </c>
      <c r="E52" s="14">
        <v>30.531892571782997</v>
      </c>
      <c r="F52" s="14">
        <v>374.87391228217575</v>
      </c>
      <c r="G52" s="14">
        <v>1387.9948614652801</v>
      </c>
      <c r="H52" s="14">
        <v>2.0665758035034725</v>
      </c>
      <c r="I52" s="15" t="s">
        <v>119</v>
      </c>
      <c r="J52" s="14">
        <v>8.8447923645971152</v>
      </c>
      <c r="K52" s="15">
        <v>13252.644249463539</v>
      </c>
      <c r="L52" s="33"/>
    </row>
    <row r="53" spans="1:12" ht="22.05" customHeight="1">
      <c r="A53" s="576"/>
      <c r="B53" s="611"/>
      <c r="C53" s="847"/>
      <c r="D53" s="847"/>
      <c r="E53" s="847"/>
      <c r="F53" s="847"/>
      <c r="G53" s="847"/>
      <c r="H53" s="848"/>
      <c r="I53" s="848"/>
      <c r="J53" s="849"/>
      <c r="K53" s="847"/>
      <c r="L53" s="33"/>
    </row>
    <row r="54" spans="1:12" ht="22.05" customHeight="1">
      <c r="A54" s="610" t="s">
        <v>483</v>
      </c>
      <c r="B54" s="265"/>
      <c r="C54" s="15">
        <v>233254.7383294492</v>
      </c>
      <c r="D54" s="15">
        <v>40272.995342707116</v>
      </c>
      <c r="E54" s="15">
        <v>539.82095705953202</v>
      </c>
      <c r="F54" s="15">
        <v>2466.7025848743006</v>
      </c>
      <c r="G54" s="15">
        <v>1422.8805113486408</v>
      </c>
      <c r="H54" s="15">
        <v>594.37308794751721</v>
      </c>
      <c r="I54" s="15">
        <v>0.27233001000000001</v>
      </c>
      <c r="J54" s="15">
        <v>378.68513213022572</v>
      </c>
      <c r="K54" s="15">
        <v>278930.46827552648</v>
      </c>
      <c r="L54" s="33"/>
    </row>
    <row r="55" spans="1:12" ht="22.05" customHeight="1">
      <c r="A55" s="610"/>
      <c r="B55" s="265"/>
      <c r="C55" s="15"/>
      <c r="D55" s="15"/>
      <c r="E55" s="15"/>
      <c r="F55" s="15"/>
      <c r="G55" s="15"/>
      <c r="H55" s="15"/>
      <c r="I55" s="15"/>
      <c r="J55" s="15"/>
      <c r="K55" s="15"/>
      <c r="L55" s="33"/>
    </row>
    <row r="56" spans="1:12" ht="22.05" customHeight="1">
      <c r="A56" s="610" t="s">
        <v>1415</v>
      </c>
      <c r="B56" s="265"/>
      <c r="C56" s="15">
        <v>83.624689612266039</v>
      </c>
      <c r="D56" s="15">
        <v>14.438363650874312</v>
      </c>
      <c r="E56" s="15">
        <v>0.19353244570123435</v>
      </c>
      <c r="F56" s="15">
        <v>0.88434318420808045</v>
      </c>
      <c r="G56" s="15">
        <v>0.51012014576447229</v>
      </c>
      <c r="H56" s="15">
        <v>0.21309005488794353</v>
      </c>
      <c r="I56" s="15" t="s">
        <v>119</v>
      </c>
      <c r="J56" s="15">
        <v>0.13576327264333202</v>
      </c>
      <c r="K56" s="15">
        <v>99.99990236634541</v>
      </c>
      <c r="L56" s="33"/>
    </row>
    <row r="57" spans="1:12" ht="22.05" customHeight="1">
      <c r="A57" s="610"/>
      <c r="B57" s="265"/>
      <c r="C57" s="15"/>
      <c r="D57" s="15"/>
      <c r="E57" s="15"/>
      <c r="F57" s="15"/>
      <c r="G57" s="15"/>
      <c r="H57" s="15"/>
      <c r="I57" s="15"/>
      <c r="J57" s="15"/>
      <c r="K57" s="15"/>
      <c r="L57" s="33"/>
    </row>
    <row r="58" spans="1:12" ht="22.05" customHeight="1">
      <c r="A58" s="207">
        <v>2024</v>
      </c>
      <c r="B58" s="609" t="s">
        <v>209</v>
      </c>
      <c r="C58" s="850">
        <v>13600.643626879482</v>
      </c>
      <c r="D58" s="850">
        <v>7482.3820604137363</v>
      </c>
      <c r="E58" s="850">
        <v>60.999903152518158</v>
      </c>
      <c r="F58" s="850">
        <v>161.266264372715</v>
      </c>
      <c r="G58" s="850">
        <v>0.8176955477277138</v>
      </c>
      <c r="H58" s="851" t="s">
        <v>119</v>
      </c>
      <c r="I58" s="851" t="s">
        <v>119</v>
      </c>
      <c r="J58" s="850">
        <v>32.599183986731468</v>
      </c>
      <c r="K58" s="851">
        <v>21338.708734352913</v>
      </c>
      <c r="L58" s="33"/>
    </row>
    <row r="59" spans="1:12" ht="22.05" customHeight="1">
      <c r="A59" s="576"/>
      <c r="B59" s="609" t="s">
        <v>210</v>
      </c>
      <c r="C59" s="850">
        <v>21520.82035559008</v>
      </c>
      <c r="D59" s="850">
        <v>1102.2630167829086</v>
      </c>
      <c r="E59" s="850">
        <v>63.558190650277979</v>
      </c>
      <c r="F59" s="850">
        <v>244.32959940083396</v>
      </c>
      <c r="G59" s="850">
        <v>0.95486110000000002</v>
      </c>
      <c r="H59" s="851" t="s">
        <v>119</v>
      </c>
      <c r="I59" s="851" t="s">
        <v>119</v>
      </c>
      <c r="J59" s="850">
        <v>11.767346426778518</v>
      </c>
      <c r="K59" s="851">
        <v>22943.693369950877</v>
      </c>
      <c r="L59" s="33"/>
    </row>
    <row r="60" spans="1:12" ht="22.05" customHeight="1">
      <c r="A60" s="576"/>
      <c r="B60" s="609" t="s">
        <v>206</v>
      </c>
      <c r="C60" s="850">
        <v>23421.628584397462</v>
      </c>
      <c r="D60" s="850">
        <v>1483.5944431401911</v>
      </c>
      <c r="E60" s="850">
        <v>55.95899329413151</v>
      </c>
      <c r="F60" s="850">
        <v>203.62579373224119</v>
      </c>
      <c r="G60" s="850">
        <v>80.57155822969284</v>
      </c>
      <c r="H60" s="850">
        <v>188.59831020000001</v>
      </c>
      <c r="I60" s="851" t="s">
        <v>119</v>
      </c>
      <c r="J60" s="850">
        <v>33.075884390129822</v>
      </c>
      <c r="K60" s="851">
        <v>25467.053567383849</v>
      </c>
      <c r="L60" s="33"/>
    </row>
    <row r="61" spans="1:12" ht="22.05" customHeight="1">
      <c r="A61" s="576"/>
      <c r="B61" s="609" t="s">
        <v>211</v>
      </c>
      <c r="C61" s="850">
        <v>20206.183702429473</v>
      </c>
      <c r="D61" s="850">
        <v>8757.7312675768844</v>
      </c>
      <c r="E61" s="850">
        <v>25.789709334753557</v>
      </c>
      <c r="F61" s="850">
        <v>246.42787437985376</v>
      </c>
      <c r="G61" s="851" t="s">
        <v>119</v>
      </c>
      <c r="H61" s="850">
        <v>531.12184705999994</v>
      </c>
      <c r="I61" s="851" t="s">
        <v>119</v>
      </c>
      <c r="J61" s="850">
        <v>82.636370057283614</v>
      </c>
      <c r="K61" s="851">
        <v>29849.890878258248</v>
      </c>
    </row>
    <row r="62" spans="1:12" ht="18">
      <c r="A62" s="576"/>
      <c r="B62" s="609" t="s">
        <v>212</v>
      </c>
      <c r="C62" s="850">
        <v>20654.988051589833</v>
      </c>
      <c r="D62" s="850">
        <v>1013.2868086402123</v>
      </c>
      <c r="E62" s="850">
        <v>31.501021203624489</v>
      </c>
      <c r="F62" s="850">
        <v>268.58870314994982</v>
      </c>
      <c r="G62" s="850">
        <v>0.46392458439330547</v>
      </c>
      <c r="H62" s="850">
        <v>218.91953871000004</v>
      </c>
      <c r="I62" s="851" t="s">
        <v>119</v>
      </c>
      <c r="J62" s="850">
        <v>41.616092409244672</v>
      </c>
      <c r="K62" s="851">
        <v>22229.36414028726</v>
      </c>
    </row>
    <row r="63" spans="1:12" ht="18">
      <c r="A63" s="576"/>
      <c r="B63" s="609" t="s">
        <v>207</v>
      </c>
      <c r="C63" s="850">
        <v>20435.651383471853</v>
      </c>
      <c r="D63" s="850">
        <v>1341.3325203242816</v>
      </c>
      <c r="E63" s="850">
        <v>74.414189091845515</v>
      </c>
      <c r="F63" s="850">
        <v>420.88407499567114</v>
      </c>
      <c r="G63" s="851" t="s">
        <v>119</v>
      </c>
      <c r="H63" s="850">
        <v>1.5128266563930783</v>
      </c>
      <c r="I63" s="851" t="s">
        <v>119</v>
      </c>
      <c r="J63" s="850">
        <v>49.613277738476185</v>
      </c>
      <c r="K63" s="851">
        <v>22323.408272278524</v>
      </c>
    </row>
    <row r="64" spans="1:12" ht="18">
      <c r="A64" s="576"/>
      <c r="B64" s="609" t="s">
        <v>213</v>
      </c>
      <c r="C64" s="850">
        <v>15936.345420344127</v>
      </c>
      <c r="D64" s="850">
        <v>7904.6127229381764</v>
      </c>
      <c r="E64" s="850">
        <v>33.79668717559678</v>
      </c>
      <c r="F64" s="850">
        <v>350.89274101531225</v>
      </c>
      <c r="G64" s="851" t="s">
        <v>119</v>
      </c>
      <c r="H64" s="850">
        <v>7.6518959999999997E-2</v>
      </c>
      <c r="I64" s="851" t="s">
        <v>119</v>
      </c>
      <c r="J64" s="850">
        <v>24.783975971642811</v>
      </c>
      <c r="K64" s="851">
        <v>24250.508066404855</v>
      </c>
    </row>
    <row r="65" spans="1:11" ht="18">
      <c r="A65" s="576"/>
      <c r="B65" s="609" t="s">
        <v>214</v>
      </c>
      <c r="C65" s="850">
        <v>13878.095846004064</v>
      </c>
      <c r="D65" s="850">
        <v>1466.9982101647654</v>
      </c>
      <c r="E65" s="850">
        <v>30.070153743984012</v>
      </c>
      <c r="F65" s="850">
        <v>388.89436494684685</v>
      </c>
      <c r="G65" s="851" t="s">
        <v>119</v>
      </c>
      <c r="H65" s="850">
        <v>149.46294824999998</v>
      </c>
      <c r="I65" s="851" t="s">
        <v>119</v>
      </c>
      <c r="J65" s="850">
        <v>30.903465684426177</v>
      </c>
      <c r="K65" s="851">
        <v>15944.424988794088</v>
      </c>
    </row>
    <row r="66" spans="1:11" ht="18">
      <c r="A66" s="576"/>
      <c r="B66" s="609" t="s">
        <v>208</v>
      </c>
      <c r="C66" s="850">
        <v>13644.273560227724</v>
      </c>
      <c r="D66" s="850">
        <v>1016.5984013855845</v>
      </c>
      <c r="E66" s="850">
        <v>42.391042574489013</v>
      </c>
      <c r="F66" s="850">
        <v>216.07387394026262</v>
      </c>
      <c r="G66" s="851" t="s">
        <v>119</v>
      </c>
      <c r="H66" s="850">
        <v>0.1874063</v>
      </c>
      <c r="I66" s="850">
        <v>5.7473179999999999E-2</v>
      </c>
      <c r="J66" s="850">
        <v>15.75949009609471</v>
      </c>
      <c r="K66" s="851">
        <v>14935.341247704155</v>
      </c>
    </row>
    <row r="67" spans="1:11" ht="18">
      <c r="A67" s="576"/>
      <c r="B67" s="609" t="s">
        <v>215</v>
      </c>
      <c r="C67" s="850">
        <v>14856.562578022913</v>
      </c>
      <c r="D67" s="850">
        <v>8904.2255665098492</v>
      </c>
      <c r="E67" s="850">
        <v>289.1573311800048</v>
      </c>
      <c r="F67" s="850">
        <v>317.76192300150069</v>
      </c>
      <c r="G67" s="851" t="s">
        <v>119</v>
      </c>
      <c r="H67" s="850">
        <v>0.36294383000000002</v>
      </c>
      <c r="I67" s="851" t="s">
        <v>119</v>
      </c>
      <c r="J67" s="850">
        <v>19.63637529359622</v>
      </c>
      <c r="K67" s="851">
        <v>24387.707699547867</v>
      </c>
    </row>
    <row r="68" spans="1:11" ht="18">
      <c r="A68" s="576"/>
      <c r="B68" s="609" t="s">
        <v>216</v>
      </c>
      <c r="C68" s="850">
        <v>8724.9441128704821</v>
      </c>
      <c r="D68" s="850">
        <v>899.81765117201678</v>
      </c>
      <c r="E68" s="850">
        <v>42.331029169404005</v>
      </c>
      <c r="F68" s="850">
        <v>246.7196638202096</v>
      </c>
      <c r="G68" s="851" t="s">
        <v>119</v>
      </c>
      <c r="H68" s="850">
        <v>0.22417723000000001</v>
      </c>
      <c r="I68" s="850">
        <v>3.6859122400000004</v>
      </c>
      <c r="J68" s="850">
        <v>53.54906870040287</v>
      </c>
      <c r="K68" s="851">
        <v>9971.271615202515</v>
      </c>
    </row>
    <row r="69" spans="1:11" ht="18">
      <c r="A69" s="576"/>
      <c r="B69" s="609" t="s">
        <v>200</v>
      </c>
      <c r="C69" s="850">
        <v>12407.764768075169</v>
      </c>
      <c r="D69" s="850">
        <v>1093.9615712451546</v>
      </c>
      <c r="E69" s="850">
        <v>46.819437975211663</v>
      </c>
      <c r="F69" s="850">
        <v>544.7742475306793</v>
      </c>
      <c r="G69" s="850">
        <v>1.009742569896676</v>
      </c>
      <c r="H69" s="850">
        <v>171.86130890000001</v>
      </c>
      <c r="I69" s="850">
        <v>0.10455688</v>
      </c>
      <c r="J69" s="850">
        <v>15.639862609861876</v>
      </c>
      <c r="K69" s="851">
        <v>14281.93549578597</v>
      </c>
    </row>
    <row r="70" spans="1:11" ht="18">
      <c r="A70" s="576"/>
      <c r="B70" s="611"/>
      <c r="C70" s="850"/>
      <c r="D70" s="850"/>
      <c r="E70" s="850"/>
      <c r="F70" s="850"/>
      <c r="G70" s="850"/>
      <c r="H70" s="850"/>
      <c r="I70" s="850"/>
      <c r="J70" s="850"/>
      <c r="K70" s="850"/>
    </row>
    <row r="71" spans="1:11" ht="17.399999999999999">
      <c r="A71" s="610" t="s">
        <v>483</v>
      </c>
      <c r="B71" s="265"/>
      <c r="C71" s="15">
        <v>199287.90198990266</v>
      </c>
      <c r="D71" s="15">
        <v>42466.804240293757</v>
      </c>
      <c r="E71" s="15">
        <v>796.78768854584155</v>
      </c>
      <c r="F71" s="15">
        <v>3610.2391242860767</v>
      </c>
      <c r="G71" s="15">
        <v>83.818871161710547</v>
      </c>
      <c r="H71" s="15">
        <v>1262.327826096393</v>
      </c>
      <c r="I71" s="15">
        <v>3.8479423000000006</v>
      </c>
      <c r="J71" s="15">
        <v>411.58039336466902</v>
      </c>
      <c r="K71" s="15">
        <v>247923.30807595106</v>
      </c>
    </row>
    <row r="72" spans="1:11" ht="17.399999999999999">
      <c r="A72" s="610"/>
      <c r="B72" s="265"/>
      <c r="C72" s="123"/>
      <c r="D72" s="123"/>
      <c r="E72" s="123"/>
      <c r="F72" s="123"/>
      <c r="G72" s="123"/>
      <c r="H72" s="123"/>
      <c r="I72" s="123"/>
      <c r="J72" s="123"/>
      <c r="K72" s="123"/>
    </row>
    <row r="73" spans="1:11" ht="17.399999999999999">
      <c r="A73" s="610" t="s">
        <v>1415</v>
      </c>
      <c r="B73" s="265"/>
      <c r="C73" s="123">
        <v>80.38288272954594</v>
      </c>
      <c r="D73" s="123">
        <v>17.129008389676738</v>
      </c>
      <c r="E73" s="123">
        <v>0.32138474382640392</v>
      </c>
      <c r="F73" s="123">
        <v>1.4561918975282806</v>
      </c>
      <c r="G73" s="123" t="s">
        <v>119</v>
      </c>
      <c r="H73" s="123">
        <v>0.50916060934040142</v>
      </c>
      <c r="I73" s="123" t="s">
        <v>119</v>
      </c>
      <c r="J73" s="123">
        <v>0.16601117359993511</v>
      </c>
      <c r="K73" s="123">
        <v>100</v>
      </c>
    </row>
    <row r="74" spans="1:11" ht="17.399999999999999">
      <c r="A74" s="610"/>
      <c r="B74" s="265"/>
      <c r="C74" s="123"/>
      <c r="D74" s="123"/>
      <c r="E74" s="123"/>
      <c r="F74" s="123"/>
      <c r="G74" s="123"/>
      <c r="H74" s="123"/>
      <c r="I74" s="123"/>
      <c r="J74" s="123"/>
      <c r="K74" s="123"/>
    </row>
    <row r="75" spans="1:11" ht="18">
      <c r="A75" s="207">
        <v>2025</v>
      </c>
      <c r="B75" s="609" t="s">
        <v>209</v>
      </c>
      <c r="C75" s="850">
        <v>7830.4343888491248</v>
      </c>
      <c r="D75" s="850">
        <v>7784.4044962709395</v>
      </c>
      <c r="E75" s="850">
        <v>32.128302764580994</v>
      </c>
      <c r="F75" s="850">
        <v>161.03280294065101</v>
      </c>
      <c r="G75" s="851" t="s">
        <v>119</v>
      </c>
      <c r="H75" s="851" t="s">
        <v>119</v>
      </c>
      <c r="I75" s="851" t="s">
        <v>119</v>
      </c>
      <c r="J75" s="850">
        <v>15.019862738252387</v>
      </c>
      <c r="K75" s="851">
        <v>15823.01985356355</v>
      </c>
    </row>
    <row r="76" spans="1:11" ht="18">
      <c r="A76" s="576"/>
      <c r="B76" s="609" t="s">
        <v>210</v>
      </c>
      <c r="C76" s="850">
        <v>9890.5761648646567</v>
      </c>
      <c r="D76" s="850">
        <v>995.26342835675212</v>
      </c>
      <c r="E76" s="850">
        <v>51.610659931382983</v>
      </c>
      <c r="F76" s="850">
        <v>116.1621717545362</v>
      </c>
      <c r="G76" s="850">
        <v>0.79735529811534545</v>
      </c>
      <c r="H76" s="851" t="s">
        <v>119</v>
      </c>
      <c r="I76" s="851" t="s">
        <v>119</v>
      </c>
      <c r="J76" s="850">
        <v>11.560692139295634</v>
      </c>
      <c r="K76" s="851">
        <v>11065.970472344738</v>
      </c>
    </row>
    <row r="77" spans="1:11" ht="18">
      <c r="A77" s="576"/>
      <c r="B77" s="609" t="s">
        <v>206</v>
      </c>
      <c r="C77" s="850">
        <v>9383.2290942235923</v>
      </c>
      <c r="D77" s="850">
        <v>1486.1989699249684</v>
      </c>
      <c r="E77" s="850">
        <v>38.982455590766598</v>
      </c>
      <c r="F77" s="850">
        <v>202.2763966261534</v>
      </c>
      <c r="G77" s="850">
        <v>1.2114418300000001</v>
      </c>
      <c r="H77" s="851" t="s">
        <v>119</v>
      </c>
      <c r="I77" s="850">
        <v>0.938411</v>
      </c>
      <c r="J77" s="850">
        <v>29.135830536916615</v>
      </c>
      <c r="K77" s="851">
        <v>11141.972599732397</v>
      </c>
    </row>
    <row r="78" spans="1:11" ht="18">
      <c r="A78" s="845" t="s">
        <v>1416</v>
      </c>
      <c r="B78" s="650"/>
      <c r="C78" s="852"/>
      <c r="D78" s="852"/>
      <c r="E78" s="852"/>
      <c r="F78" s="852"/>
      <c r="G78" s="852"/>
      <c r="H78" s="852"/>
      <c r="I78" s="852"/>
      <c r="J78" s="852"/>
      <c r="K78" s="853"/>
    </row>
    <row r="79" spans="1:11" ht="18">
      <c r="A79" s="421" t="s">
        <v>1417</v>
      </c>
      <c r="B79" s="31"/>
      <c r="C79" s="32"/>
      <c r="D79" s="32"/>
      <c r="E79" s="32"/>
      <c r="F79" s="32"/>
      <c r="G79" s="32"/>
      <c r="H79" s="32"/>
      <c r="I79" s="32"/>
      <c r="J79" s="32"/>
      <c r="K79" s="123"/>
    </row>
    <row r="80" spans="1:11" ht="18">
      <c r="A80" s="421" t="s">
        <v>1418</v>
      </c>
      <c r="B80" s="31"/>
      <c r="C80" s="32"/>
      <c r="D80" s="32"/>
      <c r="E80" s="32"/>
      <c r="F80" s="32"/>
      <c r="G80" s="32"/>
      <c r="H80" s="32"/>
      <c r="I80" s="32"/>
      <c r="J80" s="32"/>
      <c r="K80" s="32"/>
    </row>
    <row r="81" spans="1:11" ht="18">
      <c r="A81" s="29" t="s">
        <v>463</v>
      </c>
      <c r="B81" s="31"/>
      <c r="C81" s="854"/>
      <c r="D81" s="854"/>
      <c r="E81" s="854"/>
      <c r="F81" s="854"/>
      <c r="G81" s="854"/>
      <c r="H81" s="854"/>
      <c r="I81" s="854"/>
      <c r="J81" s="854"/>
      <c r="K81" s="854"/>
    </row>
  </sheetData>
  <hyperlinks>
    <hyperlink ref="J1" location="'Contents Page'!A1" display="BACK TO CONTENTS" xr:uid="{46DE70A0-712E-4622-A82A-6330392AD147}"/>
  </hyperlinks>
  <pageMargins left="0.7" right="0.7" top="0.75" bottom="0.75" header="0.3" footer="0.3"/>
  <pageSetup paperSize="9" scale="3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4A8CC-E28C-4BA8-BF30-5767D5830730}">
  <dimension ref="A1:T75"/>
  <sheetViews>
    <sheetView zoomScaleNormal="100" workbookViewId="0">
      <selection activeCell="O1" sqref="O1"/>
    </sheetView>
  </sheetViews>
  <sheetFormatPr defaultColWidth="8.77734375" defaultRowHeight="14.4"/>
  <cols>
    <col min="1" max="2" width="11.44140625" customWidth="1"/>
    <col min="3" max="3" width="15.77734375" customWidth="1"/>
    <col min="4" max="4" width="13.33203125" customWidth="1"/>
    <col min="5" max="5" width="2.44140625" customWidth="1"/>
    <col min="6" max="7" width="18.6640625" customWidth="1"/>
    <col min="8" max="8" width="2.109375" customWidth="1"/>
    <col min="9" max="10" width="18.6640625" customWidth="1"/>
    <col min="11" max="11" width="2.44140625" customWidth="1"/>
    <col min="12" max="13" width="18.6640625" customWidth="1"/>
    <col min="14" max="14" width="2.33203125" customWidth="1"/>
    <col min="15" max="16" width="18.6640625" customWidth="1"/>
    <col min="17" max="17" width="1.77734375" customWidth="1"/>
    <col min="18" max="19" width="18.6640625" customWidth="1"/>
  </cols>
  <sheetData>
    <row r="1" spans="1:20" ht="22.05" customHeight="1">
      <c r="A1" s="207" t="s">
        <v>1419</v>
      </c>
      <c r="B1" s="207"/>
      <c r="C1" s="594"/>
      <c r="D1" s="594"/>
      <c r="E1" s="594"/>
      <c r="F1" s="594"/>
      <c r="G1" s="594"/>
      <c r="H1" s="594"/>
      <c r="I1" s="594"/>
      <c r="J1" s="594"/>
      <c r="K1" s="594"/>
      <c r="L1" s="594"/>
      <c r="M1" s="594"/>
      <c r="N1" s="594"/>
      <c r="O1" s="10" t="s">
        <v>85</v>
      </c>
      <c r="P1" s="594"/>
      <c r="Q1" s="594"/>
      <c r="R1" s="594"/>
      <c r="S1" s="594"/>
      <c r="T1" s="76"/>
    </row>
    <row r="2" spans="1:20" ht="22.05" customHeight="1">
      <c r="A2" s="207"/>
      <c r="B2" s="207"/>
      <c r="C2" s="594"/>
      <c r="D2" s="594"/>
      <c r="E2" s="594"/>
      <c r="F2" s="594"/>
      <c r="G2" s="594"/>
      <c r="H2" s="594"/>
      <c r="I2" s="594"/>
      <c r="J2" s="594"/>
      <c r="K2" s="594"/>
      <c r="L2" s="594"/>
      <c r="M2" s="594"/>
      <c r="N2" s="594"/>
      <c r="O2" s="594"/>
      <c r="P2" s="594"/>
      <c r="Q2" s="594"/>
      <c r="R2" s="594"/>
      <c r="S2" s="594"/>
      <c r="T2" s="76"/>
    </row>
    <row r="3" spans="1:20" ht="22.05" customHeight="1">
      <c r="A3" s="207" t="s">
        <v>1420</v>
      </c>
      <c r="B3" s="207"/>
      <c r="C3" s="594"/>
      <c r="D3" s="594"/>
      <c r="E3" s="594"/>
      <c r="F3" s="594"/>
      <c r="G3" s="594"/>
      <c r="H3" s="594"/>
      <c r="I3" s="594"/>
      <c r="J3" s="594"/>
      <c r="K3" s="594"/>
      <c r="L3" s="594"/>
      <c r="M3" s="594"/>
      <c r="N3" s="594"/>
      <c r="O3" s="594"/>
      <c r="P3" s="594"/>
      <c r="Q3" s="594"/>
      <c r="R3" s="594"/>
      <c r="S3" s="594"/>
      <c r="T3" s="76"/>
    </row>
    <row r="4" spans="1:20" ht="22.05" customHeight="1">
      <c r="A4" s="207" t="s">
        <v>1299</v>
      </c>
      <c r="B4" s="207"/>
      <c r="C4" s="594"/>
      <c r="D4" s="594"/>
      <c r="E4" s="855"/>
      <c r="F4" s="594"/>
      <c r="G4" s="594"/>
      <c r="H4" s="594"/>
      <c r="I4" s="594"/>
      <c r="J4" s="594"/>
      <c r="K4" s="594"/>
      <c r="L4" s="594"/>
      <c r="M4" s="594"/>
      <c r="N4" s="594"/>
      <c r="O4" s="594"/>
      <c r="P4" s="594"/>
      <c r="Q4" s="855"/>
      <c r="R4" s="594"/>
      <c r="S4" s="855"/>
      <c r="T4" s="76"/>
    </row>
    <row r="5" spans="1:20" ht="36" customHeight="1">
      <c r="A5" s="856"/>
      <c r="B5" s="856"/>
      <c r="C5" s="898" t="s">
        <v>1421</v>
      </c>
      <c r="D5" s="898"/>
      <c r="E5" s="265"/>
      <c r="F5" s="913" t="s">
        <v>1422</v>
      </c>
      <c r="G5" s="913"/>
      <c r="H5" s="731"/>
      <c r="I5" s="921" t="s">
        <v>1423</v>
      </c>
      <c r="J5" s="921"/>
      <c r="K5" s="731"/>
      <c r="L5" s="921" t="s">
        <v>1424</v>
      </c>
      <c r="M5" s="921"/>
      <c r="N5" s="857"/>
      <c r="O5" s="921" t="s">
        <v>1425</v>
      </c>
      <c r="P5" s="921"/>
      <c r="Q5" s="302"/>
      <c r="R5" s="920" t="s">
        <v>1426</v>
      </c>
      <c r="S5" s="920"/>
      <c r="T5" s="76"/>
    </row>
    <row r="6" spans="1:20" ht="24.75" customHeight="1">
      <c r="A6" s="714"/>
      <c r="B6" s="714" t="s">
        <v>101</v>
      </c>
      <c r="C6" s="369" t="s">
        <v>1305</v>
      </c>
      <c r="D6" s="369" t="s">
        <v>402</v>
      </c>
      <c r="E6" s="369"/>
      <c r="F6" s="369" t="s">
        <v>1305</v>
      </c>
      <c r="G6" s="369" t="s">
        <v>402</v>
      </c>
      <c r="H6" s="369"/>
      <c r="I6" s="369" t="s">
        <v>1305</v>
      </c>
      <c r="J6" s="369" t="s">
        <v>402</v>
      </c>
      <c r="K6" s="369"/>
      <c r="L6" s="369" t="s">
        <v>1305</v>
      </c>
      <c r="M6" s="369" t="s">
        <v>402</v>
      </c>
      <c r="N6" s="369"/>
      <c r="O6" s="369" t="s">
        <v>1305</v>
      </c>
      <c r="P6" s="369" t="s">
        <v>402</v>
      </c>
      <c r="Q6" s="369"/>
      <c r="R6" s="369" t="s">
        <v>1305</v>
      </c>
      <c r="S6" s="369" t="s">
        <v>402</v>
      </c>
      <c r="T6" s="76"/>
    </row>
    <row r="7" spans="1:20" ht="22.05" customHeight="1">
      <c r="A7" s="207">
        <v>2015</v>
      </c>
      <c r="B7" s="567"/>
      <c r="C7" s="616">
        <v>901.65079990437687</v>
      </c>
      <c r="D7" s="616">
        <v>9116.7000000000007</v>
      </c>
      <c r="E7" s="616"/>
      <c r="F7" s="616">
        <v>694.5323134827828</v>
      </c>
      <c r="G7" s="616">
        <v>7022.5</v>
      </c>
      <c r="H7" s="616"/>
      <c r="I7" s="616">
        <v>910.39364882027257</v>
      </c>
      <c r="J7" s="616">
        <v>9205.1</v>
      </c>
      <c r="K7" s="616"/>
      <c r="L7" s="616">
        <v>631.57193316763301</v>
      </c>
      <c r="M7" s="616">
        <v>6385.9</v>
      </c>
      <c r="N7" s="616"/>
      <c r="O7" s="616">
        <v>526.26214215354014</v>
      </c>
      <c r="P7" s="616">
        <v>5321.1</v>
      </c>
      <c r="Q7" s="616"/>
      <c r="R7" s="616">
        <v>287.46566356269938</v>
      </c>
      <c r="S7" s="616">
        <v>2906.6</v>
      </c>
      <c r="T7" s="76"/>
    </row>
    <row r="8" spans="1:20" ht="22.05" customHeight="1">
      <c r="A8" s="207">
        <v>2016</v>
      </c>
      <c r="B8" s="567"/>
      <c r="C8" s="616">
        <v>794.39917611662497</v>
      </c>
      <c r="D8" s="616">
        <v>8652.2000000000007</v>
      </c>
      <c r="E8" s="616"/>
      <c r="F8" s="616">
        <v>686.77398087796792</v>
      </c>
      <c r="G8" s="616">
        <v>7480</v>
      </c>
      <c r="H8" s="616"/>
      <c r="I8" s="616">
        <v>843.74039768398052</v>
      </c>
      <c r="J8" s="616">
        <v>9189.6</v>
      </c>
      <c r="K8" s="616"/>
      <c r="L8" s="616">
        <v>602.45135734343239</v>
      </c>
      <c r="M8" s="616">
        <v>6561.6</v>
      </c>
      <c r="N8" s="616"/>
      <c r="O8" s="616">
        <v>462.31457565706313</v>
      </c>
      <c r="P8" s="616">
        <v>5035.3</v>
      </c>
      <c r="Q8" s="616"/>
      <c r="R8" s="616">
        <v>279.66758633078746</v>
      </c>
      <c r="S8" s="616">
        <v>3046</v>
      </c>
      <c r="T8" s="76"/>
    </row>
    <row r="9" spans="1:20" ht="22.05" customHeight="1">
      <c r="A9" s="207">
        <v>2017</v>
      </c>
      <c r="B9" s="567"/>
      <c r="C9" s="616">
        <v>783.10822102739814</v>
      </c>
      <c r="D9" s="616">
        <v>8100.8924823669995</v>
      </c>
      <c r="E9" s="616"/>
      <c r="F9" s="616">
        <v>672.61585102465801</v>
      </c>
      <c r="G9" s="616">
        <v>6957.9</v>
      </c>
      <c r="H9" s="616"/>
      <c r="I9" s="616">
        <v>701.06648829424716</v>
      </c>
      <c r="J9" s="616">
        <v>7252.208688617</v>
      </c>
      <c r="K9" s="616"/>
      <c r="L9" s="616">
        <v>549.16095898837546</v>
      </c>
      <c r="M9" s="616">
        <v>5680.81622032</v>
      </c>
      <c r="N9" s="616"/>
      <c r="O9" s="616">
        <v>402.64728476809171</v>
      </c>
      <c r="P9" s="616">
        <v>4165.2</v>
      </c>
      <c r="Q9" s="616"/>
      <c r="R9" s="616">
        <v>239.64786540894448</v>
      </c>
      <c r="S9" s="616">
        <v>2479.046368278</v>
      </c>
      <c r="T9" s="76"/>
    </row>
    <row r="10" spans="1:20" ht="22.05" customHeight="1">
      <c r="A10" s="207">
        <v>2018</v>
      </c>
      <c r="B10" s="567"/>
      <c r="C10" s="616">
        <v>833.35042347523699</v>
      </c>
      <c r="D10" s="616">
        <v>8515.3976250449996</v>
      </c>
      <c r="E10" s="616"/>
      <c r="F10" s="616">
        <v>776.01766262999001</v>
      </c>
      <c r="G10" s="616">
        <v>7915.3292505620002</v>
      </c>
      <c r="H10" s="616"/>
      <c r="I10" s="616">
        <v>825.8847964348945</v>
      </c>
      <c r="J10" s="616">
        <v>8431.7433790190007</v>
      </c>
      <c r="K10" s="616"/>
      <c r="L10" s="616">
        <v>560.15608727469385</v>
      </c>
      <c r="M10" s="616">
        <v>5726.717400818</v>
      </c>
      <c r="N10" s="616"/>
      <c r="O10" s="616">
        <v>519.82318928175005</v>
      </c>
      <c r="P10" s="616">
        <v>5308.6204455890002</v>
      </c>
      <c r="Q10" s="616"/>
      <c r="R10" s="616">
        <v>284.71258850836335</v>
      </c>
      <c r="S10" s="616">
        <v>2910.812188204</v>
      </c>
      <c r="T10" s="76"/>
    </row>
    <row r="11" spans="1:20" ht="22.05" customHeight="1">
      <c r="A11" s="207">
        <v>2019</v>
      </c>
      <c r="B11" s="567"/>
      <c r="C11" s="616">
        <v>822.85163984696624</v>
      </c>
      <c r="D11" s="616">
        <v>8863.5576074560013</v>
      </c>
      <c r="E11" s="616"/>
      <c r="F11" s="616">
        <v>836.2210991624064</v>
      </c>
      <c r="G11" s="616">
        <v>9003.4472439950005</v>
      </c>
      <c r="H11" s="616"/>
      <c r="I11" s="616">
        <v>815.38255456271929</v>
      </c>
      <c r="J11" s="616">
        <v>8775.1107775929995</v>
      </c>
      <c r="K11" s="616"/>
      <c r="L11" s="616">
        <v>589.27417527480111</v>
      </c>
      <c r="M11" s="616">
        <v>6343.8703501660002</v>
      </c>
      <c r="N11" s="616"/>
      <c r="O11" s="616">
        <v>634.40660240905572</v>
      </c>
      <c r="P11" s="616">
        <v>6819.7137021560002</v>
      </c>
      <c r="Q11" s="616"/>
      <c r="R11" s="616">
        <v>330.16124454743886</v>
      </c>
      <c r="S11" s="616">
        <v>3549.8967466409999</v>
      </c>
      <c r="T11" s="76"/>
    </row>
    <row r="12" spans="1:20" ht="7.5" customHeight="1">
      <c r="A12" s="207"/>
      <c r="B12" s="567"/>
      <c r="C12" s="616"/>
      <c r="D12" s="616"/>
      <c r="E12" s="616"/>
      <c r="F12" s="616"/>
      <c r="G12" s="616"/>
      <c r="H12" s="616"/>
      <c r="I12" s="616"/>
      <c r="J12" s="616"/>
      <c r="K12" s="616"/>
      <c r="L12" s="616"/>
      <c r="M12" s="616"/>
      <c r="N12" s="616"/>
      <c r="O12" s="616"/>
      <c r="P12" s="616"/>
      <c r="Q12" s="616"/>
      <c r="R12" s="616"/>
      <c r="S12" s="616"/>
      <c r="T12" s="76"/>
    </row>
    <row r="13" spans="1:20" ht="22.05" customHeight="1">
      <c r="A13" s="207">
        <v>2020</v>
      </c>
      <c r="B13" s="567" t="s">
        <v>93</v>
      </c>
      <c r="C13" s="616">
        <v>256.85473488876562</v>
      </c>
      <c r="D13" s="616">
        <v>2849.1000000000004</v>
      </c>
      <c r="E13" s="616"/>
      <c r="F13" s="616">
        <v>231.14082097468054</v>
      </c>
      <c r="G13" s="616">
        <v>2490.3999999999996</v>
      </c>
      <c r="H13" s="616"/>
      <c r="I13" s="616">
        <v>207.56318779551313</v>
      </c>
      <c r="J13" s="616">
        <v>2493.6999999999998</v>
      </c>
      <c r="K13" s="616"/>
      <c r="L13" s="616">
        <v>190.95383096164875</v>
      </c>
      <c r="M13" s="616">
        <v>1666.8</v>
      </c>
      <c r="N13" s="616"/>
      <c r="O13" s="616">
        <v>158.02155071692141</v>
      </c>
      <c r="P13" s="616">
        <v>1669.9</v>
      </c>
      <c r="Q13" s="616"/>
      <c r="R13" s="616">
        <v>92.833773685835268</v>
      </c>
      <c r="S13" s="616">
        <v>738.59999999999991</v>
      </c>
      <c r="T13" s="76"/>
    </row>
    <row r="14" spans="1:20" ht="22.05" customHeight="1">
      <c r="A14" s="207"/>
      <c r="B14" s="567" t="s">
        <v>94</v>
      </c>
      <c r="C14" s="616">
        <v>147.81721602664243</v>
      </c>
      <c r="D14" s="616">
        <v>1768.7</v>
      </c>
      <c r="E14" s="616"/>
      <c r="F14" s="616">
        <v>233.47917096409526</v>
      </c>
      <c r="G14" s="616">
        <v>1765.4</v>
      </c>
      <c r="H14" s="616"/>
      <c r="I14" s="616">
        <v>231.66992554289129</v>
      </c>
      <c r="J14" s="616">
        <v>1447.3</v>
      </c>
      <c r="K14" s="616"/>
      <c r="L14" s="616">
        <v>193.54775533688871</v>
      </c>
      <c r="M14" s="616">
        <v>1476.8</v>
      </c>
      <c r="N14" s="616"/>
      <c r="O14" s="616">
        <v>183.9361690873319</v>
      </c>
      <c r="P14" s="616">
        <v>1273.3000000000002</v>
      </c>
      <c r="Q14" s="616"/>
      <c r="R14" s="616">
        <v>106.15112302349749</v>
      </c>
      <c r="S14" s="616">
        <v>412.2</v>
      </c>
      <c r="T14" s="76"/>
    </row>
    <row r="15" spans="1:20" ht="22.05" customHeight="1">
      <c r="A15" s="207"/>
      <c r="B15" s="567" t="s">
        <v>95</v>
      </c>
      <c r="C15" s="616">
        <v>264.55714586098424</v>
      </c>
      <c r="D15" s="616">
        <v>3061.5</v>
      </c>
      <c r="E15" s="616"/>
      <c r="F15" s="616">
        <v>237.22680050351329</v>
      </c>
      <c r="G15" s="616">
        <v>2481.8000000000002</v>
      </c>
      <c r="H15" s="616"/>
      <c r="I15" s="616">
        <v>246.34638237703922</v>
      </c>
      <c r="J15" s="616">
        <v>2020.9</v>
      </c>
      <c r="K15" s="616"/>
      <c r="L15" s="616">
        <v>190.13060604056531</v>
      </c>
      <c r="M15" s="616">
        <v>1881.7999999999997</v>
      </c>
      <c r="N15" s="616"/>
      <c r="O15" s="616">
        <v>120.06306881814933</v>
      </c>
      <c r="P15" s="616">
        <v>1302.5</v>
      </c>
      <c r="Q15" s="616"/>
      <c r="R15" s="616">
        <v>106.43968586051645</v>
      </c>
      <c r="S15" s="616">
        <v>777.6</v>
      </c>
      <c r="T15" s="76"/>
    </row>
    <row r="16" spans="1:20" ht="22.05" customHeight="1">
      <c r="A16" s="80"/>
      <c r="B16" s="567" t="s">
        <v>96</v>
      </c>
      <c r="C16" s="616">
        <v>177.9545712169359</v>
      </c>
      <c r="D16" s="616">
        <v>1991.1</v>
      </c>
      <c r="E16" s="616"/>
      <c r="F16" s="616">
        <v>264.65872630498546</v>
      </c>
      <c r="G16" s="616">
        <v>2783.5</v>
      </c>
      <c r="H16" s="616"/>
      <c r="I16" s="616">
        <v>236.98417938570066</v>
      </c>
      <c r="J16" s="616">
        <v>2345.1999999999998</v>
      </c>
      <c r="K16" s="616"/>
      <c r="L16" s="616">
        <v>216.69686212971271</v>
      </c>
      <c r="M16" s="616">
        <v>1973.9</v>
      </c>
      <c r="N16" s="616"/>
      <c r="O16" s="616">
        <v>148.86948823406311</v>
      </c>
      <c r="P16" s="616">
        <v>2210.7000000000003</v>
      </c>
      <c r="Q16" s="616"/>
      <c r="R16" s="616">
        <v>88.761021916887003</v>
      </c>
      <c r="S16" s="616">
        <v>1074.4000000000001</v>
      </c>
      <c r="T16" s="76"/>
    </row>
    <row r="17" spans="1:20" ht="8.25" customHeight="1">
      <c r="A17" s="80"/>
      <c r="B17" s="567"/>
      <c r="C17" s="616"/>
      <c r="D17" s="616"/>
      <c r="E17" s="616"/>
      <c r="F17" s="616"/>
      <c r="G17" s="616"/>
      <c r="H17" s="616"/>
      <c r="I17" s="616"/>
      <c r="J17" s="616"/>
      <c r="K17" s="616"/>
      <c r="L17" s="616"/>
      <c r="M17" s="616"/>
      <c r="N17" s="616"/>
      <c r="O17" s="616"/>
      <c r="P17" s="616"/>
      <c r="Q17" s="616"/>
      <c r="R17" s="616"/>
      <c r="S17" s="616"/>
      <c r="T17" s="76"/>
    </row>
    <row r="18" spans="1:20" ht="22.05" customHeight="1">
      <c r="A18" s="207">
        <v>2021</v>
      </c>
      <c r="B18" s="567" t="s">
        <v>93</v>
      </c>
      <c r="C18" s="616">
        <v>213.30219239621141</v>
      </c>
      <c r="D18" s="616">
        <v>2342.0915818969997</v>
      </c>
      <c r="E18" s="616"/>
      <c r="F18" s="616">
        <v>231.14082102172205</v>
      </c>
      <c r="G18" s="616">
        <v>2537.7800671650002</v>
      </c>
      <c r="H18" s="616"/>
      <c r="I18" s="616">
        <v>207.56318882286396</v>
      </c>
      <c r="J18" s="616">
        <v>2279.595105121</v>
      </c>
      <c r="K18" s="616"/>
      <c r="L18" s="616">
        <v>190.95388059419415</v>
      </c>
      <c r="M18" s="616">
        <v>2099.1241121349999</v>
      </c>
      <c r="N18" s="616"/>
      <c r="O18" s="616">
        <v>158.02759346637993</v>
      </c>
      <c r="P18" s="616">
        <v>1737.9239079399999</v>
      </c>
      <c r="Q18" s="616"/>
      <c r="R18" s="616">
        <v>92.833495901889847</v>
      </c>
      <c r="S18" s="616">
        <v>1019.3368825949999</v>
      </c>
      <c r="T18" s="76"/>
    </row>
    <row r="19" spans="1:20" ht="22.05" customHeight="1">
      <c r="A19" s="207"/>
      <c r="B19" s="567" t="s">
        <v>94</v>
      </c>
      <c r="C19" s="616">
        <v>234.3801231508159</v>
      </c>
      <c r="D19" s="616">
        <v>2526.0844532679998</v>
      </c>
      <c r="E19" s="616"/>
      <c r="F19" s="616">
        <v>233.0366321177878</v>
      </c>
      <c r="G19" s="616">
        <v>2511.0359099550001</v>
      </c>
      <c r="H19" s="616"/>
      <c r="I19" s="616">
        <v>231.90116118908065</v>
      </c>
      <c r="J19" s="616">
        <v>2497.9434340769999</v>
      </c>
      <c r="K19" s="616"/>
      <c r="L19" s="616">
        <v>193.54775541046979</v>
      </c>
      <c r="M19" s="616">
        <v>2085.284293917</v>
      </c>
      <c r="N19" s="616"/>
      <c r="O19" s="616">
        <v>183.9433543752582</v>
      </c>
      <c r="P19" s="616">
        <v>1984.7975362890002</v>
      </c>
      <c r="Q19" s="616"/>
      <c r="R19" s="616">
        <v>106.15112302340425</v>
      </c>
      <c r="S19" s="616">
        <v>1143.543708316</v>
      </c>
      <c r="T19" s="76"/>
    </row>
    <row r="20" spans="1:20" ht="22.05" customHeight="1">
      <c r="A20" s="207"/>
      <c r="B20" s="567" t="s">
        <v>95</v>
      </c>
      <c r="C20" s="616">
        <v>256.18118674322369</v>
      </c>
      <c r="D20" s="616">
        <v>2839.610257754</v>
      </c>
      <c r="E20" s="616"/>
      <c r="F20" s="616">
        <v>237.22238236748731</v>
      </c>
      <c r="G20" s="616">
        <v>2628.525725602</v>
      </c>
      <c r="H20" s="616"/>
      <c r="I20" s="616">
        <v>246.36112186163129</v>
      </c>
      <c r="J20" s="616">
        <v>2730.6681405849999</v>
      </c>
      <c r="K20" s="616"/>
      <c r="L20" s="616">
        <v>190.13060601623954</v>
      </c>
      <c r="M20" s="616">
        <v>2107.393251508</v>
      </c>
      <c r="N20" s="616"/>
      <c r="O20" s="616">
        <v>120.08340843831076</v>
      </c>
      <c r="P20" s="616">
        <v>1331.4552497650002</v>
      </c>
      <c r="Q20" s="616"/>
      <c r="R20" s="616">
        <v>106.43968586051645</v>
      </c>
      <c r="S20" s="616">
        <v>1179.8244188829999</v>
      </c>
      <c r="T20" s="76"/>
    </row>
    <row r="21" spans="1:20" ht="22.05" customHeight="1">
      <c r="A21" s="80"/>
      <c r="B21" s="567" t="s">
        <v>96</v>
      </c>
      <c r="C21" s="616">
        <v>296.49544620028041</v>
      </c>
      <c r="D21" s="616">
        <v>3414.2156620759997</v>
      </c>
      <c r="E21" s="616"/>
      <c r="F21" s="616">
        <v>264.65839736881139</v>
      </c>
      <c r="G21" s="616">
        <v>3044.0523944019997</v>
      </c>
      <c r="H21" s="616"/>
      <c r="I21" s="616">
        <v>236.98829275065776</v>
      </c>
      <c r="J21" s="616">
        <v>2724.5370573179998</v>
      </c>
      <c r="K21" s="616"/>
      <c r="L21" s="616">
        <v>216.69739192264416</v>
      </c>
      <c r="M21" s="616">
        <v>2492.0336322880003</v>
      </c>
      <c r="N21" s="616"/>
      <c r="O21" s="616">
        <v>148.88435823247215</v>
      </c>
      <c r="P21" s="616">
        <v>1717.1596350259999</v>
      </c>
      <c r="Q21" s="616"/>
      <c r="R21" s="616">
        <v>88.773749948077352</v>
      </c>
      <c r="S21" s="616">
        <v>1021.509257834</v>
      </c>
      <c r="T21" s="76"/>
    </row>
    <row r="22" spans="1:20" ht="10.5" customHeight="1">
      <c r="A22" s="80"/>
      <c r="B22" s="567"/>
      <c r="C22" s="616"/>
      <c r="D22" s="616"/>
      <c r="E22" s="616"/>
      <c r="F22" s="616"/>
      <c r="G22" s="616"/>
      <c r="H22" s="616"/>
      <c r="I22" s="616"/>
      <c r="J22" s="616"/>
      <c r="K22" s="616"/>
      <c r="L22" s="616"/>
      <c r="M22" s="616"/>
      <c r="N22" s="616"/>
      <c r="O22" s="616"/>
      <c r="P22" s="616"/>
      <c r="Q22" s="616"/>
      <c r="R22" s="616"/>
      <c r="S22" s="616"/>
      <c r="T22" s="76"/>
    </row>
    <row r="23" spans="1:20" ht="22.05" customHeight="1">
      <c r="A23" s="567">
        <v>2022</v>
      </c>
      <c r="B23" s="568" t="s">
        <v>209</v>
      </c>
      <c r="C23" s="616">
        <v>93.854481097043788</v>
      </c>
      <c r="D23" s="616">
        <v>1089.2650000000001</v>
      </c>
      <c r="E23" s="616"/>
      <c r="F23" s="616">
        <v>75.561617919297433</v>
      </c>
      <c r="G23" s="616">
        <v>876.96</v>
      </c>
      <c r="H23" s="616"/>
      <c r="I23" s="616">
        <v>67.971594017531103</v>
      </c>
      <c r="J23" s="616">
        <v>788.87099999999998</v>
      </c>
      <c r="K23" s="616"/>
      <c r="L23" s="616">
        <v>92.672667614808461</v>
      </c>
      <c r="M23" s="616">
        <v>1075.549</v>
      </c>
      <c r="N23" s="616"/>
      <c r="O23" s="616">
        <v>37.029897287318533</v>
      </c>
      <c r="P23" s="616">
        <v>429.76499999999999</v>
      </c>
      <c r="Q23" s="616"/>
      <c r="R23" s="616">
        <v>24.222695903097527</v>
      </c>
      <c r="S23" s="616">
        <v>281.12599999999998</v>
      </c>
      <c r="T23" s="76"/>
    </row>
    <row r="24" spans="1:20" ht="22.05" customHeight="1">
      <c r="A24" s="567"/>
      <c r="B24" s="568" t="s">
        <v>210</v>
      </c>
      <c r="C24" s="616">
        <v>90.62557350810772</v>
      </c>
      <c r="D24" s="616">
        <v>1046.3489999999999</v>
      </c>
      <c r="E24" s="616"/>
      <c r="F24" s="616">
        <v>78.002073401323855</v>
      </c>
      <c r="G24" s="616">
        <v>900.6</v>
      </c>
      <c r="H24" s="616"/>
      <c r="I24" s="616">
        <v>86.896700239012461</v>
      </c>
      <c r="J24" s="616">
        <v>1003.296</v>
      </c>
      <c r="K24" s="616"/>
      <c r="L24" s="616">
        <v>54.45464534671035</v>
      </c>
      <c r="M24" s="616">
        <v>628.72500000000002</v>
      </c>
      <c r="N24" s="616"/>
      <c r="O24" s="616">
        <v>37.169555638987049</v>
      </c>
      <c r="P24" s="616">
        <v>429.154</v>
      </c>
      <c r="Q24" s="616"/>
      <c r="R24" s="616">
        <v>30.413273449538828</v>
      </c>
      <c r="S24" s="616">
        <v>351.14699999999999</v>
      </c>
      <c r="T24" s="76"/>
    </row>
    <row r="25" spans="1:20" ht="22.05" customHeight="1">
      <c r="A25" s="567"/>
      <c r="B25" s="568" t="s">
        <v>206</v>
      </c>
      <c r="C25" s="616">
        <v>124.18061282709847</v>
      </c>
      <c r="D25" s="616">
        <v>1437.645</v>
      </c>
      <c r="E25" s="616"/>
      <c r="F25" s="616">
        <v>102.19314374040606</v>
      </c>
      <c r="G25" s="616">
        <v>1183.095</v>
      </c>
      <c r="H25" s="616"/>
      <c r="I25" s="616">
        <v>90.964288824425878</v>
      </c>
      <c r="J25" s="616">
        <v>1053.098</v>
      </c>
      <c r="K25" s="616"/>
      <c r="L25" s="616">
        <v>74.211573574153888</v>
      </c>
      <c r="M25" s="616">
        <v>859.15099999999995</v>
      </c>
      <c r="N25" s="616"/>
      <c r="O25" s="616">
        <v>44.415292199721335</v>
      </c>
      <c r="P25" s="616">
        <v>514.19799999999998</v>
      </c>
      <c r="Q25" s="616"/>
      <c r="R25" s="616">
        <v>44.013462672354244</v>
      </c>
      <c r="S25" s="616">
        <v>509.54599999999999</v>
      </c>
      <c r="T25" s="76"/>
    </row>
    <row r="26" spans="1:20" ht="22.05" customHeight="1">
      <c r="A26" s="567"/>
      <c r="B26" s="568" t="s">
        <v>211</v>
      </c>
      <c r="C26" s="616">
        <v>120.57204442619086</v>
      </c>
      <c r="D26" s="616">
        <v>1410.2360000000001</v>
      </c>
      <c r="E26" s="616"/>
      <c r="F26" s="616">
        <v>77.230142848557392</v>
      </c>
      <c r="G26" s="616">
        <v>903.3</v>
      </c>
      <c r="H26" s="616"/>
      <c r="I26" s="616">
        <v>79.673156356533354</v>
      </c>
      <c r="J26" s="616">
        <v>931.87400000000002</v>
      </c>
      <c r="K26" s="616"/>
      <c r="L26" s="616">
        <v>57.568988326696335</v>
      </c>
      <c r="M26" s="616">
        <v>673.33900000000006</v>
      </c>
      <c r="N26" s="616"/>
      <c r="O26" s="616">
        <v>33.563862701271091</v>
      </c>
      <c r="P26" s="616">
        <v>392.57</v>
      </c>
      <c r="Q26" s="616"/>
      <c r="R26" s="616">
        <v>31.888277248435902</v>
      </c>
      <c r="S26" s="616">
        <v>372.97199999999998</v>
      </c>
      <c r="T26" s="76"/>
    </row>
    <row r="27" spans="1:20" ht="22.05" customHeight="1">
      <c r="A27" s="567"/>
      <c r="B27" s="568" t="s">
        <v>212</v>
      </c>
      <c r="C27" s="616">
        <v>118.50902260648355</v>
      </c>
      <c r="D27" s="616">
        <v>1439.1410000000001</v>
      </c>
      <c r="E27" s="616"/>
      <c r="F27" s="616">
        <v>75.858106763057023</v>
      </c>
      <c r="G27" s="616">
        <v>921.2</v>
      </c>
      <c r="H27" s="616"/>
      <c r="I27" s="616">
        <v>91.094699941803967</v>
      </c>
      <c r="J27" s="616">
        <v>1106.229</v>
      </c>
      <c r="K27" s="616"/>
      <c r="L27" s="616">
        <v>69.894286022608838</v>
      </c>
      <c r="M27" s="616">
        <v>848.77700000000004</v>
      </c>
      <c r="N27" s="616"/>
      <c r="O27" s="616">
        <v>32.026251808591631</v>
      </c>
      <c r="P27" s="616">
        <v>388.91800000000001</v>
      </c>
      <c r="Q27" s="616"/>
      <c r="R27" s="616">
        <v>33.684886183777799</v>
      </c>
      <c r="S27" s="616">
        <v>409.06</v>
      </c>
      <c r="T27" s="76"/>
    </row>
    <row r="28" spans="1:20" ht="22.05" customHeight="1">
      <c r="A28" s="567"/>
      <c r="B28" s="568" t="s">
        <v>207</v>
      </c>
      <c r="C28" s="616">
        <v>141.82075398611897</v>
      </c>
      <c r="D28" s="616">
        <v>1722.9659999999999</v>
      </c>
      <c r="E28" s="616"/>
      <c r="F28" s="616">
        <v>192.23141307442066</v>
      </c>
      <c r="G28" s="616">
        <v>2335.4</v>
      </c>
      <c r="H28" s="616"/>
      <c r="I28" s="616">
        <v>93.580497355617396</v>
      </c>
      <c r="J28" s="616">
        <v>1136.9000000000001</v>
      </c>
      <c r="K28" s="616"/>
      <c r="L28" s="616">
        <v>66.746789784211572</v>
      </c>
      <c r="M28" s="616">
        <v>810.9</v>
      </c>
      <c r="N28" s="616"/>
      <c r="O28" s="616">
        <v>59.651496555207956</v>
      </c>
      <c r="P28" s="616">
        <v>724.7</v>
      </c>
      <c r="Q28" s="616"/>
      <c r="R28" s="616">
        <v>29.300515492287595</v>
      </c>
      <c r="S28" s="616">
        <v>355.96899999999999</v>
      </c>
      <c r="T28" s="76"/>
    </row>
    <row r="29" spans="1:20" ht="22.05" customHeight="1">
      <c r="A29" s="567"/>
      <c r="B29" s="568" t="s">
        <v>213</v>
      </c>
      <c r="C29" s="616">
        <v>181.69199753537234</v>
      </c>
      <c r="D29" s="616">
        <v>2295.585</v>
      </c>
      <c r="E29" s="616"/>
      <c r="F29" s="616">
        <v>79.13262159138749</v>
      </c>
      <c r="G29" s="616">
        <v>999.8</v>
      </c>
      <c r="H29" s="616"/>
      <c r="I29" s="616">
        <v>80.922563817121869</v>
      </c>
      <c r="J29" s="616">
        <v>1022.415</v>
      </c>
      <c r="K29" s="616"/>
      <c r="L29" s="616">
        <v>55.022262065070592</v>
      </c>
      <c r="M29" s="616">
        <v>695.178</v>
      </c>
      <c r="N29" s="616"/>
      <c r="O29" s="616">
        <v>49.070298528690977</v>
      </c>
      <c r="P29" s="616">
        <v>619.97799999999995</v>
      </c>
      <c r="Q29" s="616"/>
      <c r="R29" s="616">
        <v>29.237121309634105</v>
      </c>
      <c r="S29" s="616">
        <v>369.39600000000002</v>
      </c>
      <c r="T29" s="76"/>
    </row>
    <row r="30" spans="1:20" ht="22.05" customHeight="1">
      <c r="A30" s="567"/>
      <c r="B30" s="568" t="s">
        <v>214</v>
      </c>
      <c r="C30" s="616">
        <v>137.2185138030475</v>
      </c>
      <c r="D30" s="616">
        <v>1734.3579999999999</v>
      </c>
      <c r="E30" s="616"/>
      <c r="F30" s="616">
        <v>84.347440127948758</v>
      </c>
      <c r="G30" s="616">
        <v>1066.0999999999999</v>
      </c>
      <c r="H30" s="616"/>
      <c r="I30" s="616">
        <v>76.378699700515128</v>
      </c>
      <c r="J30" s="616">
        <v>965.38</v>
      </c>
      <c r="K30" s="616"/>
      <c r="L30" s="616">
        <v>58.393888662559092</v>
      </c>
      <c r="M30" s="616">
        <v>738.06299999999999</v>
      </c>
      <c r="N30" s="616"/>
      <c r="O30" s="616">
        <v>40.730453951213811</v>
      </c>
      <c r="P30" s="616">
        <v>514.80799999999999</v>
      </c>
      <c r="Q30" s="616"/>
      <c r="R30" s="616">
        <v>30.382563470232153</v>
      </c>
      <c r="S30" s="616">
        <v>384.017</v>
      </c>
      <c r="T30" s="76"/>
    </row>
    <row r="31" spans="1:20" ht="22.05" customHeight="1">
      <c r="A31" s="567"/>
      <c r="B31" s="568" t="s">
        <v>208</v>
      </c>
      <c r="C31" s="616">
        <v>112.26043682519607</v>
      </c>
      <c r="D31" s="616">
        <v>1469.2619999999999</v>
      </c>
      <c r="E31" s="616"/>
      <c r="F31" s="616">
        <v>80.593051997000401</v>
      </c>
      <c r="G31" s="616">
        <v>1054.8</v>
      </c>
      <c r="H31" s="616"/>
      <c r="I31" s="616">
        <v>84.10085159614934</v>
      </c>
      <c r="J31" s="616">
        <v>1100.71</v>
      </c>
      <c r="K31" s="616"/>
      <c r="L31" s="616">
        <v>65.286943033830994</v>
      </c>
      <c r="M31" s="616">
        <v>854.47400000000005</v>
      </c>
      <c r="N31" s="616"/>
      <c r="O31" s="616">
        <v>48.093911419810297</v>
      </c>
      <c r="P31" s="616">
        <v>629.452</v>
      </c>
      <c r="Q31" s="616"/>
      <c r="R31" s="616">
        <v>29.890716039717987</v>
      </c>
      <c r="S31" s="616">
        <v>391.209</v>
      </c>
      <c r="T31" s="76"/>
    </row>
    <row r="32" spans="1:20" ht="22.05" customHeight="1">
      <c r="A32" s="567"/>
      <c r="B32" s="568" t="s">
        <v>215</v>
      </c>
      <c r="C32" s="616">
        <v>112.28172644574735</v>
      </c>
      <c r="D32" s="616">
        <v>1499.578</v>
      </c>
      <c r="E32" s="616"/>
      <c r="F32" s="616">
        <v>78.83646584220854</v>
      </c>
      <c r="G32" s="616">
        <v>1052.9000000000001</v>
      </c>
      <c r="H32" s="616"/>
      <c r="I32" s="616">
        <v>79.852826548203538</v>
      </c>
      <c r="J32" s="616">
        <v>1066.4739999999999</v>
      </c>
      <c r="K32" s="616"/>
      <c r="L32" s="616">
        <v>56.183916663712573</v>
      </c>
      <c r="M32" s="616">
        <v>750.36400000000003</v>
      </c>
      <c r="N32" s="616"/>
      <c r="O32" s="616">
        <v>35.304570243384696</v>
      </c>
      <c r="P32" s="616">
        <v>471.51</v>
      </c>
      <c r="Q32" s="616"/>
      <c r="R32" s="616">
        <v>24.451958378913815</v>
      </c>
      <c r="S32" s="616">
        <v>326.56799999999998</v>
      </c>
      <c r="T32" s="76"/>
    </row>
    <row r="33" spans="1:20" ht="22.05" customHeight="1">
      <c r="A33" s="567"/>
      <c r="B33" s="568" t="s">
        <v>216</v>
      </c>
      <c r="C33" s="616">
        <v>116.32577106899964</v>
      </c>
      <c r="D33" s="616">
        <v>1521.761</v>
      </c>
      <c r="E33" s="616"/>
      <c r="F33" s="616">
        <v>91.454671598858937</v>
      </c>
      <c r="G33" s="616">
        <v>1196.4000000000001</v>
      </c>
      <c r="H33" s="616"/>
      <c r="I33" s="616">
        <v>81.822195317645438</v>
      </c>
      <c r="J33" s="616">
        <v>1070.3889999999999</v>
      </c>
      <c r="K33" s="616"/>
      <c r="L33" s="616">
        <v>74.164051415281293</v>
      </c>
      <c r="M33" s="616">
        <v>970.20600000000002</v>
      </c>
      <c r="N33" s="616"/>
      <c r="O33" s="616">
        <v>37.068648436218211</v>
      </c>
      <c r="P33" s="616">
        <v>484.928</v>
      </c>
      <c r="Q33" s="616"/>
      <c r="R33" s="616">
        <v>29.176822712491866</v>
      </c>
      <c r="S33" s="616">
        <v>381.68799999999999</v>
      </c>
      <c r="T33" s="76"/>
    </row>
    <row r="34" spans="1:20" ht="22.05" customHeight="1">
      <c r="A34" s="567"/>
      <c r="B34" s="568" t="s">
        <v>200</v>
      </c>
      <c r="C34" s="616">
        <v>129.5981383253407</v>
      </c>
      <c r="D34" s="616">
        <v>1670.6969999999999</v>
      </c>
      <c r="E34" s="616"/>
      <c r="F34" s="616">
        <v>78.629682895612817</v>
      </c>
      <c r="G34" s="616">
        <v>1013.644</v>
      </c>
      <c r="H34" s="616"/>
      <c r="I34" s="616">
        <v>58.253486505192818</v>
      </c>
      <c r="J34" s="616">
        <v>750.96699999999998</v>
      </c>
      <c r="K34" s="616"/>
      <c r="L34" s="616">
        <v>59.515804271351655</v>
      </c>
      <c r="M34" s="616">
        <v>767.24</v>
      </c>
      <c r="N34" s="616"/>
      <c r="O34" s="616">
        <v>28.518157617839499</v>
      </c>
      <c r="P34" s="616">
        <v>367.63799999999998</v>
      </c>
      <c r="Q34" s="616"/>
      <c r="R34" s="616">
        <v>24.304639740237604</v>
      </c>
      <c r="S34" s="616">
        <v>313.32</v>
      </c>
      <c r="T34" s="76"/>
    </row>
    <row r="35" spans="1:20" ht="9.75" customHeight="1">
      <c r="A35" s="567"/>
      <c r="B35" s="568"/>
      <c r="C35" s="616"/>
      <c r="D35" s="616"/>
      <c r="E35" s="616"/>
      <c r="F35" s="616"/>
      <c r="G35" s="616"/>
      <c r="H35" s="616"/>
      <c r="I35" s="616"/>
      <c r="J35" s="616"/>
      <c r="K35" s="616"/>
      <c r="L35" s="616"/>
      <c r="M35" s="616"/>
      <c r="N35" s="616"/>
      <c r="O35" s="616"/>
      <c r="P35" s="616"/>
      <c r="Q35" s="616"/>
      <c r="R35" s="616"/>
      <c r="S35" s="616"/>
      <c r="T35" s="76"/>
    </row>
    <row r="36" spans="1:20" ht="22.05" customHeight="1">
      <c r="A36" s="567">
        <v>2023</v>
      </c>
      <c r="B36" s="568" t="s">
        <v>209</v>
      </c>
      <c r="C36" s="195">
        <v>104.94213423628877</v>
      </c>
      <c r="D36" s="195">
        <v>1338.4390000000001</v>
      </c>
      <c r="E36" s="195"/>
      <c r="F36" s="195">
        <v>71.116531501002143</v>
      </c>
      <c r="G36" s="195">
        <v>907.02499999999998</v>
      </c>
      <c r="H36" s="195"/>
      <c r="I36" s="195">
        <v>66.841894990538677</v>
      </c>
      <c r="J36" s="195">
        <v>852.50599999999997</v>
      </c>
      <c r="K36" s="195"/>
      <c r="L36" s="195">
        <v>50.24695301894846</v>
      </c>
      <c r="M36" s="195">
        <v>640.85299999999995</v>
      </c>
      <c r="N36" s="195"/>
      <c r="O36" s="195">
        <v>32.84693451093171</v>
      </c>
      <c r="P36" s="195">
        <v>418.93200000000002</v>
      </c>
      <c r="Q36" s="195"/>
      <c r="R36" s="195">
        <v>21.933631235836767</v>
      </c>
      <c r="S36" s="195">
        <v>279.74299999999999</v>
      </c>
      <c r="T36" s="76"/>
    </row>
    <row r="37" spans="1:20" ht="22.05" customHeight="1">
      <c r="A37" s="567"/>
      <c r="B37" s="568" t="s">
        <v>210</v>
      </c>
      <c r="C37" s="195">
        <v>98.593201784911969</v>
      </c>
      <c r="D37" s="195">
        <v>1288.5340000000001</v>
      </c>
      <c r="E37" s="195"/>
      <c r="F37" s="195">
        <v>96.437063232807759</v>
      </c>
      <c r="G37" s="195">
        <v>1260.355</v>
      </c>
      <c r="H37" s="195"/>
      <c r="I37" s="195">
        <v>68.424401593253336</v>
      </c>
      <c r="J37" s="195">
        <v>894.25199999999995</v>
      </c>
      <c r="K37" s="195"/>
      <c r="L37" s="195">
        <v>59.033388678834626</v>
      </c>
      <c r="M37" s="195">
        <v>771.51900000000001</v>
      </c>
      <c r="N37" s="195"/>
      <c r="O37" s="195">
        <v>32.320577343519034</v>
      </c>
      <c r="P37" s="195">
        <v>422.404</v>
      </c>
      <c r="Q37" s="195"/>
      <c r="R37" s="195">
        <v>28.841480717463252</v>
      </c>
      <c r="S37" s="195">
        <v>376.935</v>
      </c>
      <c r="T37" s="76"/>
    </row>
    <row r="38" spans="1:20" ht="22.05" customHeight="1">
      <c r="A38" s="567"/>
      <c r="B38" s="568" t="s">
        <v>206</v>
      </c>
      <c r="C38" s="195">
        <v>114.18630592106997</v>
      </c>
      <c r="D38" s="195">
        <v>1511.058</v>
      </c>
      <c r="E38" s="195"/>
      <c r="F38" s="195">
        <v>92.292318907860889</v>
      </c>
      <c r="G38" s="195">
        <v>1221.329</v>
      </c>
      <c r="H38" s="195"/>
      <c r="I38" s="195">
        <v>83.973814428153759</v>
      </c>
      <c r="J38" s="195">
        <v>1111.248</v>
      </c>
      <c r="K38" s="195"/>
      <c r="L38" s="195">
        <v>60.125963879663317</v>
      </c>
      <c r="M38" s="195">
        <v>795.66300000000001</v>
      </c>
      <c r="N38" s="195"/>
      <c r="O38" s="195">
        <v>42.770689415033651</v>
      </c>
      <c r="P38" s="195">
        <v>565.99599999999998</v>
      </c>
      <c r="Q38" s="195"/>
      <c r="R38" s="195">
        <v>29.826872463656432</v>
      </c>
      <c r="S38" s="195">
        <v>394.70699999999999</v>
      </c>
      <c r="T38" s="76"/>
    </row>
    <row r="39" spans="1:20" ht="22.05" customHeight="1">
      <c r="A39" s="567"/>
      <c r="B39" s="568" t="s">
        <v>211</v>
      </c>
      <c r="C39" s="195">
        <v>103.95683043999999</v>
      </c>
      <c r="D39" s="195">
        <v>1366.7739999999999</v>
      </c>
      <c r="E39" s="195"/>
      <c r="F39" s="195">
        <v>83.184235959999995</v>
      </c>
      <c r="G39" s="195">
        <v>1093.6659999999999</v>
      </c>
      <c r="H39" s="195"/>
      <c r="I39" s="195">
        <v>62.150527500000003</v>
      </c>
      <c r="J39" s="195">
        <v>817.125</v>
      </c>
      <c r="K39" s="195"/>
      <c r="L39" s="195">
        <v>58.462606280000003</v>
      </c>
      <c r="M39" s="195">
        <v>768.63800000000003</v>
      </c>
      <c r="N39" s="195"/>
      <c r="O39" s="195">
        <v>29.100023580000002</v>
      </c>
      <c r="P39" s="195">
        <v>382.59300000000002</v>
      </c>
      <c r="Q39" s="195"/>
      <c r="R39" s="195">
        <v>26.77022972</v>
      </c>
      <c r="S39" s="195">
        <v>351.96199999999999</v>
      </c>
      <c r="T39" s="76"/>
    </row>
    <row r="40" spans="1:20" ht="22.05" customHeight="1">
      <c r="A40" s="567"/>
      <c r="B40" s="568" t="s">
        <v>212</v>
      </c>
      <c r="C40" s="195">
        <v>97.292707359490706</v>
      </c>
      <c r="D40" s="195">
        <v>1311.5119999999999</v>
      </c>
      <c r="E40" s="195"/>
      <c r="F40" s="195">
        <v>75.154979954171893</v>
      </c>
      <c r="G40" s="195">
        <v>1013.0940000000001</v>
      </c>
      <c r="H40" s="195"/>
      <c r="I40" s="195">
        <v>78.512753129874909</v>
      </c>
      <c r="J40" s="195">
        <v>1058.357</v>
      </c>
      <c r="K40" s="195"/>
      <c r="L40" s="195">
        <v>66.92260113201489</v>
      </c>
      <c r="M40" s="195">
        <v>902.12099999999998</v>
      </c>
      <c r="N40" s="195"/>
      <c r="O40" s="195">
        <v>40.821391296643682</v>
      </c>
      <c r="P40" s="195">
        <v>550.27499999999998</v>
      </c>
      <c r="Q40" s="195"/>
      <c r="R40" s="195">
        <v>29.019222513856473</v>
      </c>
      <c r="S40" s="195">
        <v>391.18099999999998</v>
      </c>
      <c r="T40" s="76"/>
    </row>
    <row r="41" spans="1:20" ht="22.05" customHeight="1">
      <c r="A41" s="567"/>
      <c r="B41" s="568" t="s">
        <v>207</v>
      </c>
      <c r="C41" s="195">
        <v>98.356403538817275</v>
      </c>
      <c r="D41" s="195">
        <v>1321.855</v>
      </c>
      <c r="E41" s="195"/>
      <c r="F41" s="195">
        <v>85.81912535182289</v>
      </c>
      <c r="G41" s="195">
        <v>1153.3610000000001</v>
      </c>
      <c r="H41" s="195"/>
      <c r="I41" s="195">
        <v>83.371627569083998</v>
      </c>
      <c r="J41" s="195">
        <v>1120.4680000000001</v>
      </c>
      <c r="K41" s="195"/>
      <c r="L41" s="195">
        <v>67.291493472706762</v>
      </c>
      <c r="M41" s="195">
        <v>904.36</v>
      </c>
      <c r="N41" s="195"/>
      <c r="O41" s="195">
        <v>39.291517622654297</v>
      </c>
      <c r="P41" s="195">
        <v>528.05600000000004</v>
      </c>
      <c r="Q41" s="195"/>
      <c r="R41" s="195">
        <v>31.432038453914416</v>
      </c>
      <c r="S41" s="195">
        <v>422.42899999999997</v>
      </c>
      <c r="T41" s="76"/>
    </row>
    <row r="42" spans="1:20" ht="22.05" customHeight="1">
      <c r="A42" s="567"/>
      <c r="B42" s="568" t="s">
        <v>213</v>
      </c>
      <c r="C42" s="195">
        <v>108.6811470866522</v>
      </c>
      <c r="D42" s="195">
        <v>1437.461</v>
      </c>
      <c r="E42" s="195"/>
      <c r="F42" s="195">
        <v>81.441623820611497</v>
      </c>
      <c r="G42" s="195">
        <v>1077.18</v>
      </c>
      <c r="H42" s="195"/>
      <c r="I42" s="195">
        <v>76.857460973648756</v>
      </c>
      <c r="J42" s="195">
        <v>1016.548</v>
      </c>
      <c r="K42" s="195"/>
      <c r="L42" s="195">
        <v>62.292355625148154</v>
      </c>
      <c r="M42" s="195">
        <v>823.904</v>
      </c>
      <c r="N42" s="195"/>
      <c r="O42" s="195">
        <v>66.055963000114474</v>
      </c>
      <c r="P42" s="195">
        <v>873.68299999999999</v>
      </c>
      <c r="Q42" s="195"/>
      <c r="R42" s="195">
        <v>31.608359292378193</v>
      </c>
      <c r="S42" s="195">
        <v>418.065</v>
      </c>
      <c r="T42" s="76"/>
    </row>
    <row r="43" spans="1:20" ht="22.05" customHeight="1">
      <c r="A43" s="567"/>
      <c r="B43" s="568" t="s">
        <v>214</v>
      </c>
      <c r="C43" s="195">
        <v>110.22489770383174</v>
      </c>
      <c r="D43" s="195">
        <v>1486.095</v>
      </c>
      <c r="E43" s="195"/>
      <c r="F43" s="195">
        <v>93.140389016903512</v>
      </c>
      <c r="G43" s="195">
        <v>1255.7550000000001</v>
      </c>
      <c r="H43" s="195"/>
      <c r="I43" s="195">
        <v>84.025461704906917</v>
      </c>
      <c r="J43" s="195">
        <v>1132.864</v>
      </c>
      <c r="K43" s="195"/>
      <c r="L43" s="195">
        <v>68.004117676823995</v>
      </c>
      <c r="M43" s="195">
        <v>916.85799999999995</v>
      </c>
      <c r="N43" s="195"/>
      <c r="O43" s="195">
        <v>42.491281039342667</v>
      </c>
      <c r="P43" s="195">
        <v>572.88400000000001</v>
      </c>
      <c r="Q43" s="195"/>
      <c r="R43" s="195">
        <v>32.022142736610917</v>
      </c>
      <c r="S43" s="195">
        <v>431.73500000000001</v>
      </c>
      <c r="T43" s="76"/>
    </row>
    <row r="44" spans="1:20" ht="22.05" customHeight="1">
      <c r="A44" s="567"/>
      <c r="B44" s="568" t="s">
        <v>208</v>
      </c>
      <c r="C44" s="195">
        <v>133.49560684187989</v>
      </c>
      <c r="D44" s="195">
        <v>1822.9570000000001</v>
      </c>
      <c r="E44" s="195"/>
      <c r="F44" s="195">
        <v>98.138062278489556</v>
      </c>
      <c r="G44" s="195">
        <v>1340.13</v>
      </c>
      <c r="H44" s="195"/>
      <c r="I44" s="195">
        <v>86.988902341934534</v>
      </c>
      <c r="J44" s="195">
        <v>1187.8820000000001</v>
      </c>
      <c r="K44" s="195"/>
      <c r="L44" s="195">
        <v>57.109200579330583</v>
      </c>
      <c r="M44" s="195">
        <v>779.85799999999995</v>
      </c>
      <c r="N44" s="195"/>
      <c r="O44" s="195">
        <v>45.811017072870619</v>
      </c>
      <c r="P44" s="195">
        <v>625.57500000000005</v>
      </c>
      <c r="Q44" s="195"/>
      <c r="R44" s="195">
        <v>32.899863959174027</v>
      </c>
      <c r="S44" s="195">
        <v>449.26600000000002</v>
      </c>
      <c r="T44" s="76"/>
    </row>
    <row r="45" spans="1:20" ht="22.05" customHeight="1">
      <c r="A45" s="567"/>
      <c r="B45" s="568" t="s">
        <v>215</v>
      </c>
      <c r="C45" s="195">
        <v>130.8617240247973</v>
      </c>
      <c r="D45" s="195">
        <v>1798.797</v>
      </c>
      <c r="E45" s="195"/>
      <c r="F45" s="195">
        <v>107.30424642904094</v>
      </c>
      <c r="G45" s="195">
        <v>1474.981</v>
      </c>
      <c r="H45" s="195"/>
      <c r="I45" s="195">
        <v>81.319115390062535</v>
      </c>
      <c r="J45" s="195">
        <v>1117.7950000000001</v>
      </c>
      <c r="K45" s="195"/>
      <c r="L45" s="195">
        <v>62.520405989735707</v>
      </c>
      <c r="M45" s="195">
        <v>859.39200000000005</v>
      </c>
      <c r="N45" s="195"/>
      <c r="O45" s="195">
        <v>40.864529633187637</v>
      </c>
      <c r="P45" s="195">
        <v>561.71500000000003</v>
      </c>
      <c r="Q45" s="195"/>
      <c r="R45" s="195">
        <v>29.793789735802019</v>
      </c>
      <c r="S45" s="195">
        <v>409.53899999999999</v>
      </c>
      <c r="T45" s="76"/>
    </row>
    <row r="46" spans="1:20" ht="22.05" customHeight="1">
      <c r="A46" s="567"/>
      <c r="B46" s="568" t="s">
        <v>216</v>
      </c>
      <c r="C46" s="195">
        <v>137.22029642046803</v>
      </c>
      <c r="D46" s="195">
        <v>1854.886</v>
      </c>
      <c r="E46" s="195"/>
      <c r="F46" s="195">
        <v>106.27333139890793</v>
      </c>
      <c r="G46" s="195">
        <v>1436.558</v>
      </c>
      <c r="H46" s="195"/>
      <c r="I46" s="195">
        <v>83.686518148497456</v>
      </c>
      <c r="J46" s="195">
        <v>1131.239</v>
      </c>
      <c r="K46" s="195"/>
      <c r="L46" s="195">
        <v>85.208610395056624</v>
      </c>
      <c r="M46" s="195">
        <v>1151.8140000000001</v>
      </c>
      <c r="N46" s="195"/>
      <c r="O46" s="195">
        <v>42.778152914632265</v>
      </c>
      <c r="P46" s="195">
        <v>578.25699999999995</v>
      </c>
      <c r="Q46" s="195"/>
      <c r="R46" s="195">
        <v>31.020129018247697</v>
      </c>
      <c r="S46" s="195">
        <v>419.31700000000001</v>
      </c>
      <c r="T46" s="76"/>
    </row>
    <row r="47" spans="1:20" ht="22.05" customHeight="1">
      <c r="A47" s="567"/>
      <c r="B47" s="568" t="s">
        <v>200</v>
      </c>
      <c r="C47" s="195">
        <v>103.9005841860765</v>
      </c>
      <c r="D47" s="195">
        <v>1403.9770000000001</v>
      </c>
      <c r="E47" s="195"/>
      <c r="F47" s="195">
        <v>77.356732231751224</v>
      </c>
      <c r="G47" s="195">
        <v>1045.298</v>
      </c>
      <c r="H47" s="195"/>
      <c r="I47" s="195">
        <v>63.626311514771025</v>
      </c>
      <c r="J47" s="195">
        <v>859.76300000000003</v>
      </c>
      <c r="K47" s="195"/>
      <c r="L47" s="195">
        <v>56.271968562814031</v>
      </c>
      <c r="M47" s="195">
        <v>760.38599999999997</v>
      </c>
      <c r="N47" s="195"/>
      <c r="O47" s="195">
        <v>34.727045053317475</v>
      </c>
      <c r="P47" s="195">
        <v>469.25599999999997</v>
      </c>
      <c r="Q47" s="195"/>
      <c r="R47" s="195">
        <v>27.181474531723072</v>
      </c>
      <c r="S47" s="195">
        <v>367.29500000000002</v>
      </c>
      <c r="T47" s="76"/>
    </row>
    <row r="48" spans="1:20" ht="9" customHeight="1">
      <c r="A48" s="567"/>
      <c r="B48" s="568"/>
      <c r="C48" s="195"/>
      <c r="D48" s="195"/>
      <c r="E48" s="195"/>
      <c r="F48" s="195"/>
      <c r="G48" s="195"/>
      <c r="H48" s="195"/>
      <c r="I48" s="195"/>
      <c r="J48" s="195"/>
      <c r="K48" s="195"/>
      <c r="L48" s="195"/>
      <c r="M48" s="195"/>
      <c r="N48" s="195"/>
      <c r="O48" s="195"/>
      <c r="P48" s="195"/>
      <c r="Q48" s="195"/>
      <c r="R48" s="195"/>
      <c r="S48" s="195"/>
      <c r="T48" s="76"/>
    </row>
    <row r="49" spans="1:20" ht="22.05" customHeight="1">
      <c r="A49" s="567">
        <v>2024</v>
      </c>
      <c r="B49" s="568" t="s">
        <v>209</v>
      </c>
      <c r="C49" s="195">
        <v>99.6980642174358</v>
      </c>
      <c r="D49" s="195">
        <v>1355.33</v>
      </c>
      <c r="E49" s="195"/>
      <c r="F49" s="195">
        <v>81.457540073596959</v>
      </c>
      <c r="G49" s="195">
        <v>1107.3620000000001</v>
      </c>
      <c r="H49" s="195"/>
      <c r="I49" s="195">
        <v>61.365952286241338</v>
      </c>
      <c r="J49" s="195">
        <v>834.23</v>
      </c>
      <c r="K49" s="195"/>
      <c r="L49" s="195">
        <v>67.288414377594876</v>
      </c>
      <c r="M49" s="195">
        <v>914.74199999999996</v>
      </c>
      <c r="N49" s="195"/>
      <c r="O49" s="195">
        <v>56.310909622814577</v>
      </c>
      <c r="P49" s="195">
        <v>765.51</v>
      </c>
      <c r="Q49" s="195"/>
      <c r="R49" s="195">
        <v>23.876837865565943</v>
      </c>
      <c r="S49" s="195">
        <v>324.58999999999997</v>
      </c>
      <c r="T49" s="76"/>
    </row>
    <row r="50" spans="1:20" ht="22.05" customHeight="1">
      <c r="A50" s="567"/>
      <c r="B50" s="568" t="s">
        <v>210</v>
      </c>
      <c r="C50" s="195">
        <v>118.37209339113075</v>
      </c>
      <c r="D50" s="195">
        <v>1622.8030000000001</v>
      </c>
      <c r="E50" s="195"/>
      <c r="F50" s="195">
        <v>81.38562388441504</v>
      </c>
      <c r="G50" s="195">
        <v>1115.7429999999999</v>
      </c>
      <c r="H50" s="195"/>
      <c r="I50" s="195">
        <v>92.149090615001114</v>
      </c>
      <c r="J50" s="195">
        <v>1263.3030000000001</v>
      </c>
      <c r="K50" s="195"/>
      <c r="L50" s="195">
        <v>64.126657364645197</v>
      </c>
      <c r="M50" s="195">
        <v>879.13400000000001</v>
      </c>
      <c r="N50" s="195"/>
      <c r="O50" s="195">
        <v>43.228054768323098</v>
      </c>
      <c r="P50" s="195">
        <v>592.62800000000004</v>
      </c>
      <c r="Q50" s="195"/>
      <c r="R50" s="195">
        <v>31.353447561273104</v>
      </c>
      <c r="S50" s="195">
        <v>429.83499999999998</v>
      </c>
      <c r="T50" s="76"/>
    </row>
    <row r="51" spans="1:20" ht="22.05" customHeight="1">
      <c r="A51" s="567"/>
      <c r="B51" s="568" t="s">
        <v>206</v>
      </c>
      <c r="C51" s="195">
        <v>98.221869471920471</v>
      </c>
      <c r="D51" s="195">
        <v>1342.4159999999999</v>
      </c>
      <c r="E51" s="195"/>
      <c r="F51" s="195">
        <v>85.628415946412332</v>
      </c>
      <c r="G51" s="195">
        <v>1170.299</v>
      </c>
      <c r="H51" s="195"/>
      <c r="I51" s="195">
        <v>76.327814274364158</v>
      </c>
      <c r="J51" s="195">
        <v>1043.1859999999999</v>
      </c>
      <c r="K51" s="195"/>
      <c r="L51" s="195">
        <v>54.601313755156944</v>
      </c>
      <c r="M51" s="195">
        <v>746.24599999999998</v>
      </c>
      <c r="N51" s="195"/>
      <c r="O51" s="195">
        <v>37.319255955146218</v>
      </c>
      <c r="P51" s="195">
        <v>510.04899999999998</v>
      </c>
      <c r="Q51" s="195"/>
      <c r="R51" s="195">
        <v>27.117810091030691</v>
      </c>
      <c r="S51" s="195">
        <v>370.62400000000002</v>
      </c>
      <c r="T51" s="76"/>
    </row>
    <row r="52" spans="1:20" ht="22.05" customHeight="1">
      <c r="A52" s="567"/>
      <c r="B52" s="568" t="s">
        <v>211</v>
      </c>
      <c r="C52" s="195">
        <v>99.005476897205213</v>
      </c>
      <c r="D52" s="195">
        <v>1360.991</v>
      </c>
      <c r="E52" s="195"/>
      <c r="F52" s="195">
        <v>85.521292792666856</v>
      </c>
      <c r="G52" s="195">
        <v>1175.6289999999999</v>
      </c>
      <c r="H52" s="195"/>
      <c r="I52" s="195">
        <v>109.98519142140321</v>
      </c>
      <c r="J52" s="195">
        <v>1511.925</v>
      </c>
      <c r="K52" s="195"/>
      <c r="L52" s="195">
        <v>57.35808570659789</v>
      </c>
      <c r="M52" s="195">
        <v>788.48</v>
      </c>
      <c r="N52" s="195"/>
      <c r="O52" s="195">
        <v>50.591478543123451</v>
      </c>
      <c r="P52" s="195">
        <v>695.46199999999999</v>
      </c>
      <c r="Q52" s="195"/>
      <c r="R52" s="195">
        <v>31.422698444449065</v>
      </c>
      <c r="S52" s="195">
        <v>431.95600000000002</v>
      </c>
      <c r="T52" s="76"/>
    </row>
    <row r="53" spans="1:20" ht="22.05" customHeight="1">
      <c r="A53" s="567"/>
      <c r="B53" s="568" t="s">
        <v>212</v>
      </c>
      <c r="C53" s="195">
        <v>102.62639366490406</v>
      </c>
      <c r="D53" s="195">
        <v>1394.3009999999999</v>
      </c>
      <c r="E53" s="195"/>
      <c r="F53" s="195">
        <v>94.597648780572968</v>
      </c>
      <c r="G53" s="195">
        <v>1285.221</v>
      </c>
      <c r="H53" s="195"/>
      <c r="I53" s="195">
        <v>89.806972962031907</v>
      </c>
      <c r="J53" s="195">
        <v>1220.134</v>
      </c>
      <c r="K53" s="195"/>
      <c r="L53" s="195">
        <v>55.086920380234375</v>
      </c>
      <c r="M53" s="195">
        <v>748.42100000000005</v>
      </c>
      <c r="N53" s="195"/>
      <c r="O53" s="198">
        <v>44.049089060615188</v>
      </c>
      <c r="P53" s="198">
        <v>598.45899999999995</v>
      </c>
      <c r="Q53" s="195"/>
      <c r="R53" s="195">
        <v>32.661049011993008</v>
      </c>
      <c r="S53" s="195">
        <v>443.73899999999998</v>
      </c>
      <c r="T53" s="76"/>
    </row>
    <row r="54" spans="1:20" ht="22.05" customHeight="1">
      <c r="A54" s="567"/>
      <c r="B54" s="568" t="s">
        <v>207</v>
      </c>
      <c r="C54" s="195">
        <v>94.761782398167114</v>
      </c>
      <c r="D54" s="195">
        <v>1291.6659999999999</v>
      </c>
      <c r="E54" s="195"/>
      <c r="F54" s="195">
        <v>84.178512076418002</v>
      </c>
      <c r="G54" s="195">
        <v>1147.4090000000001</v>
      </c>
      <c r="H54" s="195"/>
      <c r="I54" s="195">
        <v>87.672619229720411</v>
      </c>
      <c r="J54" s="195">
        <v>1195.0360000000001</v>
      </c>
      <c r="K54" s="195"/>
      <c r="L54" s="195">
        <v>63.211741600649049</v>
      </c>
      <c r="M54" s="195">
        <v>861.61800000000005</v>
      </c>
      <c r="N54" s="195"/>
      <c r="O54" s="195">
        <v>50.153243335815759</v>
      </c>
      <c r="P54" s="195">
        <v>683.62199999999996</v>
      </c>
      <c r="Q54" s="195"/>
      <c r="R54" s="195">
        <v>29.952246275675979</v>
      </c>
      <c r="S54" s="195">
        <v>408.26900000000001</v>
      </c>
      <c r="T54" s="76"/>
    </row>
    <row r="55" spans="1:20" ht="22.05" customHeight="1">
      <c r="A55" s="567"/>
      <c r="B55" s="568" t="s">
        <v>213</v>
      </c>
      <c r="C55" s="195">
        <v>108.64620074593893</v>
      </c>
      <c r="D55" s="195">
        <v>1474.73</v>
      </c>
      <c r="E55" s="195"/>
      <c r="F55" s="195">
        <v>91.650013539949441</v>
      </c>
      <c r="G55" s="195">
        <v>1244.029</v>
      </c>
      <c r="H55" s="195"/>
      <c r="I55" s="195">
        <v>86.468961609318825</v>
      </c>
      <c r="J55" s="195">
        <v>1173.703</v>
      </c>
      <c r="K55" s="195"/>
      <c r="L55" s="195">
        <v>62.437621088599236</v>
      </c>
      <c r="M55" s="195">
        <v>847.50900000000001</v>
      </c>
      <c r="N55" s="195"/>
      <c r="O55" s="195">
        <v>47.689017028241238</v>
      </c>
      <c r="P55" s="195">
        <v>647.31600000000003</v>
      </c>
      <c r="Q55" s="195"/>
      <c r="R55" s="195">
        <v>29.843024145548632</v>
      </c>
      <c r="S55" s="195">
        <v>405.08</v>
      </c>
      <c r="T55" s="76"/>
    </row>
    <row r="56" spans="1:20" ht="22.05" customHeight="1">
      <c r="A56" s="567"/>
      <c r="B56" s="568" t="s">
        <v>214</v>
      </c>
      <c r="C56" s="195">
        <v>119.42651444049332</v>
      </c>
      <c r="D56" s="195">
        <v>1603.2070000000001</v>
      </c>
      <c r="E56" s="195"/>
      <c r="F56" s="195">
        <v>99.263321667395061</v>
      </c>
      <c r="G56" s="195">
        <v>1332.5319999999999</v>
      </c>
      <c r="H56" s="195"/>
      <c r="I56" s="195">
        <v>89.008717004442431</v>
      </c>
      <c r="J56" s="195">
        <v>1194.8720000000001</v>
      </c>
      <c r="K56" s="195"/>
      <c r="L56" s="195">
        <v>66.196579426647119</v>
      </c>
      <c r="M56" s="195">
        <v>888.63699999999994</v>
      </c>
      <c r="N56" s="195"/>
      <c r="O56" s="195">
        <v>56.708425638146899</v>
      </c>
      <c r="P56" s="195">
        <v>761.26599999999996</v>
      </c>
      <c r="Q56" s="195"/>
      <c r="R56" s="195">
        <v>37.395711010021266</v>
      </c>
      <c r="S56" s="195">
        <v>502.00799999999998</v>
      </c>
      <c r="T56" s="76"/>
    </row>
    <row r="57" spans="1:20" ht="22.05" customHeight="1">
      <c r="A57" s="567"/>
      <c r="B57" s="568" t="s">
        <v>208</v>
      </c>
      <c r="C57" s="195">
        <v>104.28385441184776</v>
      </c>
      <c r="D57" s="195">
        <v>1382.194</v>
      </c>
      <c r="E57" s="195"/>
      <c r="F57" s="195">
        <v>92.530178546122912</v>
      </c>
      <c r="G57" s="195">
        <v>1226.4090000000001</v>
      </c>
      <c r="H57" s="195"/>
      <c r="I57" s="195">
        <v>84.063925505582517</v>
      </c>
      <c r="J57" s="195">
        <v>1114.1959999999999</v>
      </c>
      <c r="K57" s="195"/>
      <c r="L57" s="195">
        <v>67.044654156693028</v>
      </c>
      <c r="M57" s="195">
        <v>888.62</v>
      </c>
      <c r="N57" s="195"/>
      <c r="O57" s="195">
        <v>49.143696790748862</v>
      </c>
      <c r="P57" s="195">
        <v>651.35799999999995</v>
      </c>
      <c r="Q57" s="195"/>
      <c r="R57" s="195">
        <v>29.846044957260982</v>
      </c>
      <c r="S57" s="195">
        <v>395.584</v>
      </c>
      <c r="T57" s="76"/>
    </row>
    <row r="58" spans="1:20" ht="22.05" customHeight="1">
      <c r="A58" s="567"/>
      <c r="B58" s="568" t="s">
        <v>215</v>
      </c>
      <c r="C58" s="195">
        <v>93.208072474118865</v>
      </c>
      <c r="D58" s="195">
        <v>1241.2750000000001</v>
      </c>
      <c r="E58" s="195"/>
      <c r="F58" s="195">
        <v>99.438263660685223</v>
      </c>
      <c r="G58" s="195">
        <v>1324.2439999999999</v>
      </c>
      <c r="H58" s="195"/>
      <c r="I58" s="195">
        <v>103.46747455498043</v>
      </c>
      <c r="J58" s="195">
        <v>1377.902</v>
      </c>
      <c r="K58" s="195"/>
      <c r="L58" s="195">
        <v>64.8733140398827</v>
      </c>
      <c r="M58" s="195">
        <v>863.93399999999997</v>
      </c>
      <c r="N58" s="195"/>
      <c r="O58" s="195">
        <v>53.333992847364691</v>
      </c>
      <c r="P58" s="195">
        <v>710.26199999999994</v>
      </c>
      <c r="Q58" s="195"/>
      <c r="R58" s="195">
        <v>38.727746675240681</v>
      </c>
      <c r="S58" s="195">
        <v>515.74699999999996</v>
      </c>
      <c r="T58" s="76"/>
    </row>
    <row r="59" spans="1:20" ht="22.05" customHeight="1">
      <c r="A59" s="567"/>
      <c r="B59" s="568" t="s">
        <v>216</v>
      </c>
      <c r="C59" s="195">
        <v>110.84668198175247</v>
      </c>
      <c r="D59" s="195">
        <v>1503.886</v>
      </c>
      <c r="E59" s="195"/>
      <c r="F59" s="195">
        <v>109.07624372964979</v>
      </c>
      <c r="G59" s="195">
        <v>1479.866</v>
      </c>
      <c r="H59" s="195"/>
      <c r="I59" s="195">
        <v>107.54483675363241</v>
      </c>
      <c r="J59" s="195">
        <v>1459.0889999999999</v>
      </c>
      <c r="K59" s="195"/>
      <c r="L59" s="195">
        <v>66.650882524100439</v>
      </c>
      <c r="M59" s="195">
        <v>904.27</v>
      </c>
      <c r="N59" s="195"/>
      <c r="O59" s="198">
        <v>50.008836661173355</v>
      </c>
      <c r="P59" s="198">
        <v>678.48299999999995</v>
      </c>
      <c r="Q59" s="195"/>
      <c r="R59" s="195">
        <v>34.810191809525506</v>
      </c>
      <c r="S59" s="195">
        <v>472.279</v>
      </c>
      <c r="T59" s="76"/>
    </row>
    <row r="60" spans="1:20" ht="22.05" customHeight="1">
      <c r="A60" s="567"/>
      <c r="B60" s="568" t="s">
        <v>200</v>
      </c>
      <c r="C60" s="195">
        <v>90.226366326458688</v>
      </c>
      <c r="D60" s="195">
        <v>1234.2370000000001</v>
      </c>
      <c r="E60" s="195"/>
      <c r="F60" s="195">
        <v>98.649800004673523</v>
      </c>
      <c r="G60" s="195">
        <v>1349.4639999999999</v>
      </c>
      <c r="H60" s="195"/>
      <c r="I60" s="195">
        <v>74.040130333772112</v>
      </c>
      <c r="J60" s="195">
        <v>1012.82</v>
      </c>
      <c r="K60" s="195"/>
      <c r="L60" s="195">
        <v>53.621599021410034</v>
      </c>
      <c r="M60" s="195">
        <v>733.50800000000004</v>
      </c>
      <c r="N60" s="195"/>
      <c r="O60" s="195">
        <v>45.391668853190538</v>
      </c>
      <c r="P60" s="195">
        <v>620.928</v>
      </c>
      <c r="Q60" s="195"/>
      <c r="R60" s="195">
        <v>29.190519858600283</v>
      </c>
      <c r="S60" s="195">
        <v>399.30700000000002</v>
      </c>
      <c r="T60" s="76"/>
    </row>
    <row r="61" spans="1:20" ht="10.5" customHeight="1">
      <c r="A61" s="567"/>
      <c r="B61" s="568"/>
      <c r="C61" s="195"/>
      <c r="D61" s="195"/>
      <c r="E61" s="195"/>
      <c r="F61" s="195"/>
      <c r="G61" s="195"/>
      <c r="H61" s="195"/>
      <c r="I61" s="195"/>
      <c r="J61" s="195"/>
      <c r="K61" s="195"/>
      <c r="L61" s="195"/>
      <c r="M61" s="195"/>
      <c r="N61" s="195"/>
      <c r="O61" s="195"/>
      <c r="P61" s="195"/>
      <c r="Q61" s="195"/>
      <c r="R61" s="195"/>
      <c r="S61" s="195"/>
      <c r="T61" s="76"/>
    </row>
    <row r="62" spans="1:20" ht="22.05" customHeight="1">
      <c r="A62" s="567">
        <v>2025</v>
      </c>
      <c r="B62" s="568" t="s">
        <v>209</v>
      </c>
      <c r="C62" s="195">
        <v>92.672284598955372</v>
      </c>
      <c r="D62" s="195">
        <v>1292.749</v>
      </c>
      <c r="E62" s="195"/>
      <c r="F62" s="195">
        <v>79.812996037746345</v>
      </c>
      <c r="G62" s="195">
        <v>1113.366</v>
      </c>
      <c r="H62" s="195"/>
      <c r="I62" s="198">
        <v>90.423272931011297</v>
      </c>
      <c r="J62" s="198">
        <v>1261.376</v>
      </c>
      <c r="K62" s="195"/>
      <c r="L62" s="195">
        <v>46.353311148311796</v>
      </c>
      <c r="M62" s="195">
        <v>646.61400000000003</v>
      </c>
      <c r="N62" s="195"/>
      <c r="O62" s="195">
        <v>48.519238491417717</v>
      </c>
      <c r="P62" s="195">
        <v>676.82799999999997</v>
      </c>
      <c r="Q62" s="195"/>
      <c r="R62" s="195">
        <v>23.443543357911221</v>
      </c>
      <c r="S62" s="195">
        <v>327.02999999999997</v>
      </c>
      <c r="T62" s="76"/>
    </row>
    <row r="63" spans="1:20" ht="22.05" customHeight="1">
      <c r="A63" s="567"/>
      <c r="B63" s="568" t="s">
        <v>210</v>
      </c>
      <c r="C63" s="195">
        <v>83.999906952779995</v>
      </c>
      <c r="D63" s="195">
        <v>1163.2329999999999</v>
      </c>
      <c r="E63" s="195"/>
      <c r="F63" s="195">
        <v>91.468696418271549</v>
      </c>
      <c r="G63" s="195">
        <v>1266.6610000000001</v>
      </c>
      <c r="H63" s="195"/>
      <c r="I63" s="195">
        <v>84.225426439773173</v>
      </c>
      <c r="J63" s="195">
        <v>1166.356</v>
      </c>
      <c r="K63" s="195"/>
      <c r="L63" s="195">
        <v>58.372790993262569</v>
      </c>
      <c r="M63" s="195">
        <v>808.34799999999996</v>
      </c>
      <c r="N63" s="195"/>
      <c r="O63" s="195">
        <v>52.523365759542386</v>
      </c>
      <c r="P63" s="195">
        <v>727.34500000000003</v>
      </c>
      <c r="Q63" s="195"/>
      <c r="R63" s="195">
        <v>29.921229406219041</v>
      </c>
      <c r="S63" s="195">
        <v>414.35</v>
      </c>
      <c r="T63" s="76"/>
    </row>
    <row r="64" spans="1:20" ht="22.05" customHeight="1">
      <c r="A64" s="567"/>
      <c r="B64" s="568" t="s">
        <v>206</v>
      </c>
      <c r="C64" s="195">
        <v>99.094928228182823</v>
      </c>
      <c r="D64" s="195">
        <v>1355.923</v>
      </c>
      <c r="E64" s="195"/>
      <c r="F64" s="195">
        <v>90.097387074382425</v>
      </c>
      <c r="G64" s="195">
        <v>1232.809</v>
      </c>
      <c r="H64" s="195"/>
      <c r="I64" s="195">
        <v>86.961906884302508</v>
      </c>
      <c r="J64" s="195">
        <v>1189.9059999999999</v>
      </c>
      <c r="K64" s="195"/>
      <c r="L64" s="195">
        <v>59.798707687786134</v>
      </c>
      <c r="M64" s="195">
        <v>818.23</v>
      </c>
      <c r="N64" s="195"/>
      <c r="O64" s="195">
        <v>53.052123107056644</v>
      </c>
      <c r="P64" s="195">
        <v>725.91600000000005</v>
      </c>
      <c r="Q64" s="195"/>
      <c r="R64" s="195">
        <v>32.498112440705683</v>
      </c>
      <c r="S64" s="195">
        <v>444.67399999999998</v>
      </c>
      <c r="T64" s="76"/>
    </row>
    <row r="65" spans="1:20" ht="22.05" customHeight="1">
      <c r="A65" s="567"/>
      <c r="B65" s="568" t="s">
        <v>211</v>
      </c>
      <c r="C65" s="198">
        <v>130.85822820000001</v>
      </c>
      <c r="D65" s="198">
        <v>1809.934</v>
      </c>
      <c r="E65" s="195"/>
      <c r="F65" s="195">
        <v>77.827551900000003</v>
      </c>
      <c r="G65" s="195">
        <v>1076.453</v>
      </c>
      <c r="H65" s="195"/>
      <c r="I65" s="195">
        <v>70.847059200000004</v>
      </c>
      <c r="J65" s="195">
        <v>979.904</v>
      </c>
      <c r="K65" s="195"/>
      <c r="L65" s="195">
        <v>48.378605100000001</v>
      </c>
      <c r="M65" s="195">
        <v>669.13699999999994</v>
      </c>
      <c r="N65" s="195"/>
      <c r="O65" s="198">
        <v>52.444684799999997</v>
      </c>
      <c r="P65" s="198">
        <v>725.37599999999998</v>
      </c>
      <c r="Q65" s="195"/>
      <c r="R65" s="195">
        <v>28.590673500000001</v>
      </c>
      <c r="S65" s="195">
        <v>395.44499999999999</v>
      </c>
      <c r="T65" s="76"/>
    </row>
    <row r="66" spans="1:20" ht="22.05" customHeight="1">
      <c r="A66" s="567"/>
      <c r="B66" s="568" t="s">
        <v>212</v>
      </c>
      <c r="C66" s="198">
        <v>113.46120864754285</v>
      </c>
      <c r="D66" s="198">
        <v>1534.046</v>
      </c>
      <c r="E66" s="195"/>
      <c r="F66" s="198">
        <v>94.76293317407162</v>
      </c>
      <c r="G66" s="198">
        <v>1281.2370000000001</v>
      </c>
      <c r="H66" s="195"/>
      <c r="I66" s="195">
        <v>89.073327427946083</v>
      </c>
      <c r="J66" s="195">
        <v>1204.3109999999999</v>
      </c>
      <c r="K66" s="195"/>
      <c r="L66" s="198">
        <v>57.997574482510089</v>
      </c>
      <c r="M66" s="198">
        <v>784.15300000000002</v>
      </c>
      <c r="N66" s="195"/>
      <c r="O66" s="198">
        <v>43.164704405185951</v>
      </c>
      <c r="P66" s="198">
        <v>583.60599999999999</v>
      </c>
      <c r="Q66" s="195"/>
      <c r="R66" s="198">
        <v>33.207857368434212</v>
      </c>
      <c r="S66" s="198">
        <v>448.98500000000001</v>
      </c>
      <c r="T66" s="76"/>
    </row>
    <row r="67" spans="1:20" ht="22.05" customHeight="1">
      <c r="A67" s="567"/>
      <c r="B67" s="568" t="s">
        <v>207</v>
      </c>
      <c r="C67" s="195">
        <v>107.33945133436265</v>
      </c>
      <c r="D67" s="195">
        <v>1436.675</v>
      </c>
      <c r="E67" s="195"/>
      <c r="F67" s="195">
        <v>82.591774591999254</v>
      </c>
      <c r="G67" s="195">
        <v>1105.442</v>
      </c>
      <c r="H67" s="195"/>
      <c r="I67" s="195">
        <v>79.512669388392482</v>
      </c>
      <c r="J67" s="195">
        <v>1064.23</v>
      </c>
      <c r="K67" s="195"/>
      <c r="L67" s="195">
        <v>52.755266088914198</v>
      </c>
      <c r="M67" s="195">
        <v>706.09799999999996</v>
      </c>
      <c r="N67" s="195"/>
      <c r="O67" s="195">
        <v>42.052812822975753</v>
      </c>
      <c r="P67" s="195">
        <v>562.85199999999998</v>
      </c>
      <c r="Q67" s="195"/>
      <c r="R67" s="195">
        <v>28.123246311880873</v>
      </c>
      <c r="S67" s="195">
        <v>376.41300000000001</v>
      </c>
      <c r="T67" s="76"/>
    </row>
    <row r="68" spans="1:20" ht="22.05" customHeight="1">
      <c r="A68" s="858" t="s">
        <v>417</v>
      </c>
      <c r="B68" s="698" t="s">
        <v>1584</v>
      </c>
      <c r="C68" s="859"/>
      <c r="D68" s="859"/>
      <c r="E68" s="859"/>
      <c r="F68" s="859"/>
      <c r="G68" s="859"/>
      <c r="H68" s="859"/>
      <c r="I68" s="859"/>
      <c r="J68" s="859"/>
      <c r="K68" s="859"/>
      <c r="L68" s="859"/>
      <c r="M68" s="829"/>
      <c r="N68" s="829"/>
      <c r="O68" s="829"/>
      <c r="P68" s="829"/>
      <c r="Q68" s="829"/>
      <c r="R68" s="829"/>
      <c r="S68" s="829"/>
      <c r="T68" s="76"/>
    </row>
    <row r="69" spans="1:20" ht="22.05" customHeight="1">
      <c r="A69" s="29" t="s">
        <v>1427</v>
      </c>
      <c r="B69" s="207"/>
      <c r="C69" s="594"/>
      <c r="D69" s="270"/>
      <c r="E69" s="270"/>
      <c r="F69" s="270"/>
      <c r="G69" s="270"/>
      <c r="H69" s="270"/>
      <c r="I69" s="270"/>
      <c r="J69" s="270"/>
      <c r="K69" s="270"/>
      <c r="L69" s="270"/>
      <c r="M69" s="594"/>
      <c r="N69" s="594"/>
      <c r="O69" s="594"/>
      <c r="P69" s="594"/>
      <c r="Q69" s="594"/>
      <c r="R69" s="594"/>
      <c r="S69" s="594"/>
      <c r="T69" s="354"/>
    </row>
    <row r="70" spans="1:20" ht="16.2">
      <c r="A70" s="196"/>
      <c r="B70" s="197"/>
      <c r="C70" s="195"/>
      <c r="D70" s="195"/>
      <c r="E70" s="195"/>
      <c r="F70" s="195"/>
      <c r="G70" s="195"/>
      <c r="H70" s="195"/>
      <c r="I70" s="198"/>
      <c r="J70" s="198"/>
      <c r="K70" s="195"/>
      <c r="L70" s="195"/>
      <c r="M70" s="195"/>
      <c r="N70" s="195"/>
      <c r="O70" s="195"/>
      <c r="P70" s="195"/>
      <c r="Q70" s="195"/>
      <c r="R70" s="195"/>
      <c r="S70" s="195"/>
    </row>
    <row r="71" spans="1:20" ht="16.2">
      <c r="A71" s="196"/>
      <c r="B71" s="197"/>
      <c r="C71" s="195"/>
      <c r="D71" s="195"/>
      <c r="E71" s="195"/>
      <c r="F71" s="195"/>
      <c r="G71" s="195"/>
      <c r="H71" s="195"/>
      <c r="I71" s="198"/>
      <c r="J71" s="198"/>
      <c r="K71" s="195"/>
      <c r="L71" s="195"/>
      <c r="M71" s="195"/>
      <c r="N71" s="195"/>
      <c r="O71" s="195"/>
      <c r="P71" s="195"/>
      <c r="Q71" s="195"/>
      <c r="R71" s="195"/>
      <c r="S71" s="195"/>
    </row>
    <row r="72" spans="1:20" ht="16.2">
      <c r="A72" s="196"/>
      <c r="B72" s="197"/>
      <c r="C72" s="195"/>
      <c r="D72" s="195"/>
      <c r="E72" s="195"/>
      <c r="F72" s="198"/>
      <c r="G72" s="198"/>
      <c r="H72" s="195"/>
      <c r="I72" s="198"/>
      <c r="J72" s="198"/>
      <c r="K72" s="195"/>
      <c r="L72" s="198"/>
      <c r="M72" s="198"/>
      <c r="N72" s="195"/>
      <c r="O72" s="198"/>
      <c r="P72" s="198"/>
      <c r="Q72" s="195"/>
      <c r="R72" s="198"/>
      <c r="S72" s="198"/>
    </row>
    <row r="73" spans="1:20" ht="15.6">
      <c r="A73" s="196"/>
      <c r="B73" s="197"/>
      <c r="C73" s="195"/>
      <c r="D73" s="195"/>
      <c r="E73" s="195"/>
      <c r="F73" s="195"/>
      <c r="G73" s="195"/>
      <c r="H73" s="195"/>
      <c r="I73" s="195"/>
      <c r="J73" s="195"/>
      <c r="K73" s="195"/>
      <c r="L73" s="195"/>
      <c r="M73" s="195"/>
      <c r="N73" s="195"/>
      <c r="O73" s="195"/>
      <c r="P73" s="195"/>
      <c r="Q73" s="195"/>
      <c r="R73" s="195"/>
      <c r="S73" s="195"/>
    </row>
    <row r="74" spans="1:20" ht="15.6">
      <c r="A74" s="142"/>
      <c r="B74" s="159"/>
      <c r="C74" s="199"/>
      <c r="D74" s="199"/>
      <c r="E74" s="199"/>
      <c r="F74" s="199"/>
      <c r="G74" s="199"/>
      <c r="H74" s="199"/>
      <c r="I74" s="199"/>
      <c r="J74" s="199"/>
      <c r="K74" s="199"/>
      <c r="L74" s="199"/>
      <c r="M74" s="65"/>
      <c r="N74" s="65"/>
      <c r="O74" s="65"/>
      <c r="P74" s="65"/>
      <c r="Q74" s="65"/>
      <c r="R74" s="65"/>
      <c r="S74" s="65"/>
    </row>
    <row r="75" spans="1:20" ht="15.6">
      <c r="A75" s="159"/>
      <c r="B75" s="141"/>
      <c r="C75" s="65"/>
      <c r="D75" s="200"/>
      <c r="E75" s="200"/>
      <c r="F75" s="200"/>
      <c r="G75" s="200"/>
      <c r="H75" s="200"/>
      <c r="I75" s="200"/>
      <c r="J75" s="200"/>
      <c r="K75" s="200"/>
      <c r="L75" s="200"/>
      <c r="M75" s="65"/>
      <c r="N75" s="65"/>
      <c r="O75" s="65"/>
      <c r="P75" s="65"/>
      <c r="Q75" s="65"/>
      <c r="R75" s="65"/>
      <c r="S75" s="65"/>
    </row>
  </sheetData>
  <mergeCells count="6">
    <mergeCell ref="R5:S5"/>
    <mergeCell ref="C5:D5"/>
    <mergeCell ref="F5:G5"/>
    <mergeCell ref="I5:J5"/>
    <mergeCell ref="L5:M5"/>
    <mergeCell ref="O5:P5"/>
  </mergeCells>
  <hyperlinks>
    <hyperlink ref="O1" location="'Contents Page'!A1" display="BACK TO CONTENTS" xr:uid="{506F574A-2C92-430B-B9A3-04DDEC1AD633}"/>
  </hyperlinks>
  <pageMargins left="0.7" right="0.7" top="0.75" bottom="0.75" header="0.3" footer="0.3"/>
  <pageSetup paperSize="9" scale="33"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B17C-CF37-4E75-80A9-4AEDA821ED2A}">
  <dimension ref="A1:Q84"/>
  <sheetViews>
    <sheetView topLeftCell="D1" zoomScaleNormal="100" workbookViewId="0">
      <selection activeCell="K1" sqref="K1"/>
    </sheetView>
  </sheetViews>
  <sheetFormatPr defaultColWidth="8.77734375" defaultRowHeight="14.4"/>
  <cols>
    <col min="1" max="1" width="18.6640625" customWidth="1"/>
    <col min="2" max="2" width="10.44140625" customWidth="1"/>
    <col min="3" max="6" width="18.6640625" customWidth="1"/>
    <col min="7" max="7" width="3.109375" customWidth="1"/>
    <col min="8" max="8" width="18.6640625" customWidth="1"/>
    <col min="9" max="9" width="22.44140625" customWidth="1"/>
    <col min="10" max="11" width="18.6640625" customWidth="1"/>
    <col min="12" max="12" width="1.77734375" customWidth="1"/>
    <col min="13" max="13" width="18.6640625" customWidth="1"/>
    <col min="14" max="14" width="2.109375" customWidth="1"/>
    <col min="15" max="17" width="18.6640625" customWidth="1"/>
  </cols>
  <sheetData>
    <row r="1" spans="1:17" ht="22.05" customHeight="1">
      <c r="A1" s="76" t="s">
        <v>1428</v>
      </c>
      <c r="B1" s="11"/>
      <c r="C1" s="618"/>
      <c r="D1" s="618"/>
      <c r="E1" s="618"/>
      <c r="F1" s="619"/>
      <c r="G1" s="619"/>
      <c r="H1" s="618"/>
      <c r="I1" s="618"/>
      <c r="J1" s="618"/>
      <c r="K1" s="10" t="s">
        <v>85</v>
      </c>
      <c r="L1" s="618"/>
      <c r="M1" s="619"/>
      <c r="N1" s="619"/>
      <c r="O1" s="619"/>
      <c r="P1" s="618"/>
      <c r="Q1" s="618"/>
    </row>
    <row r="2" spans="1:17" ht="22.05" customHeight="1">
      <c r="A2" s="76" t="s">
        <v>1429</v>
      </c>
      <c r="B2" s="11"/>
      <c r="C2" s="618"/>
      <c r="D2" s="618"/>
      <c r="E2" s="618"/>
      <c r="F2" s="619"/>
      <c r="G2" s="619"/>
      <c r="H2" s="618"/>
      <c r="I2" s="618"/>
      <c r="J2" s="618"/>
      <c r="K2" s="619"/>
      <c r="L2" s="619"/>
      <c r="M2" s="619"/>
      <c r="N2" s="619"/>
      <c r="O2" s="619"/>
      <c r="P2" s="618"/>
      <c r="Q2" s="618"/>
    </row>
    <row r="3" spans="1:17" ht="22.05" customHeight="1">
      <c r="A3" s="283" t="s">
        <v>1193</v>
      </c>
      <c r="B3" s="278"/>
      <c r="C3" s="860"/>
      <c r="D3" s="860"/>
      <c r="E3" s="860"/>
      <c r="F3" s="861"/>
      <c r="G3" s="861"/>
      <c r="H3" s="860"/>
      <c r="I3" s="860"/>
      <c r="J3" s="860"/>
      <c r="K3" s="861"/>
      <c r="L3" s="861"/>
      <c r="M3" s="861"/>
      <c r="N3" s="861"/>
      <c r="O3" s="861"/>
      <c r="P3" s="860"/>
      <c r="Q3" s="860"/>
    </row>
    <row r="4" spans="1:17" ht="22.05" customHeight="1">
      <c r="A4" s="620"/>
      <c r="B4" s="85"/>
      <c r="C4" s="922" t="s">
        <v>1430</v>
      </c>
      <c r="D4" s="922"/>
      <c r="E4" s="922"/>
      <c r="F4" s="922"/>
      <c r="G4" s="621"/>
      <c r="H4" s="922" t="s">
        <v>1431</v>
      </c>
      <c r="I4" s="922"/>
      <c r="J4" s="922"/>
      <c r="K4" s="922"/>
      <c r="L4" s="621"/>
      <c r="M4" s="621" t="s">
        <v>1432</v>
      </c>
      <c r="N4" s="621"/>
      <c r="O4" s="922" t="s">
        <v>1433</v>
      </c>
      <c r="P4" s="922"/>
      <c r="Q4" s="922"/>
    </row>
    <row r="5" spans="1:17" ht="22.05" customHeight="1">
      <c r="A5" s="862" t="s">
        <v>1434</v>
      </c>
      <c r="B5" s="863"/>
      <c r="C5" s="864" t="s">
        <v>1435</v>
      </c>
      <c r="D5" s="864" t="s">
        <v>1436</v>
      </c>
      <c r="E5" s="864" t="s">
        <v>1437</v>
      </c>
      <c r="F5" s="864" t="s">
        <v>405</v>
      </c>
      <c r="G5" s="864"/>
      <c r="H5" s="864" t="s">
        <v>1438</v>
      </c>
      <c r="I5" s="864" t="s">
        <v>1439</v>
      </c>
      <c r="J5" s="864" t="s">
        <v>1440</v>
      </c>
      <c r="K5" s="864" t="s">
        <v>405</v>
      </c>
      <c r="L5" s="864"/>
      <c r="M5" s="865" t="s">
        <v>1441</v>
      </c>
      <c r="N5" s="864"/>
      <c r="O5" s="864" t="s">
        <v>405</v>
      </c>
      <c r="P5" s="864" t="s">
        <v>1442</v>
      </c>
      <c r="Q5" s="864" t="s">
        <v>1062</v>
      </c>
    </row>
    <row r="6" spans="1:17" ht="22.05" customHeight="1">
      <c r="A6" s="76" t="s">
        <v>1443</v>
      </c>
      <c r="B6" s="11"/>
      <c r="C6" s="14">
        <v>51655.113473519996</v>
      </c>
      <c r="D6" s="14">
        <v>3869.4799999999996</v>
      </c>
      <c r="E6" s="14">
        <v>379.65</v>
      </c>
      <c r="F6" s="15">
        <v>55904.24347352</v>
      </c>
      <c r="G6" s="15"/>
      <c r="H6" s="14">
        <v>37582.89</v>
      </c>
      <c r="I6" s="14">
        <v>13072.02</v>
      </c>
      <c r="J6" s="14">
        <v>-90.990000000000009</v>
      </c>
      <c r="K6" s="15">
        <v>50563.920000000006</v>
      </c>
      <c r="L6" s="15"/>
      <c r="M6" s="15">
        <v>5340.3234735199967</v>
      </c>
      <c r="N6" s="15"/>
      <c r="O6" s="15">
        <v>-5340.3234735199967</v>
      </c>
      <c r="P6" s="14">
        <v>-508.96000000000004</v>
      </c>
      <c r="Q6" s="14">
        <v>-4831.3634735199967</v>
      </c>
    </row>
    <row r="7" spans="1:17" ht="22.05" customHeight="1">
      <c r="A7" s="76" t="s">
        <v>1444</v>
      </c>
      <c r="B7" s="11"/>
      <c r="C7" s="14">
        <v>44858.630000000005</v>
      </c>
      <c r="D7" s="14">
        <v>2416.0400000000009</v>
      </c>
      <c r="E7" s="14">
        <v>145.64999999999998</v>
      </c>
      <c r="F7" s="15">
        <v>47420.320000000007</v>
      </c>
      <c r="G7" s="15"/>
      <c r="H7" s="14">
        <v>40413.360000000001</v>
      </c>
      <c r="I7" s="14">
        <v>12772.93</v>
      </c>
      <c r="J7" s="14">
        <v>1224.8699999999999</v>
      </c>
      <c r="K7" s="15">
        <v>54411.16</v>
      </c>
      <c r="L7" s="15"/>
      <c r="M7" s="15">
        <v>-6990.8399999999983</v>
      </c>
      <c r="N7" s="15"/>
      <c r="O7" s="15">
        <v>6990.8399999999992</v>
      </c>
      <c r="P7" s="14">
        <v>-1333.1100000000001</v>
      </c>
      <c r="Q7" s="14">
        <v>8323.9499999999989</v>
      </c>
    </row>
    <row r="8" spans="1:17" ht="22.05" customHeight="1">
      <c r="A8" s="76" t="s">
        <v>1445</v>
      </c>
      <c r="B8" s="11"/>
      <c r="C8" s="14">
        <v>50847.23</v>
      </c>
      <c r="D8" s="14">
        <v>6395.03</v>
      </c>
      <c r="E8" s="14">
        <v>156.16999999999999</v>
      </c>
      <c r="F8" s="15">
        <v>57398.429999999993</v>
      </c>
      <c r="G8" s="15"/>
      <c r="H8" s="14">
        <v>41166.160000000003</v>
      </c>
      <c r="I8" s="14">
        <v>15160.79</v>
      </c>
      <c r="J8" s="14">
        <v>-52.090000000000146</v>
      </c>
      <c r="K8" s="15">
        <v>56274.86</v>
      </c>
      <c r="L8" s="15"/>
      <c r="M8" s="15">
        <v>1123.5699999999933</v>
      </c>
      <c r="N8" s="15"/>
      <c r="O8" s="15">
        <v>-1123.5699999999947</v>
      </c>
      <c r="P8" s="14">
        <v>-1150.8016</v>
      </c>
      <c r="Q8" s="14">
        <v>27.231600000005983</v>
      </c>
    </row>
    <row r="9" spans="1:17" ht="22.05" customHeight="1">
      <c r="A9" s="76" t="s">
        <v>1446</v>
      </c>
      <c r="B9" s="11"/>
      <c r="C9" s="14">
        <v>52992.247000000003</v>
      </c>
      <c r="D9" s="14">
        <v>3047.309999999999</v>
      </c>
      <c r="E9" s="14">
        <v>371.49</v>
      </c>
      <c r="F9" s="15">
        <v>56411.046999999999</v>
      </c>
      <c r="G9" s="15"/>
      <c r="H9" s="14">
        <v>43562.14</v>
      </c>
      <c r="I9" s="14">
        <v>14745.840000000002</v>
      </c>
      <c r="J9" s="14">
        <v>84.960000000000008</v>
      </c>
      <c r="K9" s="15">
        <v>58392.94</v>
      </c>
      <c r="L9" s="15"/>
      <c r="M9" s="15">
        <v>-1981.893</v>
      </c>
      <c r="N9" s="15"/>
      <c r="O9" s="15">
        <v>1981.8929999999987</v>
      </c>
      <c r="P9" s="14">
        <v>-675.31318299999987</v>
      </c>
      <c r="Q9" s="14">
        <v>2657.2061829999984</v>
      </c>
    </row>
    <row r="10" spans="1:17" ht="22.05" customHeight="1">
      <c r="A10" s="76" t="s">
        <v>1447</v>
      </c>
      <c r="B10" s="11"/>
      <c r="C10" s="14">
        <v>51057.159999999996</v>
      </c>
      <c r="D10" s="14">
        <v>2335.0000000000018</v>
      </c>
      <c r="E10" s="14">
        <v>77.929999999999993</v>
      </c>
      <c r="F10" s="15">
        <v>53470.09</v>
      </c>
      <c r="G10" s="15"/>
      <c r="H10" s="14">
        <v>47278.460000000006</v>
      </c>
      <c r="I10" s="14">
        <v>15454.3</v>
      </c>
      <c r="J10" s="14">
        <v>-382.15</v>
      </c>
      <c r="K10" s="15">
        <v>62350.610000000008</v>
      </c>
      <c r="L10" s="15"/>
      <c r="M10" s="15">
        <v>-8880.52</v>
      </c>
      <c r="N10" s="15"/>
      <c r="O10" s="15">
        <v>8880.5200000000023</v>
      </c>
      <c r="P10" s="14">
        <v>-1070.21</v>
      </c>
      <c r="Q10" s="14">
        <v>9950.7300000000032</v>
      </c>
    </row>
    <row r="11" spans="1:17" ht="22.05" customHeight="1">
      <c r="A11" s="76" t="s">
        <v>1448</v>
      </c>
      <c r="B11" s="11"/>
      <c r="C11" s="14">
        <v>47967.210000000006</v>
      </c>
      <c r="D11" s="14">
        <v>6285.41</v>
      </c>
      <c r="E11" s="14">
        <v>47.330000000000005</v>
      </c>
      <c r="F11" s="15">
        <v>54299.9</v>
      </c>
      <c r="G11" s="15"/>
      <c r="H11" s="14">
        <v>51812.61</v>
      </c>
      <c r="I11" s="14">
        <v>13644.309999999998</v>
      </c>
      <c r="J11" s="14">
        <v>-12.76</v>
      </c>
      <c r="K11" s="15">
        <v>65444.160000000003</v>
      </c>
      <c r="L11" s="15"/>
      <c r="M11" s="15">
        <v>-11144.209999999995</v>
      </c>
      <c r="N11" s="15"/>
      <c r="O11" s="15">
        <v>11144.209999999995</v>
      </c>
      <c r="P11" s="14">
        <v>-1605.1999999999998</v>
      </c>
      <c r="Q11" s="14">
        <v>12749.409999999996</v>
      </c>
    </row>
    <row r="12" spans="1:17" ht="22.05" customHeight="1">
      <c r="A12" s="275" t="s">
        <v>1449</v>
      </c>
      <c r="B12" s="11"/>
      <c r="C12" s="14">
        <v>44434.3</v>
      </c>
      <c r="D12" s="14">
        <v>4902.2599999999984</v>
      </c>
      <c r="E12" s="14">
        <v>38.18</v>
      </c>
      <c r="F12" s="15">
        <v>49374.74</v>
      </c>
      <c r="G12" s="15"/>
      <c r="H12" s="14">
        <v>55626.84</v>
      </c>
      <c r="I12" s="14">
        <v>10216.209999999999</v>
      </c>
      <c r="J12" s="14">
        <v>-2.65</v>
      </c>
      <c r="K12" s="15">
        <v>65840.399999999994</v>
      </c>
      <c r="L12" s="15" t="s">
        <v>101</v>
      </c>
      <c r="M12" s="15">
        <v>-16465.659999999996</v>
      </c>
      <c r="N12" s="15" t="s">
        <v>101</v>
      </c>
      <c r="O12" s="15">
        <v>16465.659999999996</v>
      </c>
      <c r="P12" s="14">
        <v>-1610.5900000000001</v>
      </c>
      <c r="Q12" s="14">
        <v>18076.249999999996</v>
      </c>
    </row>
    <row r="13" spans="1:17" ht="21.75" customHeight="1">
      <c r="A13" s="76" t="s">
        <v>1450</v>
      </c>
      <c r="B13" s="11"/>
      <c r="C13" s="14">
        <v>61590.689999999995</v>
      </c>
      <c r="D13" s="14">
        <v>6939.89</v>
      </c>
      <c r="E13" s="14">
        <v>39.849999999999994</v>
      </c>
      <c r="F13" s="15">
        <v>68570.430000000008</v>
      </c>
      <c r="G13" s="15" t="s">
        <v>101</v>
      </c>
      <c r="H13" s="14">
        <v>56920.46</v>
      </c>
      <c r="I13" s="14">
        <v>11839.510000000002</v>
      </c>
      <c r="J13" s="14">
        <v>-85.390000000000015</v>
      </c>
      <c r="K13" s="15">
        <v>68674.58</v>
      </c>
      <c r="L13" s="15" t="s">
        <v>101</v>
      </c>
      <c r="M13" s="15">
        <v>-104.14999999999554</v>
      </c>
      <c r="N13" s="15" t="s">
        <v>101</v>
      </c>
      <c r="O13" s="15">
        <v>104.14999999999782</v>
      </c>
      <c r="P13" s="14">
        <v>3656.4099999999994</v>
      </c>
      <c r="Q13" s="14">
        <v>-3552.260000000002</v>
      </c>
    </row>
    <row r="14" spans="1:17" ht="21.45" customHeight="1">
      <c r="A14" s="11"/>
      <c r="B14" s="11"/>
      <c r="C14" s="355"/>
      <c r="D14" s="355"/>
      <c r="E14" s="355"/>
      <c r="F14" s="355"/>
      <c r="G14" s="355"/>
      <c r="H14" s="355"/>
      <c r="I14" s="355"/>
      <c r="J14" s="355"/>
      <c r="K14" s="356"/>
      <c r="L14" s="356"/>
      <c r="M14" s="15"/>
      <c r="N14" s="356"/>
      <c r="O14" s="15"/>
      <c r="P14" s="355"/>
      <c r="Q14" s="355"/>
    </row>
    <row r="15" spans="1:17" ht="22.05" customHeight="1">
      <c r="A15" s="76" t="s">
        <v>1451</v>
      </c>
      <c r="B15" s="76" t="s">
        <v>93</v>
      </c>
      <c r="C15" s="14">
        <v>20104.539999999997</v>
      </c>
      <c r="D15" s="14">
        <v>331.62</v>
      </c>
      <c r="E15" s="14">
        <v>1.63</v>
      </c>
      <c r="F15" s="15">
        <v>20437.79</v>
      </c>
      <c r="G15" s="15"/>
      <c r="H15" s="14">
        <v>16351.279999999999</v>
      </c>
      <c r="I15" s="14">
        <v>3442.5400000000004</v>
      </c>
      <c r="J15" s="14">
        <v>-1.29</v>
      </c>
      <c r="K15" s="15">
        <v>19792.53</v>
      </c>
      <c r="L15" s="15"/>
      <c r="M15" s="15">
        <v>645.26000000000204</v>
      </c>
      <c r="N15" s="15"/>
      <c r="O15" s="15">
        <v>-645.26000000000295</v>
      </c>
      <c r="P15" s="14">
        <v>-270.60000000000002</v>
      </c>
      <c r="Q15" s="14">
        <v>-374.66000000000304</v>
      </c>
    </row>
    <row r="16" spans="1:17" ht="22.05" customHeight="1">
      <c r="A16" s="11"/>
      <c r="B16" s="76" t="s">
        <v>94</v>
      </c>
      <c r="C16" s="14">
        <v>16832.260000000002</v>
      </c>
      <c r="D16" s="14">
        <v>415.93999999999994</v>
      </c>
      <c r="E16" s="14">
        <v>15.57</v>
      </c>
      <c r="F16" s="15">
        <v>17263.770000000004</v>
      </c>
      <c r="G16" s="15"/>
      <c r="H16" s="14">
        <v>14831.669999999998</v>
      </c>
      <c r="I16" s="14">
        <v>3341.6200000000008</v>
      </c>
      <c r="J16" s="14">
        <v>113.8</v>
      </c>
      <c r="K16" s="15">
        <v>18287.089999999997</v>
      </c>
      <c r="L16" s="15"/>
      <c r="M16" s="15">
        <v>-1023.3199999999983</v>
      </c>
      <c r="N16" s="15"/>
      <c r="O16" s="15">
        <v>1023.3199999999983</v>
      </c>
      <c r="P16" s="14">
        <v>-674.56000000000017</v>
      </c>
      <c r="Q16" s="14">
        <v>1697.8799999999985</v>
      </c>
    </row>
    <row r="17" spans="1:17" ht="22.05" customHeight="1">
      <c r="A17" s="11"/>
      <c r="B17" s="76" t="s">
        <v>95</v>
      </c>
      <c r="C17" s="14">
        <v>17354.759999999998</v>
      </c>
      <c r="D17" s="14">
        <v>307.69000000000005</v>
      </c>
      <c r="E17" s="14">
        <v>7.09</v>
      </c>
      <c r="F17" s="15">
        <v>17669.54</v>
      </c>
      <c r="G17" s="15"/>
      <c r="H17" s="14">
        <v>13324.61</v>
      </c>
      <c r="I17" s="14">
        <v>3061.5499999999993</v>
      </c>
      <c r="J17" s="14" t="s">
        <v>119</v>
      </c>
      <c r="K17" s="15">
        <v>16386.16</v>
      </c>
      <c r="L17" s="15"/>
      <c r="M17" s="15">
        <v>1283.3799999999992</v>
      </c>
      <c r="N17" s="15"/>
      <c r="O17" s="15">
        <v>-1283.3799999999992</v>
      </c>
      <c r="P17" s="14">
        <v>-170.44999999999987</v>
      </c>
      <c r="Q17" s="14">
        <v>-1112.9299999999992</v>
      </c>
    </row>
    <row r="18" spans="1:17" ht="22.05" customHeight="1">
      <c r="A18" s="11"/>
      <c r="B18" s="76" t="s">
        <v>96</v>
      </c>
      <c r="C18" s="14">
        <v>18011.93</v>
      </c>
      <c r="D18" s="14">
        <v>708.5200000000001</v>
      </c>
      <c r="E18" s="14">
        <v>6.6499999999999986</v>
      </c>
      <c r="F18" s="15">
        <v>18727.100000000002</v>
      </c>
      <c r="G18" s="15"/>
      <c r="H18" s="14">
        <v>15206.920000000002</v>
      </c>
      <c r="I18" s="14">
        <v>4423.9600000000009</v>
      </c>
      <c r="J18" s="14">
        <v>-8.220000000000006</v>
      </c>
      <c r="K18" s="15">
        <v>19622.660000000003</v>
      </c>
      <c r="L18" s="15"/>
      <c r="M18" s="15">
        <v>-895.56000000000267</v>
      </c>
      <c r="N18" s="15"/>
      <c r="O18" s="15">
        <v>895.56000000000313</v>
      </c>
      <c r="P18" s="14">
        <v>-704.10000000000014</v>
      </c>
      <c r="Q18" s="14">
        <v>1599.6600000000026</v>
      </c>
    </row>
    <row r="19" spans="1:17" ht="21.45" customHeight="1">
      <c r="A19" s="11"/>
      <c r="B19" s="76"/>
      <c r="C19" s="622" t="s">
        <v>101</v>
      </c>
      <c r="D19" s="623"/>
      <c r="E19" s="622" t="s">
        <v>101</v>
      </c>
      <c r="F19" s="622"/>
      <c r="G19" s="356"/>
      <c r="H19" s="356"/>
      <c r="I19" s="356"/>
      <c r="J19" s="356"/>
      <c r="K19" s="356"/>
      <c r="L19" s="356"/>
      <c r="M19" s="356"/>
      <c r="N19" s="356"/>
      <c r="O19" s="356"/>
      <c r="P19" s="356" t="s">
        <v>101</v>
      </c>
      <c r="Q19" s="624" t="s">
        <v>101</v>
      </c>
    </row>
    <row r="20" spans="1:17" ht="22.05" customHeight="1">
      <c r="A20" s="11"/>
      <c r="B20" s="11"/>
      <c r="C20" s="622"/>
      <c r="D20" s="622"/>
      <c r="E20" s="622"/>
      <c r="F20" s="622" t="s">
        <v>101</v>
      </c>
      <c r="G20" s="355"/>
      <c r="H20" s="355"/>
      <c r="I20" s="355"/>
      <c r="J20" s="355"/>
      <c r="K20" s="356"/>
      <c r="L20" s="356"/>
      <c r="M20" s="15"/>
      <c r="N20" s="356"/>
      <c r="O20" s="15"/>
      <c r="P20" s="355"/>
      <c r="Q20" s="355"/>
    </row>
    <row r="21" spans="1:17" ht="22.05" customHeight="1">
      <c r="A21" s="76" t="s">
        <v>1452</v>
      </c>
      <c r="B21" s="11" t="s">
        <v>211</v>
      </c>
      <c r="C21" s="622">
        <v>11601.6</v>
      </c>
      <c r="D21" s="622">
        <v>248.1</v>
      </c>
      <c r="E21" s="622" t="s">
        <v>119</v>
      </c>
      <c r="F21" s="622">
        <v>11849.7</v>
      </c>
      <c r="G21" s="355"/>
      <c r="H21" s="355">
        <v>4735.2700000000004</v>
      </c>
      <c r="I21" s="355">
        <v>1055.21</v>
      </c>
      <c r="J21" s="356" t="s">
        <v>119</v>
      </c>
      <c r="K21" s="356">
        <v>5790.4800000000005</v>
      </c>
      <c r="L21" s="356"/>
      <c r="M21" s="15">
        <v>6059.22</v>
      </c>
      <c r="N21" s="356"/>
      <c r="O21" s="15">
        <v>-6059.2199999999993</v>
      </c>
      <c r="P21" s="355">
        <v>-38.71</v>
      </c>
      <c r="Q21" s="355">
        <v>-6020.51</v>
      </c>
    </row>
    <row r="22" spans="1:17" ht="22.05" customHeight="1">
      <c r="A22" s="11"/>
      <c r="B22" s="11" t="s">
        <v>212</v>
      </c>
      <c r="C22" s="622">
        <v>5620.8600000000006</v>
      </c>
      <c r="D22" s="622">
        <v>132.61000000000001</v>
      </c>
      <c r="E22" s="356" t="s">
        <v>119</v>
      </c>
      <c r="F22" s="622">
        <v>5753.4699999999993</v>
      </c>
      <c r="G22" s="355"/>
      <c r="H22" s="355">
        <v>4902.0800000000008</v>
      </c>
      <c r="I22" s="355">
        <v>1234.81</v>
      </c>
      <c r="J22" s="356" t="s">
        <v>119</v>
      </c>
      <c r="K22" s="356">
        <v>6136.8900000000012</v>
      </c>
      <c r="L22" s="356"/>
      <c r="M22" s="15">
        <v>-383.42000000000189</v>
      </c>
      <c r="N22" s="356"/>
      <c r="O22" s="15">
        <v>383.42000000000189</v>
      </c>
      <c r="P22" s="355">
        <v>-316.53999999999996</v>
      </c>
      <c r="Q22" s="355">
        <v>699.96000000000186</v>
      </c>
    </row>
    <row r="23" spans="1:17" ht="22.05" customHeight="1">
      <c r="A23" s="11"/>
      <c r="B23" s="11" t="s">
        <v>207</v>
      </c>
      <c r="C23" s="622">
        <v>6339.1775413599999</v>
      </c>
      <c r="D23" s="622">
        <v>77.78</v>
      </c>
      <c r="E23" s="622">
        <v>25.95</v>
      </c>
      <c r="F23" s="622">
        <v>6442.9075413599994</v>
      </c>
      <c r="G23" s="355"/>
      <c r="H23" s="355">
        <v>5717.44</v>
      </c>
      <c r="I23" s="355">
        <v>1578.4099999999999</v>
      </c>
      <c r="J23" s="355">
        <v>-8.6300000000000008</v>
      </c>
      <c r="K23" s="356">
        <v>7287.2199999999993</v>
      </c>
      <c r="L23" s="356"/>
      <c r="M23" s="15">
        <v>-844.31245863999993</v>
      </c>
      <c r="N23" s="15"/>
      <c r="O23" s="15">
        <v>844.31245863999993</v>
      </c>
      <c r="P23" s="355">
        <v>-24.790000000000028</v>
      </c>
      <c r="Q23" s="355">
        <v>869.1024586399999</v>
      </c>
    </row>
    <row r="24" spans="1:17" ht="21.45" customHeight="1">
      <c r="A24" s="11"/>
      <c r="B24" s="76" t="s">
        <v>93</v>
      </c>
      <c r="C24" s="623">
        <v>23561.63754136</v>
      </c>
      <c r="D24" s="623">
        <v>458.49</v>
      </c>
      <c r="E24" s="623">
        <v>25.95</v>
      </c>
      <c r="F24" s="623">
        <v>24046.077541359999</v>
      </c>
      <c r="G24" s="356"/>
      <c r="H24" s="356">
        <v>15354.79</v>
      </c>
      <c r="I24" s="356">
        <v>3868.43</v>
      </c>
      <c r="J24" s="356">
        <v>-8.6300000000000008</v>
      </c>
      <c r="K24" s="356">
        <v>19214.590000000004</v>
      </c>
      <c r="L24" s="356"/>
      <c r="M24" s="15">
        <v>4831.4875413599948</v>
      </c>
      <c r="N24" s="15"/>
      <c r="O24" s="15">
        <v>-4831.4875413599975</v>
      </c>
      <c r="P24" s="356">
        <v>-380.04</v>
      </c>
      <c r="Q24" s="356">
        <v>-4451.4475413599976</v>
      </c>
    </row>
    <row r="25" spans="1:17" ht="22.05" customHeight="1">
      <c r="A25" s="11"/>
      <c r="B25" s="76"/>
      <c r="C25" s="623" t="s">
        <v>101</v>
      </c>
      <c r="D25" s="623"/>
      <c r="E25" s="623"/>
      <c r="F25" s="623"/>
      <c r="G25" s="356"/>
      <c r="H25" s="356"/>
      <c r="I25" s="356"/>
      <c r="J25" s="356"/>
      <c r="K25" s="356"/>
      <c r="L25" s="356"/>
      <c r="M25" s="15"/>
      <c r="N25" s="356"/>
      <c r="O25" s="15"/>
      <c r="P25" s="356"/>
      <c r="Q25" s="356"/>
    </row>
    <row r="26" spans="1:17" ht="22.05" customHeight="1">
      <c r="A26" s="11"/>
      <c r="B26" s="11" t="s">
        <v>213</v>
      </c>
      <c r="C26" s="622">
        <v>10265.17</v>
      </c>
      <c r="D26" s="622">
        <v>301.78999999999996</v>
      </c>
      <c r="E26" s="356" t="s">
        <v>119</v>
      </c>
      <c r="F26" s="355">
        <v>10566.962510999998</v>
      </c>
      <c r="G26" s="355"/>
      <c r="H26" s="355">
        <v>5938.6000000000013</v>
      </c>
      <c r="I26" s="355">
        <v>1494.7000000000003</v>
      </c>
      <c r="J26" s="355" t="s">
        <v>119</v>
      </c>
      <c r="K26" s="356">
        <v>7433.3000000000011</v>
      </c>
      <c r="L26" s="356"/>
      <c r="M26" s="15">
        <v>3133.6625109999968</v>
      </c>
      <c r="N26" s="356"/>
      <c r="O26" s="15">
        <v>-3133.6625109999964</v>
      </c>
      <c r="P26" s="355">
        <v>-638.21</v>
      </c>
      <c r="Q26" s="355">
        <v>-2495.4525109999963</v>
      </c>
    </row>
    <row r="27" spans="1:17" ht="22.05" customHeight="1">
      <c r="A27" s="11"/>
      <c r="B27" s="11" t="s">
        <v>214</v>
      </c>
      <c r="C27" s="622">
        <v>3408.1757699699997</v>
      </c>
      <c r="D27" s="622">
        <v>74.290000000000006</v>
      </c>
      <c r="E27" s="622">
        <v>1.8000000000000007</v>
      </c>
      <c r="F27" s="622">
        <v>3484.2657699700003</v>
      </c>
      <c r="G27" s="355"/>
      <c r="H27" s="355">
        <v>4866.4500000000007</v>
      </c>
      <c r="I27" s="355">
        <v>3465.3900000000003</v>
      </c>
      <c r="J27" s="355" t="s">
        <v>119</v>
      </c>
      <c r="K27" s="356">
        <v>8331.84</v>
      </c>
      <c r="L27" s="356"/>
      <c r="M27" s="15">
        <v>-4847.5742300299999</v>
      </c>
      <c r="N27" s="356"/>
      <c r="O27" s="15">
        <v>4847.5742300299999</v>
      </c>
      <c r="P27" s="355">
        <v>-87.35</v>
      </c>
      <c r="Q27" s="355">
        <v>4934.9242300299993</v>
      </c>
    </row>
    <row r="28" spans="1:17" ht="22.05" customHeight="1">
      <c r="A28" s="11"/>
      <c r="B28" s="11" t="s">
        <v>1453</v>
      </c>
      <c r="C28" s="622">
        <v>3370.2183230600012</v>
      </c>
      <c r="D28" s="622">
        <v>98.330000000000041</v>
      </c>
      <c r="E28" s="356" t="s">
        <v>119</v>
      </c>
      <c r="F28" s="622">
        <v>3468.5483230600016</v>
      </c>
      <c r="G28" s="355"/>
      <c r="H28" s="355">
        <v>5055.76</v>
      </c>
      <c r="I28" s="355">
        <v>1288.7199999999993</v>
      </c>
      <c r="J28" s="355" t="s">
        <v>119</v>
      </c>
      <c r="K28" s="356">
        <v>6344.48</v>
      </c>
      <c r="L28" s="356"/>
      <c r="M28" s="15">
        <v>-2875.9316769399979</v>
      </c>
      <c r="N28" s="356"/>
      <c r="O28" s="15">
        <v>2875.9316769399979</v>
      </c>
      <c r="P28" s="355">
        <v>-6.9799999999998761</v>
      </c>
      <c r="Q28" s="355">
        <v>2882.911676939998</v>
      </c>
    </row>
    <row r="29" spans="1:17" ht="21.45" customHeight="1">
      <c r="A29" s="11"/>
      <c r="B29" s="76" t="s">
        <v>94</v>
      </c>
      <c r="C29" s="623">
        <v>17043.56409303</v>
      </c>
      <c r="D29" s="623">
        <v>474.41</v>
      </c>
      <c r="E29" s="623">
        <v>1.8000000000000007</v>
      </c>
      <c r="F29" s="623">
        <v>17519.776604030001</v>
      </c>
      <c r="G29" s="355"/>
      <c r="H29" s="356">
        <v>15860.810000000003</v>
      </c>
      <c r="I29" s="356">
        <v>6248.8099999999995</v>
      </c>
      <c r="J29" s="356" t="s">
        <v>119</v>
      </c>
      <c r="K29" s="356">
        <v>22109.620000000003</v>
      </c>
      <c r="L29" s="356"/>
      <c r="M29" s="15">
        <v>-4589.8433959700014</v>
      </c>
      <c r="N29" s="356"/>
      <c r="O29" s="15">
        <v>4589.8433959700014</v>
      </c>
      <c r="P29" s="356">
        <v>-732.54</v>
      </c>
      <c r="Q29" s="356">
        <v>5322.3833959700014</v>
      </c>
    </row>
    <row r="30" spans="1:17" ht="22.05" customHeight="1">
      <c r="A30" s="11"/>
      <c r="B30" s="11"/>
      <c r="C30" s="622"/>
      <c r="D30" s="622"/>
      <c r="E30" s="622"/>
      <c r="F30" s="622"/>
      <c r="G30" s="355"/>
      <c r="H30" s="355"/>
      <c r="I30" s="355"/>
      <c r="J30" s="355"/>
      <c r="K30" s="356"/>
      <c r="L30" s="356"/>
      <c r="M30" s="15"/>
      <c r="N30" s="356"/>
      <c r="O30" s="15"/>
      <c r="P30" s="355"/>
      <c r="Q30" s="355"/>
    </row>
    <row r="31" spans="1:17" ht="22.05" customHeight="1">
      <c r="A31" s="11"/>
      <c r="B31" s="11" t="s">
        <v>215</v>
      </c>
      <c r="C31" s="622">
        <v>9559.8505116499982</v>
      </c>
      <c r="D31" s="622">
        <v>334.39</v>
      </c>
      <c r="E31" s="356" t="s">
        <v>119</v>
      </c>
      <c r="F31" s="622">
        <v>9894.2405116499976</v>
      </c>
      <c r="G31" s="355"/>
      <c r="H31" s="355">
        <v>5622.3600000000006</v>
      </c>
      <c r="I31" s="355">
        <v>1030.5700000000013</v>
      </c>
      <c r="J31" s="355">
        <v>100</v>
      </c>
      <c r="K31" s="356">
        <v>6752.9300000000021</v>
      </c>
      <c r="L31" s="356"/>
      <c r="M31" s="15">
        <v>3141.3105116499955</v>
      </c>
      <c r="N31" s="356"/>
      <c r="O31" s="15">
        <v>-3141.3105116499955</v>
      </c>
      <c r="P31" s="355">
        <v>-41.260000000000076</v>
      </c>
      <c r="Q31" s="355">
        <v>-3100.0505116499958</v>
      </c>
    </row>
    <row r="32" spans="1:17" ht="22.05" customHeight="1">
      <c r="A32" s="11"/>
      <c r="B32" s="11" t="s">
        <v>216</v>
      </c>
      <c r="C32" s="622">
        <v>2363.3532649400004</v>
      </c>
      <c r="D32" s="622">
        <v>109.51000000000012</v>
      </c>
      <c r="E32" s="356" t="s">
        <v>119</v>
      </c>
      <c r="F32" s="622">
        <v>2472.863264940001</v>
      </c>
      <c r="G32" s="355"/>
      <c r="H32" s="355">
        <v>4939.0899999999974</v>
      </c>
      <c r="I32" s="355">
        <v>2105.4399999999987</v>
      </c>
      <c r="J32" s="355" t="s">
        <v>119</v>
      </c>
      <c r="K32" s="356">
        <v>7044.5299999999961</v>
      </c>
      <c r="L32" s="356"/>
      <c r="M32" s="15">
        <v>-4571.6667350599946</v>
      </c>
      <c r="N32" s="356"/>
      <c r="O32" s="15">
        <v>4571.6667350599946</v>
      </c>
      <c r="P32" s="355">
        <v>-107.39999999999995</v>
      </c>
      <c r="Q32" s="355">
        <v>4679.0667350599942</v>
      </c>
    </row>
    <row r="33" spans="1:17" ht="22.05" customHeight="1">
      <c r="A33" s="11"/>
      <c r="B33" s="11" t="s">
        <v>200</v>
      </c>
      <c r="C33" s="622">
        <v>3763.2107718699995</v>
      </c>
      <c r="D33" s="622">
        <v>44.089999999999989</v>
      </c>
      <c r="E33" s="356" t="s">
        <v>119</v>
      </c>
      <c r="F33" s="622">
        <v>3807.3007718700001</v>
      </c>
      <c r="G33" s="355"/>
      <c r="H33" s="355">
        <v>4825.0000000000018</v>
      </c>
      <c r="I33" s="355">
        <v>2455.6999999999989</v>
      </c>
      <c r="J33" s="355" t="s">
        <v>119</v>
      </c>
      <c r="K33" s="356">
        <v>7280.7000000000007</v>
      </c>
      <c r="L33" s="356"/>
      <c r="M33" s="15">
        <v>-3473.3992281300007</v>
      </c>
      <c r="N33" s="356"/>
      <c r="O33" s="15">
        <v>3473.3992281300007</v>
      </c>
      <c r="P33" s="355">
        <v>-8.6299999999998533</v>
      </c>
      <c r="Q33" s="355">
        <v>3482.0292281300003</v>
      </c>
    </row>
    <row r="34" spans="1:17" ht="21.45" customHeight="1">
      <c r="A34" s="11"/>
      <c r="B34" s="76" t="s">
        <v>95</v>
      </c>
      <c r="C34" s="623">
        <v>15686.414548459999</v>
      </c>
      <c r="D34" s="623">
        <v>487.99000000000007</v>
      </c>
      <c r="E34" s="356" t="s">
        <v>119</v>
      </c>
      <c r="F34" s="623">
        <v>16174.404548459999</v>
      </c>
      <c r="G34" s="355"/>
      <c r="H34" s="356">
        <v>15386.449999999999</v>
      </c>
      <c r="I34" s="356">
        <v>5591.7099999999991</v>
      </c>
      <c r="J34" s="356">
        <v>100</v>
      </c>
      <c r="K34" s="356">
        <v>21078.16</v>
      </c>
      <c r="L34" s="356"/>
      <c r="M34" s="15">
        <v>-4903.7554515399997</v>
      </c>
      <c r="N34" s="356"/>
      <c r="O34" s="15">
        <v>4903.7554515399997</v>
      </c>
      <c r="P34" s="356">
        <v>-157.28999999999988</v>
      </c>
      <c r="Q34" s="356">
        <v>5061.0454515399988</v>
      </c>
    </row>
    <row r="35" spans="1:17" ht="22.05" customHeight="1">
      <c r="A35" s="11"/>
      <c r="B35" s="11"/>
      <c r="C35" s="622"/>
      <c r="D35" s="622"/>
      <c r="E35" s="622"/>
      <c r="F35" s="622"/>
      <c r="G35" s="355"/>
      <c r="H35" s="355"/>
      <c r="I35" s="355"/>
      <c r="J35" s="355"/>
      <c r="K35" s="356"/>
      <c r="L35" s="356"/>
      <c r="M35" s="15"/>
      <c r="N35" s="356"/>
      <c r="O35" s="15"/>
      <c r="P35" s="355"/>
      <c r="Q35" s="355"/>
    </row>
    <row r="36" spans="1:17" ht="22.05" customHeight="1">
      <c r="A36" s="11"/>
      <c r="B36" s="11" t="s">
        <v>209</v>
      </c>
      <c r="C36" s="622">
        <v>8316.4641839899996</v>
      </c>
      <c r="D36" s="622">
        <v>246.77999999999986</v>
      </c>
      <c r="E36" s="356" t="s">
        <v>119</v>
      </c>
      <c r="F36" s="622">
        <v>8563.2441839900002</v>
      </c>
      <c r="G36" s="355"/>
      <c r="H36" s="355">
        <v>5817.8899999999985</v>
      </c>
      <c r="I36" s="355">
        <v>1049.6500000000017</v>
      </c>
      <c r="J36" s="355">
        <v>-1.4899999999999984</v>
      </c>
      <c r="K36" s="356">
        <v>6866.05</v>
      </c>
      <c r="L36" s="356"/>
      <c r="M36" s="15">
        <v>1697.1941839900001</v>
      </c>
      <c r="N36" s="356"/>
      <c r="O36" s="15">
        <v>-1697.1941839900001</v>
      </c>
      <c r="P36" s="355">
        <v>-25.990000000000094</v>
      </c>
      <c r="Q36" s="355">
        <v>-1671.2041839899998</v>
      </c>
    </row>
    <row r="37" spans="1:17" ht="22.05" customHeight="1">
      <c r="A37" s="11"/>
      <c r="B37" s="11" t="s">
        <v>210</v>
      </c>
      <c r="C37" s="622">
        <v>2429.39007674</v>
      </c>
      <c r="D37" s="622">
        <v>59.160000000000075</v>
      </c>
      <c r="E37" s="356" t="s">
        <v>119</v>
      </c>
      <c r="F37" s="622">
        <v>2488.5500767399999</v>
      </c>
      <c r="G37" s="355"/>
      <c r="H37" s="355">
        <v>5139.54</v>
      </c>
      <c r="I37" s="355">
        <v>872.11999999999921</v>
      </c>
      <c r="J37" s="355">
        <v>-133.88</v>
      </c>
      <c r="K37" s="356">
        <v>5877.7799999999988</v>
      </c>
      <c r="L37" s="356"/>
      <c r="M37" s="15">
        <v>-3389.2299232599989</v>
      </c>
      <c r="N37" s="356"/>
      <c r="O37" s="15">
        <v>3389.229923259998</v>
      </c>
      <c r="P37" s="355">
        <v>-808.45</v>
      </c>
      <c r="Q37" s="355">
        <v>4197.6799232599988</v>
      </c>
    </row>
    <row r="38" spans="1:17" ht="22.05" customHeight="1">
      <c r="A38" s="11"/>
      <c r="B38" s="11" t="s">
        <v>206</v>
      </c>
      <c r="C38" s="622">
        <v>5044.1940480599997</v>
      </c>
      <c r="D38" s="622">
        <v>343.31000000000017</v>
      </c>
      <c r="E38" s="622">
        <v>79.900000000000006</v>
      </c>
      <c r="F38" s="622">
        <v>5467.4040480599997</v>
      </c>
      <c r="G38" s="355"/>
      <c r="H38" s="355">
        <v>7336.22</v>
      </c>
      <c r="I38" s="355">
        <v>2884.4799999999987</v>
      </c>
      <c r="J38" s="355" t="s">
        <v>119</v>
      </c>
      <c r="K38" s="356">
        <v>10220.699999999999</v>
      </c>
      <c r="L38" s="356"/>
      <c r="M38" s="15">
        <v>-4753.2959519399992</v>
      </c>
      <c r="N38" s="356"/>
      <c r="O38" s="15">
        <v>4753.2959519399992</v>
      </c>
      <c r="P38" s="355">
        <v>7586.34</v>
      </c>
      <c r="Q38" s="355">
        <v>-2833.0440480600009</v>
      </c>
    </row>
    <row r="39" spans="1:17" ht="21.45" customHeight="1">
      <c r="A39" s="11"/>
      <c r="B39" s="76" t="s">
        <v>96</v>
      </c>
      <c r="C39" s="623">
        <v>15790.048308789999</v>
      </c>
      <c r="D39" s="623">
        <v>649.25000000000023</v>
      </c>
      <c r="E39" s="623">
        <v>79.900000000000006</v>
      </c>
      <c r="F39" s="623">
        <v>16519.198308790001</v>
      </c>
      <c r="G39" s="355"/>
      <c r="H39" s="356">
        <v>18293.649999999998</v>
      </c>
      <c r="I39" s="356">
        <v>4806.25</v>
      </c>
      <c r="J39" s="356">
        <v>-135.37</v>
      </c>
      <c r="K39" s="356">
        <v>22964.53</v>
      </c>
      <c r="L39" s="356"/>
      <c r="M39" s="15">
        <v>-6445.3316912099981</v>
      </c>
      <c r="N39" s="356"/>
      <c r="O39" s="15">
        <v>6445.3316912099972</v>
      </c>
      <c r="P39" s="356">
        <v>6751.9000000000005</v>
      </c>
      <c r="Q39" s="356">
        <v>-306.56830879000336</v>
      </c>
    </row>
    <row r="40" spans="1:17" ht="22.05" customHeight="1">
      <c r="A40" s="11"/>
      <c r="B40" s="76"/>
      <c r="C40" s="623"/>
      <c r="D40" s="623"/>
      <c r="E40" s="623"/>
      <c r="F40" s="623"/>
      <c r="G40" s="355"/>
      <c r="H40" s="356"/>
      <c r="I40" s="356"/>
      <c r="J40" s="356"/>
      <c r="K40" s="356"/>
      <c r="L40" s="356"/>
      <c r="M40" s="15"/>
      <c r="N40" s="356"/>
      <c r="O40" s="15"/>
      <c r="P40" s="356"/>
      <c r="Q40" s="356"/>
    </row>
    <row r="41" spans="1:17" ht="21" customHeight="1">
      <c r="A41" s="76" t="s">
        <v>1454</v>
      </c>
      <c r="B41" s="11" t="s">
        <v>211</v>
      </c>
      <c r="C41" s="357">
        <v>9249.4942406099999</v>
      </c>
      <c r="D41" s="357">
        <v>253.65</v>
      </c>
      <c r="E41" s="625" t="s">
        <v>119</v>
      </c>
      <c r="F41" s="357">
        <v>9503.1442406099995</v>
      </c>
      <c r="G41" s="355"/>
      <c r="H41" s="624">
        <v>5780.8288271499996</v>
      </c>
      <c r="I41" s="355">
        <v>2584.3697499999998</v>
      </c>
      <c r="J41" s="625" t="s">
        <v>119</v>
      </c>
      <c r="K41" s="624">
        <v>8365.1985771500003</v>
      </c>
      <c r="L41" s="356"/>
      <c r="M41" s="624">
        <v>1137.9456634599992</v>
      </c>
      <c r="N41" s="356"/>
      <c r="O41" s="624">
        <v>-1137.9456634599997</v>
      </c>
      <c r="P41" s="355">
        <v>-41.23</v>
      </c>
      <c r="Q41" s="624">
        <v>-1096.7156634599996</v>
      </c>
    </row>
    <row r="42" spans="1:17" ht="22.05" customHeight="1">
      <c r="A42" s="11"/>
      <c r="B42" s="11" t="s">
        <v>212</v>
      </c>
      <c r="C42" s="357">
        <v>3355.0200000000004</v>
      </c>
      <c r="D42" s="357">
        <v>60.58</v>
      </c>
      <c r="E42" s="625" t="s">
        <v>119</v>
      </c>
      <c r="F42" s="357">
        <v>3415.6</v>
      </c>
      <c r="G42" s="355"/>
      <c r="H42" s="624">
        <v>4974.0630623899997</v>
      </c>
      <c r="I42" s="355">
        <v>1929.6913789999996</v>
      </c>
      <c r="J42" s="625" t="s">
        <v>119</v>
      </c>
      <c r="K42" s="624">
        <v>6903.7544413899996</v>
      </c>
      <c r="L42" s="356"/>
      <c r="M42" s="624">
        <v>-3488.1544413899996</v>
      </c>
      <c r="N42" s="356"/>
      <c r="O42" s="624">
        <v>3488.1544413899996</v>
      </c>
      <c r="P42" s="624">
        <v>-319.57939233000002</v>
      </c>
      <c r="Q42" s="624">
        <v>3807.7338337199994</v>
      </c>
    </row>
    <row r="43" spans="1:17" ht="21.45" customHeight="1">
      <c r="A43" s="11"/>
      <c r="B43" s="11" t="s">
        <v>207</v>
      </c>
      <c r="C43" s="357">
        <v>4223.1500000000005</v>
      </c>
      <c r="D43" s="357">
        <v>46.369999999999983</v>
      </c>
      <c r="E43" s="625" t="s">
        <v>119</v>
      </c>
      <c r="F43" s="357">
        <v>4269.5199999999995</v>
      </c>
      <c r="G43" s="355"/>
      <c r="H43" s="624">
        <v>4775.8696868799998</v>
      </c>
      <c r="I43" s="355">
        <v>842.17698700000074</v>
      </c>
      <c r="J43" s="355">
        <v>-1.5</v>
      </c>
      <c r="K43" s="624">
        <v>5616.5466738800005</v>
      </c>
      <c r="L43" s="356"/>
      <c r="M43" s="624">
        <v>-1347.026673880001</v>
      </c>
      <c r="N43" s="356"/>
      <c r="O43" s="624">
        <v>1347.0266738800008</v>
      </c>
      <c r="P43" s="355">
        <v>-28.05</v>
      </c>
      <c r="Q43" s="624">
        <v>1375.076673880001</v>
      </c>
    </row>
    <row r="44" spans="1:17" ht="21.45" customHeight="1">
      <c r="A44" s="11"/>
      <c r="B44" s="76" t="s">
        <v>93</v>
      </c>
      <c r="C44" s="358">
        <v>16827.66424061</v>
      </c>
      <c r="D44" s="358">
        <v>360.59999999999997</v>
      </c>
      <c r="E44" s="625" t="s">
        <v>119</v>
      </c>
      <c r="F44" s="358">
        <v>17188.264240609999</v>
      </c>
      <c r="G44" s="355"/>
      <c r="H44" s="624">
        <v>15530.761576419998</v>
      </c>
      <c r="I44" s="356">
        <v>5356.2381160000004</v>
      </c>
      <c r="J44" s="356">
        <v>-1.5</v>
      </c>
      <c r="K44" s="624">
        <v>20885.499692420002</v>
      </c>
      <c r="L44" s="356"/>
      <c r="M44" s="624">
        <v>-3697.2354518100037</v>
      </c>
      <c r="N44" s="356"/>
      <c r="O44" s="624">
        <v>3697.235451810001</v>
      </c>
      <c r="P44" s="624">
        <v>-388.85939232999999</v>
      </c>
      <c r="Q44" s="624">
        <v>4086.0948441400005</v>
      </c>
    </row>
    <row r="45" spans="1:17" ht="22.05" customHeight="1">
      <c r="A45" s="11"/>
      <c r="B45" s="76"/>
      <c r="C45" s="357" t="s">
        <v>101</v>
      </c>
      <c r="D45" s="358" t="s">
        <v>101</v>
      </c>
      <c r="E45" s="625" t="s">
        <v>101</v>
      </c>
      <c r="F45" s="358"/>
      <c r="G45" s="355"/>
      <c r="H45" s="624"/>
      <c r="I45" s="355"/>
      <c r="J45" s="356"/>
      <c r="K45" s="624"/>
      <c r="L45" s="356"/>
      <c r="M45" s="624"/>
      <c r="N45" s="356"/>
      <c r="O45" s="624"/>
      <c r="P45" s="356"/>
      <c r="Q45" s="624"/>
    </row>
    <row r="46" spans="1:17" ht="22.05" customHeight="1">
      <c r="A46" s="11"/>
      <c r="B46" s="11" t="s">
        <v>213</v>
      </c>
      <c r="C46" s="357">
        <v>9069.01</v>
      </c>
      <c r="D46" s="357">
        <v>238.92000000000002</v>
      </c>
      <c r="E46" s="625" t="s">
        <v>119</v>
      </c>
      <c r="F46" s="357">
        <v>9307.9499999999989</v>
      </c>
      <c r="G46" s="355"/>
      <c r="H46" s="624">
        <v>6605.2570564499993</v>
      </c>
      <c r="I46" s="355">
        <v>1287.4926109999997</v>
      </c>
      <c r="J46" s="625" t="s">
        <v>119</v>
      </c>
      <c r="K46" s="624">
        <v>7892.7496674499989</v>
      </c>
      <c r="L46" s="356"/>
      <c r="M46" s="624">
        <v>1415.20033255</v>
      </c>
      <c r="N46" s="356"/>
      <c r="O46" s="624">
        <v>-1415.20033255</v>
      </c>
      <c r="P46" s="355">
        <v>-16.829999999999998</v>
      </c>
      <c r="Q46" s="624">
        <v>-1398.3703325500001</v>
      </c>
    </row>
    <row r="47" spans="1:17" ht="22.05" customHeight="1">
      <c r="A47" s="11"/>
      <c r="B47" s="11" t="s">
        <v>214</v>
      </c>
      <c r="C47" s="357">
        <v>2174.8719999999998</v>
      </c>
      <c r="D47" s="357">
        <v>132.39999999999998</v>
      </c>
      <c r="E47" s="625" t="s">
        <v>119</v>
      </c>
      <c r="F47" s="357">
        <v>2307.3120000000004</v>
      </c>
      <c r="G47" s="355"/>
      <c r="H47" s="624">
        <v>5113.6623910600001</v>
      </c>
      <c r="I47" s="355">
        <v>1644.9383450000005</v>
      </c>
      <c r="J47" s="355">
        <v>-4.82</v>
      </c>
      <c r="K47" s="624">
        <v>6753.7807360600009</v>
      </c>
      <c r="L47" s="356"/>
      <c r="M47" s="624">
        <v>-4446.4687360600001</v>
      </c>
      <c r="N47" s="356"/>
      <c r="O47" s="624">
        <v>4446.4687360600001</v>
      </c>
      <c r="P47" s="355">
        <v>-759.64</v>
      </c>
      <c r="Q47" s="624">
        <v>5206.1087360599995</v>
      </c>
    </row>
    <row r="48" spans="1:17" ht="22.05" customHeight="1">
      <c r="A48" s="11"/>
      <c r="B48" s="11" t="s">
        <v>1453</v>
      </c>
      <c r="C48" s="357">
        <v>1921.5000000000002</v>
      </c>
      <c r="D48" s="357">
        <v>42.73</v>
      </c>
      <c r="E48" s="625" t="s">
        <v>119</v>
      </c>
      <c r="F48" s="357">
        <v>1964.23</v>
      </c>
      <c r="G48" s="355"/>
      <c r="H48" s="624">
        <v>4860.5566436500003</v>
      </c>
      <c r="I48" s="355">
        <v>253.37927299999865</v>
      </c>
      <c r="J48" s="625" t="s">
        <v>119</v>
      </c>
      <c r="K48" s="624">
        <v>5113.9359166499989</v>
      </c>
      <c r="L48" s="356"/>
      <c r="M48" s="624">
        <v>-3149.7059166499989</v>
      </c>
      <c r="N48" s="356"/>
      <c r="O48" s="624">
        <v>3149.7059166499989</v>
      </c>
      <c r="P48" s="355">
        <v>-6.3</v>
      </c>
      <c r="Q48" s="624">
        <v>3156.0059166499987</v>
      </c>
    </row>
    <row r="49" spans="1:17" ht="21.45" customHeight="1">
      <c r="A49" s="11"/>
      <c r="B49" s="76" t="s">
        <v>94</v>
      </c>
      <c r="C49" s="358">
        <v>13165.441999999999</v>
      </c>
      <c r="D49" s="358">
        <v>414.05</v>
      </c>
      <c r="E49" s="625" t="s">
        <v>119</v>
      </c>
      <c r="F49" s="358">
        <v>13579.492</v>
      </c>
      <c r="G49" s="355"/>
      <c r="H49" s="624">
        <v>16579.476091159999</v>
      </c>
      <c r="I49" s="356">
        <v>3185.8102289999988</v>
      </c>
      <c r="J49" s="356">
        <v>-4.82</v>
      </c>
      <c r="K49" s="624">
        <v>19760.466320159998</v>
      </c>
      <c r="L49" s="356"/>
      <c r="M49" s="624">
        <v>-6180.9743201599995</v>
      </c>
      <c r="N49" s="356"/>
      <c r="O49" s="624">
        <v>6180.9743201599995</v>
      </c>
      <c r="P49" s="356">
        <v>-782.77</v>
      </c>
      <c r="Q49" s="624">
        <v>6963.7443201599981</v>
      </c>
    </row>
    <row r="50" spans="1:17" ht="22.05" customHeight="1">
      <c r="A50" s="11"/>
      <c r="B50" s="11"/>
      <c r="C50" s="357" t="s">
        <v>101</v>
      </c>
      <c r="D50" s="358" t="s">
        <v>101</v>
      </c>
      <c r="E50" s="625" t="s">
        <v>101</v>
      </c>
      <c r="F50" s="358"/>
      <c r="G50" s="355"/>
      <c r="H50" s="624"/>
      <c r="I50" s="355"/>
      <c r="J50" s="356"/>
      <c r="K50" s="624"/>
      <c r="L50" s="356"/>
      <c r="M50" s="624"/>
      <c r="N50" s="356"/>
      <c r="O50" s="624"/>
      <c r="P50" s="356"/>
      <c r="Q50" s="624"/>
    </row>
    <row r="51" spans="1:17" ht="22.05" customHeight="1">
      <c r="A51" s="11"/>
      <c r="B51" s="11" t="s">
        <v>215</v>
      </c>
      <c r="C51" s="357">
        <v>9934.49</v>
      </c>
      <c r="D51" s="357">
        <v>951.63000000000022</v>
      </c>
      <c r="E51" s="625" t="s">
        <v>119</v>
      </c>
      <c r="F51" s="357">
        <v>10886.119999999999</v>
      </c>
      <c r="G51" s="355"/>
      <c r="H51" s="624">
        <v>6761.3718420200003</v>
      </c>
      <c r="I51" s="355">
        <v>1749.6528407514829</v>
      </c>
      <c r="J51" s="625" t="s">
        <v>119</v>
      </c>
      <c r="K51" s="624">
        <v>8511.0246827714836</v>
      </c>
      <c r="L51" s="356"/>
      <c r="M51" s="624">
        <v>2375.0953172285153</v>
      </c>
      <c r="N51" s="356"/>
      <c r="O51" s="624">
        <v>-2375.0953172285153</v>
      </c>
      <c r="P51" s="355">
        <v>-39.42</v>
      </c>
      <c r="Q51" s="624">
        <v>-2335.6753172285153</v>
      </c>
    </row>
    <row r="52" spans="1:17" ht="21.45" customHeight="1">
      <c r="A52" s="11"/>
      <c r="B52" s="11" t="s">
        <v>216</v>
      </c>
      <c r="C52" s="357">
        <v>2619.2800000000007</v>
      </c>
      <c r="D52" s="357">
        <v>483.55</v>
      </c>
      <c r="E52" s="625" t="s">
        <v>119</v>
      </c>
      <c r="F52" s="357">
        <v>3102.83</v>
      </c>
      <c r="G52" s="355"/>
      <c r="H52" s="624">
        <v>4914.4489560400007</v>
      </c>
      <c r="I52" s="355">
        <v>496.79719499999919</v>
      </c>
      <c r="J52" s="625" t="s">
        <v>119</v>
      </c>
      <c r="K52" s="624">
        <v>5411.2461510399999</v>
      </c>
      <c r="L52" s="356"/>
      <c r="M52" s="624">
        <v>-2308.4161510399999</v>
      </c>
      <c r="N52" s="356"/>
      <c r="O52" s="624">
        <v>2308.4161510399999</v>
      </c>
      <c r="P52" s="355">
        <v>-109.62</v>
      </c>
      <c r="Q52" s="624">
        <v>2418.0361510399998</v>
      </c>
    </row>
    <row r="53" spans="1:17" ht="21.45" customHeight="1">
      <c r="A53" s="11"/>
      <c r="B53" s="11" t="s">
        <v>200</v>
      </c>
      <c r="C53" s="357">
        <v>1998.5200000000002</v>
      </c>
      <c r="D53" s="357">
        <v>66.19</v>
      </c>
      <c r="E53" s="625" t="s">
        <v>119</v>
      </c>
      <c r="F53" s="357">
        <v>2064.73</v>
      </c>
      <c r="G53" s="355"/>
      <c r="H53" s="624">
        <v>4425.6338203000005</v>
      </c>
      <c r="I53" s="355">
        <v>1456.2367150000014</v>
      </c>
      <c r="J53" s="625" t="s">
        <v>119</v>
      </c>
      <c r="K53" s="624">
        <v>5881.8705353000023</v>
      </c>
      <c r="L53" s="356"/>
      <c r="M53" s="624">
        <v>-3817.1405353000023</v>
      </c>
      <c r="N53" s="356"/>
      <c r="O53" s="624">
        <v>3817.1405353000023</v>
      </c>
      <c r="P53" s="355">
        <v>-28.7</v>
      </c>
      <c r="Q53" s="624">
        <v>3845.8405353000026</v>
      </c>
    </row>
    <row r="54" spans="1:17" ht="21.45" customHeight="1">
      <c r="A54" s="11"/>
      <c r="B54" s="76" t="s">
        <v>95</v>
      </c>
      <c r="C54" s="358">
        <v>14552.310000000001</v>
      </c>
      <c r="D54" s="358">
        <v>1501.3700000000003</v>
      </c>
      <c r="E54" s="625" t="s">
        <v>119</v>
      </c>
      <c r="F54" s="358">
        <v>16053.679999999998</v>
      </c>
      <c r="G54" s="355"/>
      <c r="H54" s="624">
        <v>16101.454618360003</v>
      </c>
      <c r="I54" s="356">
        <v>3702.6867507514835</v>
      </c>
      <c r="J54" s="625" t="s">
        <v>119</v>
      </c>
      <c r="K54" s="624">
        <v>19804.141369111487</v>
      </c>
      <c r="L54" s="356"/>
      <c r="M54" s="624">
        <v>-3750.4613691114869</v>
      </c>
      <c r="N54" s="356"/>
      <c r="O54" s="624">
        <v>3750.4613691114869</v>
      </c>
      <c r="P54" s="356">
        <v>-177.74</v>
      </c>
      <c r="Q54" s="624">
        <v>3928.2013691114871</v>
      </c>
    </row>
    <row r="55" spans="1:17" ht="21.45" customHeight="1">
      <c r="A55" s="11"/>
      <c r="B55" s="11"/>
      <c r="C55" s="358" t="s">
        <v>101</v>
      </c>
      <c r="D55" s="358" t="s">
        <v>101</v>
      </c>
      <c r="E55" s="625" t="s">
        <v>101</v>
      </c>
      <c r="F55" s="358"/>
      <c r="G55" s="355"/>
      <c r="H55" s="624"/>
      <c r="I55" s="355"/>
      <c r="J55" s="356"/>
      <c r="K55" s="624"/>
      <c r="L55" s="356"/>
      <c r="M55" s="624"/>
      <c r="N55" s="356"/>
      <c r="O55" s="624"/>
      <c r="P55" s="356"/>
      <c r="Q55" s="624"/>
    </row>
    <row r="56" spans="1:17" ht="21.45" customHeight="1">
      <c r="A56" s="11"/>
      <c r="B56" s="11" t="s">
        <v>209</v>
      </c>
      <c r="C56" s="357">
        <v>9461.6391173100001</v>
      </c>
      <c r="D56" s="357">
        <v>329.79025175999971</v>
      </c>
      <c r="E56" s="625" t="s">
        <v>119</v>
      </c>
      <c r="F56" s="357">
        <v>9791.4293690699997</v>
      </c>
      <c r="G56" s="355"/>
      <c r="H56" s="624">
        <v>5396.8375858000009</v>
      </c>
      <c r="I56" s="355">
        <v>2547.09</v>
      </c>
      <c r="J56" s="355">
        <v>-1.46</v>
      </c>
      <c r="K56" s="624">
        <v>7942.467585800001</v>
      </c>
      <c r="L56" s="356"/>
      <c r="M56" s="624">
        <v>1848.9617832699987</v>
      </c>
      <c r="N56" s="356"/>
      <c r="O56" s="624">
        <v>-1848.9617832699987</v>
      </c>
      <c r="P56" s="355">
        <v>-17.059999999999999</v>
      </c>
      <c r="Q56" s="624">
        <v>-1831.9017832699983</v>
      </c>
    </row>
    <row r="57" spans="1:17" ht="21.45" customHeight="1">
      <c r="A57" s="11"/>
      <c r="B57" s="11" t="s">
        <v>210</v>
      </c>
      <c r="C57" s="357">
        <v>2321.4855349599998</v>
      </c>
      <c r="D57" s="357">
        <v>103.78974824000016</v>
      </c>
      <c r="E57" s="625" t="s">
        <v>119</v>
      </c>
      <c r="F57" s="357">
        <v>2425.2752832000001</v>
      </c>
      <c r="G57" s="355"/>
      <c r="H57" s="624">
        <v>4861.686827569999</v>
      </c>
      <c r="I57" s="355">
        <v>515.59</v>
      </c>
      <c r="J57" s="625" t="s">
        <v>119</v>
      </c>
      <c r="K57" s="624">
        <v>5377.2768275699991</v>
      </c>
      <c r="L57" s="356"/>
      <c r="M57" s="624">
        <v>-2952.0015443699986</v>
      </c>
      <c r="N57" s="356"/>
      <c r="O57" s="624">
        <v>2952.0015443699986</v>
      </c>
      <c r="P57" s="355">
        <v>-793.83</v>
      </c>
      <c r="Q57" s="624">
        <v>3745.8315443699985</v>
      </c>
    </row>
    <row r="58" spans="1:17" ht="22.05" customHeight="1">
      <c r="A58" s="11"/>
      <c r="B58" s="11" t="s">
        <v>206</v>
      </c>
      <c r="C58" s="357">
        <v>7435.00458101</v>
      </c>
      <c r="D58" s="357">
        <v>3415.7999999999997</v>
      </c>
      <c r="E58" s="625" t="s">
        <v>119</v>
      </c>
      <c r="F58" s="357">
        <v>10850.804581009999</v>
      </c>
      <c r="G58" s="355"/>
      <c r="H58" s="624">
        <v>6162.547150190001</v>
      </c>
      <c r="I58" s="355">
        <v>1719.6549872485155</v>
      </c>
      <c r="J58" s="625" t="s">
        <v>119</v>
      </c>
      <c r="K58" s="624">
        <v>7882.2021374385167</v>
      </c>
      <c r="L58" s="356"/>
      <c r="M58" s="624">
        <v>2968.6024435714826</v>
      </c>
      <c r="N58" s="356"/>
      <c r="O58" s="624">
        <v>-2968.6024435714826</v>
      </c>
      <c r="P58" s="355">
        <v>-6.4060098600000002</v>
      </c>
      <c r="Q58" s="624">
        <v>-2962.1964337114828</v>
      </c>
    </row>
    <row r="59" spans="1:17" ht="21.45" customHeight="1">
      <c r="A59" s="11"/>
      <c r="B59" s="76" t="s">
        <v>96</v>
      </c>
      <c r="C59" s="358">
        <v>19218.12923328</v>
      </c>
      <c r="D59" s="358">
        <v>3849.3799999999992</v>
      </c>
      <c r="E59" s="625" t="s">
        <v>119</v>
      </c>
      <c r="F59" s="358">
        <v>23067.509233279998</v>
      </c>
      <c r="G59" s="355"/>
      <c r="H59" s="624">
        <v>16421.071563559999</v>
      </c>
      <c r="I59" s="356">
        <v>4782.334987248516</v>
      </c>
      <c r="J59" s="356">
        <v>-1.46</v>
      </c>
      <c r="K59" s="624">
        <v>21201.94655080852</v>
      </c>
      <c r="L59" s="356"/>
      <c r="M59" s="624">
        <v>1865.5626824714827</v>
      </c>
      <c r="N59" s="356"/>
      <c r="O59" s="624">
        <v>-1865.5626824714827</v>
      </c>
      <c r="P59" s="356">
        <v>-817.29600986000003</v>
      </c>
      <c r="Q59" s="624">
        <v>-1048.2666726114826</v>
      </c>
    </row>
    <row r="60" spans="1:17" ht="21.45" customHeight="1">
      <c r="A60" s="11"/>
      <c r="B60" s="11"/>
      <c r="C60" s="358"/>
      <c r="D60" s="357"/>
      <c r="E60" s="358"/>
      <c r="F60" s="15"/>
      <c r="G60" s="355"/>
      <c r="H60" s="355"/>
      <c r="I60" s="357"/>
      <c r="J60" s="355"/>
      <c r="K60" s="356"/>
      <c r="L60" s="356"/>
      <c r="M60" s="15"/>
      <c r="N60" s="356"/>
      <c r="O60" s="15"/>
      <c r="P60" s="355"/>
      <c r="Q60" s="355"/>
    </row>
    <row r="61" spans="1:17" ht="21.45" customHeight="1">
      <c r="A61" s="76" t="s">
        <v>1455</v>
      </c>
      <c r="B61" s="11" t="s">
        <v>211</v>
      </c>
      <c r="C61" s="357">
        <v>8776.1409440000007</v>
      </c>
      <c r="D61" s="357">
        <v>29.200000000000003</v>
      </c>
      <c r="E61" s="358" t="s">
        <v>119</v>
      </c>
      <c r="F61" s="15">
        <v>8805.3409439999996</v>
      </c>
      <c r="G61" s="355"/>
      <c r="H61" s="355">
        <v>7154.6191441299989</v>
      </c>
      <c r="I61" s="357">
        <v>1470.4</v>
      </c>
      <c r="J61" s="625" t="s">
        <v>119</v>
      </c>
      <c r="K61" s="356">
        <v>8625.0191441299994</v>
      </c>
      <c r="L61" s="356"/>
      <c r="M61" s="15">
        <v>180.32179987000018</v>
      </c>
      <c r="N61" s="356"/>
      <c r="O61" s="15">
        <v>-180.32179987000018</v>
      </c>
      <c r="P61" s="355">
        <v>-40.305633710000002</v>
      </c>
      <c r="Q61" s="355">
        <v>-140.01616616000047</v>
      </c>
    </row>
    <row r="62" spans="1:17" ht="22.2" customHeight="1">
      <c r="A62" s="11"/>
      <c r="B62" s="11" t="s">
        <v>212</v>
      </c>
      <c r="C62" s="357">
        <v>3430.0981941800001</v>
      </c>
      <c r="D62" s="357">
        <v>49.69</v>
      </c>
      <c r="E62" s="358" t="s">
        <v>119</v>
      </c>
      <c r="F62" s="15">
        <v>3479.7881941799997</v>
      </c>
      <c r="G62" s="355"/>
      <c r="H62" s="355">
        <v>4616.3404720499993</v>
      </c>
      <c r="I62" s="357">
        <v>370.2399999999999</v>
      </c>
      <c r="J62" s="355">
        <v>-4.83</v>
      </c>
      <c r="K62" s="356">
        <v>4981.7504720499992</v>
      </c>
      <c r="L62" s="356"/>
      <c r="M62" s="15">
        <v>-1501.9622778699995</v>
      </c>
      <c r="N62" s="356"/>
      <c r="O62" s="15">
        <v>1501.9622778699995</v>
      </c>
      <c r="P62" s="355">
        <v>-110.71497088</v>
      </c>
      <c r="Q62" s="355">
        <v>1612.6772487499993</v>
      </c>
    </row>
    <row r="63" spans="1:17" ht="21.45" customHeight="1">
      <c r="A63" s="11"/>
      <c r="B63" s="11" t="s">
        <v>1456</v>
      </c>
      <c r="C63" s="357">
        <v>3161.8322320900002</v>
      </c>
      <c r="D63" s="357">
        <v>3211.5899999999997</v>
      </c>
      <c r="E63" s="357">
        <v>458.46</v>
      </c>
      <c r="F63" s="15">
        <v>6831.8822320899999</v>
      </c>
      <c r="G63" s="355"/>
      <c r="H63" s="355">
        <v>5690.7355457200001</v>
      </c>
      <c r="I63" s="357">
        <v>871.53215699999998</v>
      </c>
      <c r="J63" s="355">
        <v>-1.5300000000000002</v>
      </c>
      <c r="K63" s="356">
        <v>6560.73770272</v>
      </c>
      <c r="L63" s="356"/>
      <c r="M63" s="15">
        <v>271.14452936999987</v>
      </c>
      <c r="N63" s="356"/>
      <c r="O63" s="15">
        <v>-271.14452937000033</v>
      </c>
      <c r="P63" s="355">
        <v>-28.06262181</v>
      </c>
      <c r="Q63" s="355">
        <v>-243.08190756000022</v>
      </c>
    </row>
    <row r="64" spans="1:17" ht="21.45" customHeight="1">
      <c r="A64" s="278"/>
      <c r="B64" s="283" t="s">
        <v>93</v>
      </c>
      <c r="C64" s="866">
        <v>15368.071370270001</v>
      </c>
      <c r="D64" s="866">
        <v>3290.4799999999996</v>
      </c>
      <c r="E64" s="866">
        <v>458.46</v>
      </c>
      <c r="F64" s="866">
        <v>19117.01137027</v>
      </c>
      <c r="G64" s="867"/>
      <c r="H64" s="867">
        <v>17461.695161899999</v>
      </c>
      <c r="I64" s="868">
        <v>2712.172157</v>
      </c>
      <c r="J64" s="867">
        <v>-6.36</v>
      </c>
      <c r="K64" s="869">
        <v>20167.507318899996</v>
      </c>
      <c r="L64" s="869"/>
      <c r="M64" s="288">
        <v>-1050.4959486299958</v>
      </c>
      <c r="N64" s="869"/>
      <c r="O64" s="288">
        <v>1050.495948629999</v>
      </c>
      <c r="P64" s="288">
        <v>-179.0832264</v>
      </c>
      <c r="Q64" s="288">
        <v>1229.5791750299986</v>
      </c>
    </row>
    <row r="65" spans="1:17" ht="22.05" customHeight="1">
      <c r="A65" s="359">
        <v>1</v>
      </c>
      <c r="B65" s="276" t="s">
        <v>1457</v>
      </c>
      <c r="C65" s="14"/>
      <c r="D65" s="14"/>
      <c r="E65" s="15"/>
      <c r="F65" s="15"/>
      <c r="G65" s="15"/>
      <c r="H65" s="14"/>
      <c r="I65" s="14"/>
      <c r="J65" s="15"/>
      <c r="K65" s="15"/>
      <c r="L65" s="15"/>
      <c r="M65" s="15" t="s">
        <v>101</v>
      </c>
      <c r="N65" s="15"/>
      <c r="O65" s="15"/>
      <c r="P65" s="14"/>
      <c r="Q65" s="29"/>
    </row>
    <row r="66" spans="1:17" ht="22.05" customHeight="1">
      <c r="A66" s="359">
        <v>2</v>
      </c>
      <c r="B66" s="276" t="s">
        <v>1458</v>
      </c>
      <c r="C66" s="1"/>
      <c r="D66" s="1"/>
      <c r="E66" s="1"/>
      <c r="F66" s="1"/>
      <c r="G66" s="1"/>
      <c r="H66" s="1"/>
      <c r="I66" s="1"/>
      <c r="J66" s="1"/>
      <c r="K66" s="1"/>
      <c r="L66" s="1"/>
      <c r="M66" s="1"/>
      <c r="N66" s="1"/>
      <c r="O66" s="1"/>
      <c r="P66" s="1"/>
      <c r="Q66" s="1"/>
    </row>
    <row r="67" spans="1:17" ht="21.45" customHeight="1">
      <c r="A67" s="359"/>
      <c r="B67" s="276" t="s">
        <v>1459</v>
      </c>
      <c r="C67" s="14"/>
      <c r="D67" s="14"/>
      <c r="E67" s="15"/>
      <c r="F67" s="15"/>
      <c r="G67" s="15"/>
      <c r="H67" s="14"/>
      <c r="I67" s="14"/>
      <c r="J67" s="15"/>
      <c r="K67" s="15"/>
      <c r="L67" s="15"/>
      <c r="M67" s="15"/>
      <c r="N67" s="15"/>
      <c r="O67" s="15"/>
      <c r="P67" s="14"/>
      <c r="Q67" s="29"/>
    </row>
    <row r="68" spans="1:17" ht="21.45" customHeight="1">
      <c r="A68" s="359">
        <v>3</v>
      </c>
      <c r="B68" s="276" t="s">
        <v>1460</v>
      </c>
      <c r="C68" s="11"/>
      <c r="D68" s="11"/>
      <c r="E68" s="11"/>
      <c r="F68" s="11"/>
      <c r="G68" s="11"/>
      <c r="H68" s="11"/>
      <c r="I68" s="11"/>
      <c r="J68" s="11"/>
      <c r="K68" s="11"/>
      <c r="L68" s="11"/>
      <c r="M68" s="76"/>
      <c r="N68" s="76"/>
      <c r="O68" s="76"/>
      <c r="P68" s="11"/>
      <c r="Q68" s="29"/>
    </row>
    <row r="69" spans="1:17" ht="21.45" customHeight="1">
      <c r="A69" s="11"/>
      <c r="B69" s="276" t="s">
        <v>1461</v>
      </c>
      <c r="C69" s="14"/>
      <c r="D69" s="14"/>
      <c r="E69" s="15"/>
      <c r="F69" s="15"/>
      <c r="G69" s="15"/>
      <c r="H69" s="14"/>
      <c r="I69" s="14"/>
      <c r="J69" s="15"/>
      <c r="K69" s="15"/>
      <c r="L69" s="15"/>
      <c r="M69" s="15"/>
      <c r="N69" s="15"/>
      <c r="O69" s="15"/>
      <c r="P69" s="14"/>
      <c r="Q69" s="29"/>
    </row>
    <row r="70" spans="1:17" ht="21.45" customHeight="1">
      <c r="A70" s="277" t="s">
        <v>1462</v>
      </c>
      <c r="B70" s="154" t="s">
        <v>1463</v>
      </c>
      <c r="C70" s="11"/>
      <c r="D70" s="11"/>
      <c r="E70" s="11"/>
      <c r="F70" s="11"/>
      <c r="G70" s="11"/>
      <c r="H70" s="11"/>
      <c r="I70" s="11"/>
      <c r="J70" s="11"/>
      <c r="K70" s="11"/>
      <c r="L70" s="11"/>
      <c r="M70" s="76"/>
      <c r="N70" s="76"/>
      <c r="O70" s="76"/>
      <c r="P70" s="11"/>
      <c r="Q70" s="29"/>
    </row>
    <row r="71" spans="1:17" ht="21.45" customHeight="1">
      <c r="A71" s="11"/>
      <c r="B71" s="11"/>
      <c r="C71" s="357"/>
      <c r="D71" s="357"/>
      <c r="E71" s="358"/>
      <c r="F71" s="357"/>
      <c r="G71" s="355"/>
      <c r="H71" s="355"/>
      <c r="I71" s="357"/>
      <c r="J71" s="355"/>
      <c r="K71" s="356"/>
      <c r="L71" s="356"/>
      <c r="M71" s="15"/>
      <c r="N71" s="356"/>
      <c r="O71" s="15"/>
      <c r="P71" s="355"/>
      <c r="Q71" s="355"/>
    </row>
    <row r="72" spans="1:17" ht="21.45" customHeight="1">
      <c r="A72" s="11"/>
      <c r="B72" s="11"/>
      <c r="C72" s="357"/>
      <c r="D72" s="357"/>
      <c r="E72" s="358"/>
      <c r="F72" s="357"/>
      <c r="G72" s="355"/>
      <c r="H72" s="355"/>
      <c r="I72" s="357"/>
      <c r="J72" s="355"/>
      <c r="K72" s="356"/>
      <c r="L72" s="356"/>
      <c r="M72" s="15"/>
      <c r="N72" s="356"/>
      <c r="O72" s="15"/>
      <c r="P72" s="355"/>
      <c r="Q72" s="355"/>
    </row>
    <row r="73" spans="1:17" ht="21.45" customHeight="1">
      <c r="A73" s="11"/>
      <c r="B73" s="76"/>
      <c r="C73" s="358"/>
      <c r="D73" s="358"/>
      <c r="E73" s="358"/>
      <c r="F73" s="358"/>
      <c r="G73" s="355"/>
      <c r="H73" s="356"/>
      <c r="I73" s="358"/>
      <c r="J73" s="356"/>
      <c r="K73" s="356"/>
      <c r="L73" s="356"/>
      <c r="M73" s="15"/>
      <c r="N73" s="356"/>
      <c r="O73" s="15"/>
      <c r="P73" s="356"/>
      <c r="Q73" s="356"/>
    </row>
    <row r="74" spans="1:17" ht="21.45" customHeight="1">
      <c r="A74" s="11"/>
      <c r="B74" s="11"/>
      <c r="C74" s="358"/>
      <c r="D74" s="358"/>
      <c r="E74" s="358"/>
      <c r="F74" s="358"/>
      <c r="G74" s="355"/>
      <c r="H74" s="356"/>
      <c r="I74" s="356"/>
      <c r="J74" s="356"/>
      <c r="K74" s="356"/>
      <c r="L74" s="356"/>
      <c r="M74" s="15"/>
      <c r="N74" s="356"/>
      <c r="O74" s="15"/>
      <c r="P74" s="356"/>
      <c r="Q74" s="356"/>
    </row>
    <row r="75" spans="1:17" ht="21.45" customHeight="1">
      <c r="A75" s="11"/>
      <c r="B75" s="11"/>
      <c r="C75" s="357"/>
      <c r="D75" s="357"/>
      <c r="E75" s="358"/>
      <c r="F75" s="357"/>
      <c r="G75" s="355"/>
      <c r="H75" s="355"/>
      <c r="I75" s="355"/>
      <c r="J75" s="355"/>
      <c r="K75" s="356"/>
      <c r="L75" s="356"/>
      <c r="M75" s="15"/>
      <c r="N75" s="356"/>
      <c r="O75" s="15"/>
      <c r="P75" s="355"/>
      <c r="Q75" s="355"/>
    </row>
    <row r="76" spans="1:17" ht="21.45" customHeight="1">
      <c r="A76" s="11"/>
      <c r="B76" s="11"/>
      <c r="C76" s="357"/>
      <c r="D76" s="357"/>
      <c r="E76" s="358"/>
      <c r="F76" s="357"/>
      <c r="G76" s="355"/>
      <c r="H76" s="355"/>
      <c r="I76" s="357"/>
      <c r="J76" s="355"/>
      <c r="K76" s="356"/>
      <c r="L76" s="356"/>
      <c r="M76" s="15"/>
      <c r="N76" s="356"/>
      <c r="O76" s="15"/>
      <c r="P76" s="355"/>
      <c r="Q76" s="355"/>
    </row>
    <row r="77" spans="1:17" ht="21" customHeight="1">
      <c r="A77" s="359"/>
      <c r="B77" s="276"/>
      <c r="C77" s="14"/>
      <c r="D77" s="14"/>
      <c r="E77" s="15"/>
      <c r="F77" s="15"/>
      <c r="G77" s="15"/>
      <c r="H77" s="14"/>
      <c r="I77" s="14"/>
      <c r="J77" s="15"/>
      <c r="K77" s="15"/>
      <c r="L77" s="15"/>
      <c r="M77" s="15"/>
      <c r="N77" s="15"/>
      <c r="O77" s="15"/>
      <c r="P77" s="14"/>
      <c r="Q77" s="29"/>
    </row>
    <row r="78" spans="1:17" ht="18">
      <c r="A78" s="359"/>
      <c r="B78" s="276"/>
      <c r="C78" s="14"/>
      <c r="D78" s="14"/>
      <c r="E78" s="15"/>
      <c r="F78" s="15"/>
      <c r="G78" s="15"/>
      <c r="H78" s="14"/>
      <c r="I78" s="14"/>
      <c r="J78" s="15"/>
      <c r="K78" s="15"/>
      <c r="L78" s="15"/>
      <c r="M78" s="15"/>
      <c r="N78" s="15"/>
      <c r="O78" s="15"/>
      <c r="P78" s="14"/>
      <c r="Q78" s="29"/>
    </row>
    <row r="79" spans="1:17" ht="18">
      <c r="A79" s="359"/>
      <c r="B79" s="276"/>
      <c r="C79" s="14"/>
      <c r="D79" s="14"/>
      <c r="E79" s="15"/>
      <c r="F79" s="15"/>
      <c r="G79" s="15"/>
      <c r="H79" s="14"/>
      <c r="I79" s="14"/>
      <c r="J79" s="15"/>
      <c r="K79" s="15"/>
      <c r="L79" s="15"/>
      <c r="M79" s="15"/>
      <c r="N79" s="15"/>
      <c r="O79" s="15"/>
      <c r="P79" s="14"/>
      <c r="Q79" s="29"/>
    </row>
    <row r="80" spans="1:17" ht="18">
      <c r="A80" s="359"/>
      <c r="B80" s="276"/>
      <c r="C80" s="11"/>
      <c r="D80" s="11"/>
      <c r="E80" s="11"/>
      <c r="F80" s="11"/>
      <c r="G80" s="11"/>
      <c r="H80" s="11"/>
      <c r="I80" s="11"/>
      <c r="J80" s="11"/>
      <c r="K80" s="11"/>
      <c r="L80" s="11"/>
      <c r="M80" s="76"/>
      <c r="N80" s="76"/>
      <c r="O80" s="76"/>
      <c r="P80" s="11"/>
      <c r="Q80" s="29"/>
    </row>
    <row r="81" spans="1:17" ht="18">
      <c r="A81" s="11"/>
      <c r="B81" s="276"/>
      <c r="C81" s="14"/>
      <c r="D81" s="14"/>
      <c r="E81" s="15"/>
      <c r="F81" s="15"/>
      <c r="G81" s="15"/>
      <c r="H81" s="14"/>
      <c r="I81" s="14"/>
      <c r="J81" s="15"/>
      <c r="K81" s="15"/>
      <c r="L81" s="15"/>
      <c r="M81" s="15"/>
      <c r="N81" s="15"/>
      <c r="O81" s="15"/>
      <c r="P81" s="14"/>
      <c r="Q81" s="29"/>
    </row>
    <row r="82" spans="1:17" ht="18">
      <c r="A82" s="277"/>
      <c r="B82" s="154"/>
      <c r="C82" s="11"/>
      <c r="D82" s="11"/>
      <c r="E82" s="11"/>
      <c r="F82" s="11"/>
      <c r="G82" s="11"/>
      <c r="H82" s="11"/>
      <c r="I82" s="11"/>
      <c r="J82" s="11"/>
      <c r="K82" s="11"/>
      <c r="L82" s="11"/>
      <c r="M82" s="76"/>
      <c r="N82" s="76"/>
      <c r="O82" s="76"/>
      <c r="P82" s="11"/>
      <c r="Q82" s="29"/>
    </row>
    <row r="83" spans="1:17" ht="18">
      <c r="A83" s="11"/>
      <c r="B83" s="276"/>
      <c r="C83" s="14"/>
      <c r="D83" s="14"/>
      <c r="E83" s="15"/>
      <c r="F83" s="15"/>
      <c r="G83" s="15"/>
      <c r="H83" s="14"/>
      <c r="I83" s="14"/>
      <c r="J83" s="15"/>
      <c r="K83" s="15"/>
      <c r="L83" s="15"/>
      <c r="M83" s="15"/>
      <c r="N83" s="15"/>
      <c r="O83" s="15"/>
      <c r="P83" s="14"/>
      <c r="Q83" s="29"/>
    </row>
    <row r="84" spans="1:17" ht="18">
      <c r="A84" s="277"/>
      <c r="B84" s="154"/>
      <c r="C84" s="11"/>
      <c r="D84" s="11"/>
      <c r="E84" s="11"/>
      <c r="F84" s="11"/>
      <c r="G84" s="11"/>
      <c r="H84" s="11"/>
      <c r="I84" s="11"/>
      <c r="J84" s="11"/>
      <c r="K84" s="11"/>
      <c r="L84" s="11"/>
      <c r="M84" s="76"/>
      <c r="N84" s="76"/>
      <c r="O84" s="76"/>
      <c r="P84" s="11"/>
      <c r="Q84" s="29"/>
    </row>
  </sheetData>
  <mergeCells count="3">
    <mergeCell ref="C4:F4"/>
    <mergeCell ref="H4:K4"/>
    <mergeCell ref="O4:Q4"/>
  </mergeCells>
  <hyperlinks>
    <hyperlink ref="K1" location="'Contents Page'!A1" display="BACK TO CONTENTS" xr:uid="{EA1A14CF-7DB8-4810-82ED-E01F4F447BF1}"/>
  </hyperlinks>
  <pageMargins left="0.7" right="0.7" top="0.75" bottom="0.75" header="0.3" footer="0.3"/>
  <pageSetup paperSize="9" scale="33"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C5C4E-C73D-4BC2-9365-A857F604F061}">
  <dimension ref="A1:Y84"/>
  <sheetViews>
    <sheetView zoomScaleNormal="100" workbookViewId="0">
      <selection activeCell="L1" sqref="L1"/>
    </sheetView>
  </sheetViews>
  <sheetFormatPr defaultColWidth="8.77734375" defaultRowHeight="14.4"/>
  <cols>
    <col min="1" max="1" width="18.6640625" customWidth="1"/>
    <col min="2" max="2" width="11.109375" customWidth="1"/>
    <col min="3" max="3" width="16.33203125" customWidth="1"/>
    <col min="4" max="4" width="14.109375" customWidth="1"/>
    <col min="5" max="5" width="15.33203125" customWidth="1"/>
    <col min="6" max="6" width="17.33203125" customWidth="1"/>
    <col min="7" max="7" width="18.6640625" customWidth="1"/>
    <col min="8" max="8" width="20" customWidth="1"/>
    <col min="9" max="9" width="19.44140625" customWidth="1"/>
    <col min="10" max="10" width="19" customWidth="1"/>
    <col min="11" max="11" width="17.44140625" customWidth="1"/>
    <col min="12" max="12" width="16.77734375" customWidth="1"/>
    <col min="13" max="13" width="16.44140625" customWidth="1"/>
    <col min="14" max="14" width="1.44140625" customWidth="1"/>
    <col min="15" max="16" width="18.6640625" customWidth="1"/>
    <col min="17" max="17" width="25.44140625" customWidth="1"/>
    <col min="18" max="18" width="23.6640625" customWidth="1"/>
    <col min="19" max="19" width="14.109375" customWidth="1"/>
    <col min="20" max="20" width="1.77734375" customWidth="1"/>
    <col min="21" max="22" width="18.6640625" customWidth="1"/>
    <col min="23" max="23" width="15" customWidth="1"/>
    <col min="24" max="24" width="2" customWidth="1"/>
    <col min="25" max="25" width="18.6640625" customWidth="1"/>
  </cols>
  <sheetData>
    <row r="1" spans="1:25" ht="22.05" customHeight="1">
      <c r="A1" s="12" t="s">
        <v>1464</v>
      </c>
      <c r="B1" s="12"/>
      <c r="C1" s="12"/>
      <c r="D1" s="12"/>
      <c r="E1" s="13"/>
      <c r="F1" s="12"/>
      <c r="G1" s="15"/>
      <c r="H1" s="15"/>
      <c r="I1" s="15"/>
      <c r="J1" s="14"/>
      <c r="K1" s="15"/>
      <c r="L1" s="10" t="s">
        <v>85</v>
      </c>
      <c r="M1" s="12"/>
      <c r="N1" s="12"/>
      <c r="O1" s="12"/>
      <c r="P1" s="12"/>
      <c r="Q1" s="12"/>
      <c r="R1" s="13"/>
      <c r="S1" s="12"/>
      <c r="T1" s="12"/>
      <c r="U1" s="12"/>
      <c r="V1" s="12"/>
      <c r="W1" s="12"/>
      <c r="X1" s="12"/>
      <c r="Y1" s="12"/>
    </row>
    <row r="2" spans="1:25" ht="22.05" customHeight="1">
      <c r="A2" s="12" t="s">
        <v>1465</v>
      </c>
      <c r="B2" s="12"/>
      <c r="C2" s="12"/>
      <c r="D2" s="12"/>
      <c r="E2" s="13"/>
      <c r="F2" s="12"/>
      <c r="G2" s="15"/>
      <c r="H2" s="15"/>
      <c r="I2" s="15"/>
      <c r="J2" s="14"/>
      <c r="K2" s="15"/>
      <c r="L2" s="12"/>
      <c r="M2" s="12"/>
      <c r="N2" s="12"/>
      <c r="O2" s="12"/>
      <c r="P2" s="12"/>
      <c r="Q2" s="12"/>
      <c r="R2" s="13"/>
      <c r="S2" s="12"/>
      <c r="T2" s="12"/>
      <c r="U2" s="12"/>
      <c r="V2" s="12"/>
      <c r="W2" s="12"/>
      <c r="X2" s="12"/>
      <c r="Y2" s="12"/>
    </row>
    <row r="3" spans="1:25" ht="22.05" customHeight="1">
      <c r="A3" s="12" t="s">
        <v>1193</v>
      </c>
      <c r="B3" s="12"/>
      <c r="C3" s="12"/>
      <c r="D3" s="12"/>
      <c r="E3" s="12"/>
      <c r="F3" s="12"/>
      <c r="G3" s="15"/>
      <c r="H3" s="15"/>
      <c r="I3" s="15"/>
      <c r="J3" s="15"/>
      <c r="K3" s="15"/>
      <c r="L3" s="12"/>
      <c r="M3" s="12"/>
      <c r="N3" s="662"/>
      <c r="O3" s="12"/>
      <c r="P3" s="12"/>
      <c r="Q3" s="12"/>
      <c r="R3" s="12"/>
      <c r="S3" s="12"/>
      <c r="T3" s="662"/>
      <c r="U3" s="12"/>
      <c r="V3" s="12"/>
      <c r="W3" s="12"/>
      <c r="X3" s="662"/>
      <c r="Y3" s="12"/>
    </row>
    <row r="4" spans="1:25" ht="22.05" customHeight="1">
      <c r="A4" s="649"/>
      <c r="B4" s="649"/>
      <c r="C4" s="923" t="s">
        <v>1466</v>
      </c>
      <c r="D4" s="923"/>
      <c r="E4" s="923"/>
      <c r="F4" s="923"/>
      <c r="G4" s="923"/>
      <c r="H4" s="923"/>
      <c r="I4" s="923"/>
      <c r="J4" s="923"/>
      <c r="K4" s="923"/>
      <c r="L4" s="870"/>
      <c r="M4" s="870"/>
      <c r="N4" s="617"/>
      <c r="O4" s="923" t="s">
        <v>1467</v>
      </c>
      <c r="P4" s="923"/>
      <c r="Q4" s="923"/>
      <c r="R4" s="923"/>
      <c r="S4" s="870"/>
      <c r="T4" s="12"/>
      <c r="U4" s="923" t="s">
        <v>1437</v>
      </c>
      <c r="V4" s="923"/>
      <c r="W4" s="704"/>
      <c r="X4" s="12"/>
      <c r="Y4" s="871"/>
    </row>
    <row r="5" spans="1:25" ht="21.75" customHeight="1">
      <c r="A5" s="626"/>
      <c r="B5" s="626"/>
      <c r="C5" s="626"/>
      <c r="D5" s="626"/>
      <c r="E5" s="626"/>
      <c r="F5" s="872"/>
      <c r="G5" s="924" t="s">
        <v>1468</v>
      </c>
      <c r="H5" s="924"/>
      <c r="I5" s="924"/>
      <c r="J5" s="924"/>
      <c r="K5" s="924"/>
      <c r="L5" s="924"/>
      <c r="M5" s="872"/>
      <c r="N5" s="626"/>
      <c r="O5" s="627"/>
      <c r="P5" s="626"/>
      <c r="Q5" s="626" t="s">
        <v>101</v>
      </c>
      <c r="R5" s="627" t="s">
        <v>101</v>
      </c>
      <c r="S5" s="873"/>
      <c r="T5" s="627"/>
      <c r="U5" s="627"/>
      <c r="V5" s="627"/>
      <c r="W5" s="873"/>
      <c r="X5" s="627"/>
      <c r="Y5" s="627"/>
    </row>
    <row r="6" spans="1:25" ht="75" customHeight="1">
      <c r="A6" s="874" t="s">
        <v>1469</v>
      </c>
      <c r="B6" s="874"/>
      <c r="C6" s="875" t="s">
        <v>1470</v>
      </c>
      <c r="D6" s="875" t="s">
        <v>1471</v>
      </c>
      <c r="E6" s="875" t="s">
        <v>1472</v>
      </c>
      <c r="F6" s="875" t="s">
        <v>1473</v>
      </c>
      <c r="G6" s="876" t="s">
        <v>1474</v>
      </c>
      <c r="H6" s="876" t="s">
        <v>1475</v>
      </c>
      <c r="I6" s="876" t="s">
        <v>1476</v>
      </c>
      <c r="J6" s="876" t="s">
        <v>1477</v>
      </c>
      <c r="K6" s="876" t="s">
        <v>1478</v>
      </c>
      <c r="L6" s="876" t="s">
        <v>1479</v>
      </c>
      <c r="M6" s="875" t="s">
        <v>405</v>
      </c>
      <c r="N6" s="875"/>
      <c r="O6" s="875" t="s">
        <v>779</v>
      </c>
      <c r="P6" s="874" t="s">
        <v>1480</v>
      </c>
      <c r="Q6" s="874" t="s">
        <v>1481</v>
      </c>
      <c r="R6" s="875" t="s">
        <v>1482</v>
      </c>
      <c r="S6" s="875" t="s">
        <v>405</v>
      </c>
      <c r="T6" s="875"/>
      <c r="U6" s="875" t="s">
        <v>1483</v>
      </c>
      <c r="V6" s="875" t="s">
        <v>1484</v>
      </c>
      <c r="W6" s="875" t="s">
        <v>405</v>
      </c>
      <c r="X6" s="875"/>
      <c r="Y6" s="875" t="s">
        <v>1485</v>
      </c>
    </row>
    <row r="7" spans="1:25" ht="22.05" customHeight="1">
      <c r="A7" s="628" t="s">
        <v>1443</v>
      </c>
      <c r="B7" s="12"/>
      <c r="C7" s="629">
        <v>15690.95347352</v>
      </c>
      <c r="D7" s="629" t="s">
        <v>166</v>
      </c>
      <c r="E7" s="629">
        <v>21532.170000000002</v>
      </c>
      <c r="F7" s="629">
        <v>8383.7899999999991</v>
      </c>
      <c r="G7" s="629">
        <v>1.54</v>
      </c>
      <c r="H7" s="629">
        <v>53.55</v>
      </c>
      <c r="I7" s="629">
        <v>250.49</v>
      </c>
      <c r="J7" s="629">
        <v>32.76</v>
      </c>
      <c r="K7" s="629">
        <v>5709.8600000000006</v>
      </c>
      <c r="L7" s="629">
        <v>6048.2000000000007</v>
      </c>
      <c r="M7" s="629">
        <v>51655.113473520003</v>
      </c>
      <c r="N7" s="629"/>
      <c r="O7" s="629">
        <v>282.02000000000004</v>
      </c>
      <c r="P7" s="629">
        <v>2496.2400000000002</v>
      </c>
      <c r="Q7" s="629">
        <v>1030.0100000000002</v>
      </c>
      <c r="R7" s="629">
        <v>61.21</v>
      </c>
      <c r="S7" s="629">
        <v>3869.4800000000005</v>
      </c>
      <c r="T7" s="629"/>
      <c r="U7" s="357">
        <v>316.42</v>
      </c>
      <c r="V7" s="629">
        <v>63.230000000000004</v>
      </c>
      <c r="W7" s="629">
        <v>379.65000000000003</v>
      </c>
      <c r="X7" s="629"/>
      <c r="Y7" s="629">
        <v>55904.24347352</v>
      </c>
    </row>
    <row r="8" spans="1:25" ht="22.05" customHeight="1">
      <c r="A8" s="628" t="s">
        <v>1444</v>
      </c>
      <c r="B8" s="12"/>
      <c r="C8" s="629">
        <v>15817.579999999998</v>
      </c>
      <c r="D8" s="629" t="s">
        <v>166</v>
      </c>
      <c r="E8" s="629">
        <v>14437.64</v>
      </c>
      <c r="F8" s="629">
        <v>8690.630000000001</v>
      </c>
      <c r="G8" s="629">
        <v>1.7399999999999998</v>
      </c>
      <c r="H8" s="629">
        <v>53.1</v>
      </c>
      <c r="I8" s="629">
        <v>281.97000000000003</v>
      </c>
      <c r="J8" s="629">
        <v>28.379999999999995</v>
      </c>
      <c r="K8" s="629">
        <v>5547.59</v>
      </c>
      <c r="L8" s="629">
        <v>5912.7800000000007</v>
      </c>
      <c r="M8" s="629">
        <v>44858.63</v>
      </c>
      <c r="N8" s="629"/>
      <c r="O8" s="629">
        <v>26.650000000000002</v>
      </c>
      <c r="P8" s="629">
        <v>1151.3699999999999</v>
      </c>
      <c r="Q8" s="629">
        <v>1185</v>
      </c>
      <c r="R8" s="629">
        <v>53.02000000000001</v>
      </c>
      <c r="S8" s="629">
        <v>2416.04</v>
      </c>
      <c r="T8" s="629"/>
      <c r="U8" s="357">
        <v>73.78</v>
      </c>
      <c r="V8" s="629">
        <v>71.87</v>
      </c>
      <c r="W8" s="629">
        <v>145.64999999999998</v>
      </c>
      <c r="X8" s="629"/>
      <c r="Y8" s="629">
        <v>47420.32</v>
      </c>
    </row>
    <row r="9" spans="1:25" ht="22.05" customHeight="1">
      <c r="A9" s="628" t="s">
        <v>1445</v>
      </c>
      <c r="B9" s="12"/>
      <c r="C9" s="629">
        <v>11773.34</v>
      </c>
      <c r="D9" s="629" t="s">
        <v>166</v>
      </c>
      <c r="E9" s="629">
        <v>22495.879999999997</v>
      </c>
      <c r="F9" s="629">
        <v>9572.2199999999993</v>
      </c>
      <c r="G9" s="629">
        <v>3.3200000000000003</v>
      </c>
      <c r="H9" s="629">
        <v>54.52</v>
      </c>
      <c r="I9" s="629">
        <v>297.55000000000007</v>
      </c>
      <c r="J9" s="629">
        <v>7.7</v>
      </c>
      <c r="K9" s="629">
        <v>6642.7000000000007</v>
      </c>
      <c r="L9" s="629">
        <v>7005.7900000000009</v>
      </c>
      <c r="M9" s="629">
        <v>50847.229999999996</v>
      </c>
      <c r="N9" s="629"/>
      <c r="O9" s="629">
        <v>536.75999999999988</v>
      </c>
      <c r="P9" s="629">
        <v>2908.74</v>
      </c>
      <c r="Q9" s="629">
        <v>2879.079999999999</v>
      </c>
      <c r="R9" s="629">
        <v>70.45</v>
      </c>
      <c r="S9" s="629">
        <v>6395.0299999999988</v>
      </c>
      <c r="T9" s="629"/>
      <c r="U9" s="357">
        <v>1.38</v>
      </c>
      <c r="V9" s="629">
        <v>154.79</v>
      </c>
      <c r="W9" s="629">
        <v>156.16999999999999</v>
      </c>
      <c r="X9" s="629"/>
      <c r="Y9" s="629">
        <v>57398.429999999993</v>
      </c>
    </row>
    <row r="10" spans="1:25" ht="22.05" customHeight="1">
      <c r="A10" s="628" t="s">
        <v>1446</v>
      </c>
      <c r="B10" s="12"/>
      <c r="C10" s="629">
        <v>17864.375</v>
      </c>
      <c r="D10" s="629" t="s">
        <v>166</v>
      </c>
      <c r="E10" s="629">
        <v>18686.340000000004</v>
      </c>
      <c r="F10" s="629">
        <v>8200.26</v>
      </c>
      <c r="G10" s="629">
        <v>2.1800000000000002</v>
      </c>
      <c r="H10" s="629">
        <v>56.759999999999991</v>
      </c>
      <c r="I10" s="629">
        <v>400.35</v>
      </c>
      <c r="J10" s="629">
        <v>5.6199999999999992</v>
      </c>
      <c r="K10" s="629">
        <v>7776.362000000001</v>
      </c>
      <c r="L10" s="629">
        <v>8241.2720000000008</v>
      </c>
      <c r="M10" s="629">
        <v>52992.247000000003</v>
      </c>
      <c r="N10" s="629"/>
      <c r="O10" s="629">
        <v>52.510000000000005</v>
      </c>
      <c r="P10" s="629">
        <v>1680.5100000000002</v>
      </c>
      <c r="Q10" s="629">
        <v>1236.1300000000001</v>
      </c>
      <c r="R10" s="629">
        <v>78.16</v>
      </c>
      <c r="S10" s="629">
        <v>3047.3100000000004</v>
      </c>
      <c r="T10" s="629"/>
      <c r="U10" s="357">
        <v>181.85</v>
      </c>
      <c r="V10" s="629">
        <v>189.64</v>
      </c>
      <c r="W10" s="629">
        <v>371.49</v>
      </c>
      <c r="X10" s="629"/>
      <c r="Y10" s="629">
        <v>56411.046999999999</v>
      </c>
    </row>
    <row r="11" spans="1:25" ht="22.05" customHeight="1">
      <c r="A11" s="628" t="s">
        <v>1447</v>
      </c>
      <c r="B11" s="12"/>
      <c r="C11" s="629">
        <v>14788.519999999999</v>
      </c>
      <c r="D11" s="629" t="s">
        <v>166</v>
      </c>
      <c r="E11" s="629">
        <v>18467.7</v>
      </c>
      <c r="F11" s="629">
        <v>9900.1</v>
      </c>
      <c r="G11" s="629">
        <v>1.64</v>
      </c>
      <c r="H11" s="629">
        <v>67.81</v>
      </c>
      <c r="I11" s="629">
        <v>452.36</v>
      </c>
      <c r="J11" s="629">
        <v>4.93</v>
      </c>
      <c r="K11" s="629">
        <v>7374.1</v>
      </c>
      <c r="L11" s="629">
        <v>7900.84</v>
      </c>
      <c r="M11" s="629">
        <v>51057.16</v>
      </c>
      <c r="N11" s="629"/>
      <c r="O11" s="629">
        <v>122.62</v>
      </c>
      <c r="P11" s="629">
        <v>856.76</v>
      </c>
      <c r="Q11" s="629">
        <v>1310.7400000000002</v>
      </c>
      <c r="R11" s="629">
        <v>44.88000000000001</v>
      </c>
      <c r="S11" s="629">
        <v>2335</v>
      </c>
      <c r="T11" s="629"/>
      <c r="U11" s="629">
        <v>1.44</v>
      </c>
      <c r="V11" s="629">
        <v>76.489999999999995</v>
      </c>
      <c r="W11" s="629">
        <v>77.929999999999993</v>
      </c>
      <c r="X11" s="629"/>
      <c r="Y11" s="629">
        <v>53470.090000000004</v>
      </c>
    </row>
    <row r="12" spans="1:25" ht="22.05" customHeight="1">
      <c r="A12" s="628" t="s">
        <v>1448</v>
      </c>
      <c r="B12" s="12"/>
      <c r="C12" s="629">
        <v>13975.720000000001</v>
      </c>
      <c r="D12" s="357" t="s">
        <v>166</v>
      </c>
      <c r="E12" s="629">
        <v>14554.98</v>
      </c>
      <c r="F12" s="629">
        <v>10800.17</v>
      </c>
      <c r="G12" s="629">
        <v>2.58</v>
      </c>
      <c r="H12" s="629">
        <v>68.09</v>
      </c>
      <c r="I12" s="629">
        <v>489.1</v>
      </c>
      <c r="J12" s="629">
        <v>7.2899999999999991</v>
      </c>
      <c r="K12" s="629">
        <v>8069.28</v>
      </c>
      <c r="L12" s="629">
        <v>8636.34</v>
      </c>
      <c r="M12" s="629">
        <v>47967.210000000006</v>
      </c>
      <c r="N12" s="629"/>
      <c r="O12" s="629">
        <v>50.86</v>
      </c>
      <c r="P12" s="629">
        <v>5059.34</v>
      </c>
      <c r="Q12" s="629">
        <v>1125.1099999999997</v>
      </c>
      <c r="R12" s="629">
        <v>50.1</v>
      </c>
      <c r="S12" s="629">
        <v>6285.41</v>
      </c>
      <c r="T12" s="629"/>
      <c r="U12" s="629">
        <v>23.7</v>
      </c>
      <c r="V12" s="629">
        <v>23.63</v>
      </c>
      <c r="W12" s="629">
        <v>47.330000000000005</v>
      </c>
      <c r="X12" s="629"/>
      <c r="Y12" s="629">
        <v>54299.9</v>
      </c>
    </row>
    <row r="13" spans="1:25" ht="22.05" customHeight="1">
      <c r="A13" s="275" t="s">
        <v>1449</v>
      </c>
      <c r="B13" s="76"/>
      <c r="C13" s="13">
        <v>16458.97</v>
      </c>
      <c r="D13" s="357" t="s">
        <v>166</v>
      </c>
      <c r="E13" s="13">
        <v>9573.15</v>
      </c>
      <c r="F13" s="13">
        <v>10107.939999999999</v>
      </c>
      <c r="G13" s="13">
        <v>0.96</v>
      </c>
      <c r="H13" s="13">
        <v>57.63</v>
      </c>
      <c r="I13" s="13">
        <v>337.17</v>
      </c>
      <c r="J13" s="13">
        <v>94.40000000000002</v>
      </c>
      <c r="K13" s="13">
        <v>7804.08</v>
      </c>
      <c r="L13" s="13">
        <v>8294.24</v>
      </c>
      <c r="M13" s="13">
        <v>44434.3</v>
      </c>
      <c r="N13" s="13"/>
      <c r="O13" s="13">
        <v>19.63</v>
      </c>
      <c r="P13" s="13">
        <v>4030.38</v>
      </c>
      <c r="Q13" s="13">
        <v>816.77999999999986</v>
      </c>
      <c r="R13" s="13">
        <v>35.47</v>
      </c>
      <c r="S13" s="13">
        <v>4902.2599999999984</v>
      </c>
      <c r="T13" s="13"/>
      <c r="U13" s="13">
        <v>27.93</v>
      </c>
      <c r="V13" s="13">
        <v>10.25</v>
      </c>
      <c r="W13" s="13">
        <v>38.18</v>
      </c>
      <c r="X13" s="13"/>
      <c r="Y13" s="13">
        <v>49374.74</v>
      </c>
    </row>
    <row r="14" spans="1:25" ht="22.05" customHeight="1">
      <c r="A14" s="275" t="s">
        <v>1450</v>
      </c>
      <c r="B14" s="202"/>
      <c r="C14" s="13">
        <v>14147.630000000001</v>
      </c>
      <c r="D14" s="13">
        <v>96.43</v>
      </c>
      <c r="E14" s="13">
        <v>23244.309999999998</v>
      </c>
      <c r="F14" s="13">
        <v>12538.95</v>
      </c>
      <c r="G14" s="13">
        <v>1.3799999999999997</v>
      </c>
      <c r="H14" s="13">
        <v>92.20999999999998</v>
      </c>
      <c r="I14" s="13">
        <v>488.58000000000004</v>
      </c>
      <c r="J14" s="13">
        <v>30.76</v>
      </c>
      <c r="K14" s="13">
        <v>10950.44</v>
      </c>
      <c r="L14" s="13">
        <v>11563.369999999999</v>
      </c>
      <c r="M14" s="13">
        <v>61590.689999999995</v>
      </c>
      <c r="N14" s="13"/>
      <c r="O14" s="14">
        <v>66.42</v>
      </c>
      <c r="P14" s="13">
        <v>5583.82</v>
      </c>
      <c r="Q14" s="13">
        <v>1082.7300000000002</v>
      </c>
      <c r="R14" s="13">
        <v>206.92</v>
      </c>
      <c r="S14" s="13">
        <v>6939.89</v>
      </c>
      <c r="T14" s="13"/>
      <c r="U14" s="13">
        <v>25.59</v>
      </c>
      <c r="V14" s="13">
        <v>14.26</v>
      </c>
      <c r="W14" s="13">
        <v>39.849999999999994</v>
      </c>
      <c r="X14" s="13" t="s">
        <v>101</v>
      </c>
      <c r="Y14" s="13">
        <v>68570.430000000008</v>
      </c>
    </row>
    <row r="15" spans="1:25" ht="22.05" customHeight="1">
      <c r="A15" s="11"/>
      <c r="B15" s="11"/>
      <c r="C15" s="357"/>
      <c r="D15" s="630"/>
      <c r="E15" s="357"/>
      <c r="F15" s="357"/>
      <c r="G15" s="357"/>
      <c r="H15" s="357"/>
      <c r="I15" s="357"/>
      <c r="J15" s="357"/>
      <c r="K15" s="357"/>
      <c r="L15" s="357"/>
      <c r="M15" s="357"/>
      <c r="N15" s="357"/>
      <c r="O15" s="357"/>
      <c r="P15" s="357"/>
      <c r="Q15" s="357"/>
      <c r="R15" s="357"/>
      <c r="S15" s="357"/>
      <c r="T15" s="357"/>
      <c r="U15" s="631"/>
      <c r="V15" s="631"/>
      <c r="W15" s="631"/>
      <c r="X15" s="357"/>
      <c r="Y15" s="357"/>
    </row>
    <row r="16" spans="1:25" ht="22.05" customHeight="1">
      <c r="A16" s="76" t="s">
        <v>1451</v>
      </c>
      <c r="B16" s="76" t="s">
        <v>93</v>
      </c>
      <c r="C16" s="13">
        <v>3569.99</v>
      </c>
      <c r="D16" s="13">
        <v>17.239999999999998</v>
      </c>
      <c r="E16" s="13">
        <v>9800.6299999999992</v>
      </c>
      <c r="F16" s="13">
        <v>3911.7</v>
      </c>
      <c r="G16" s="13">
        <v>0.43</v>
      </c>
      <c r="H16" s="13">
        <v>3.43</v>
      </c>
      <c r="I16" s="13">
        <v>97.08</v>
      </c>
      <c r="J16" s="13">
        <v>15.64</v>
      </c>
      <c r="K16" s="13">
        <v>2688.4</v>
      </c>
      <c r="L16" s="13">
        <v>2804.98</v>
      </c>
      <c r="M16" s="13">
        <v>20104.539999999997</v>
      </c>
      <c r="N16" s="13"/>
      <c r="O16" s="13">
        <v>3.9400000000000004</v>
      </c>
      <c r="P16" s="13">
        <v>50.75</v>
      </c>
      <c r="Q16" s="13">
        <v>269.75</v>
      </c>
      <c r="R16" s="13">
        <v>7.18</v>
      </c>
      <c r="S16" s="13">
        <v>331.62</v>
      </c>
      <c r="T16" s="13"/>
      <c r="U16" s="13">
        <v>1.63</v>
      </c>
      <c r="V16" s="14" t="s">
        <v>119</v>
      </c>
      <c r="W16" s="13">
        <v>1.63</v>
      </c>
      <c r="X16" s="13"/>
      <c r="Y16" s="13">
        <v>20437.79</v>
      </c>
    </row>
    <row r="17" spans="1:25" ht="22.05" customHeight="1">
      <c r="A17" s="11"/>
      <c r="B17" s="76" t="s">
        <v>94</v>
      </c>
      <c r="C17" s="13">
        <v>3454.31</v>
      </c>
      <c r="D17" s="13">
        <v>35.620000000000005</v>
      </c>
      <c r="E17" s="13">
        <v>7444.52</v>
      </c>
      <c r="F17" s="13">
        <v>3595.1200000000003</v>
      </c>
      <c r="G17" s="13">
        <v>0.4200000000000001</v>
      </c>
      <c r="H17" s="13">
        <v>32.43</v>
      </c>
      <c r="I17" s="13">
        <v>160.47</v>
      </c>
      <c r="J17" s="13">
        <v>11.030000000000001</v>
      </c>
      <c r="K17" s="13">
        <v>2098.34</v>
      </c>
      <c r="L17" s="13">
        <v>2302.69</v>
      </c>
      <c r="M17" s="13">
        <v>16832.260000000002</v>
      </c>
      <c r="N17" s="13"/>
      <c r="O17" s="13">
        <v>5.43</v>
      </c>
      <c r="P17" s="13">
        <v>52.26</v>
      </c>
      <c r="Q17" s="13">
        <v>349.16999999999996</v>
      </c>
      <c r="R17" s="13">
        <v>9.0800000000000018</v>
      </c>
      <c r="S17" s="13">
        <v>415.93999999999994</v>
      </c>
      <c r="T17" s="13"/>
      <c r="U17" s="14" t="s">
        <v>119</v>
      </c>
      <c r="V17" s="13">
        <v>15.57</v>
      </c>
      <c r="W17" s="13">
        <v>15.57</v>
      </c>
      <c r="X17" s="13"/>
      <c r="Y17" s="13">
        <v>17263.770000000004</v>
      </c>
    </row>
    <row r="18" spans="1:25" ht="22.05" customHeight="1">
      <c r="A18" s="11"/>
      <c r="B18" s="76" t="s">
        <v>95</v>
      </c>
      <c r="C18" s="13">
        <v>3386.46</v>
      </c>
      <c r="D18" s="13">
        <v>18.659999999999989</v>
      </c>
      <c r="E18" s="13">
        <v>7520.27</v>
      </c>
      <c r="F18" s="13">
        <v>3855.7500000000005</v>
      </c>
      <c r="G18" s="13">
        <v>0.43999999999999984</v>
      </c>
      <c r="H18" s="13">
        <v>9.009999999999998</v>
      </c>
      <c r="I18" s="13">
        <v>174.83000000000004</v>
      </c>
      <c r="J18" s="13">
        <v>4.2099999999999973</v>
      </c>
      <c r="K18" s="13">
        <v>2385.13</v>
      </c>
      <c r="L18" s="13">
        <v>2573.6200000000003</v>
      </c>
      <c r="M18" s="13">
        <v>17354.759999999998</v>
      </c>
      <c r="N18" s="13"/>
      <c r="O18" s="13">
        <v>0.4400000000000005</v>
      </c>
      <c r="P18" s="13">
        <v>50.75</v>
      </c>
      <c r="Q18" s="13">
        <v>248.92000000000007</v>
      </c>
      <c r="R18" s="13">
        <v>7.5799999999999983</v>
      </c>
      <c r="S18" s="13">
        <v>307.69000000000005</v>
      </c>
      <c r="T18" s="13"/>
      <c r="U18" s="14" t="s">
        <v>119</v>
      </c>
      <c r="V18" s="13">
        <v>7.09</v>
      </c>
      <c r="W18" s="13">
        <v>7.09</v>
      </c>
      <c r="X18" s="13"/>
      <c r="Y18" s="13">
        <v>17669.54</v>
      </c>
    </row>
    <row r="19" spans="1:25" ht="22.05" customHeight="1">
      <c r="A19" s="11"/>
      <c r="B19" s="76" t="s">
        <v>96</v>
      </c>
      <c r="C19" s="13">
        <v>3434.5</v>
      </c>
      <c r="D19" s="13">
        <v>34.540000000000006</v>
      </c>
      <c r="E19" s="13">
        <v>9049.11</v>
      </c>
      <c r="F19" s="13">
        <v>2956.92</v>
      </c>
      <c r="G19" s="13">
        <v>1.42</v>
      </c>
      <c r="H19" s="13">
        <v>52.300000000000011</v>
      </c>
      <c r="I19" s="13">
        <v>278.83</v>
      </c>
      <c r="J19" s="13">
        <v>4.3999999999999986</v>
      </c>
      <c r="K19" s="13">
        <v>2199.91</v>
      </c>
      <c r="L19" s="13">
        <v>2536.8599999999997</v>
      </c>
      <c r="M19" s="13">
        <v>18011.93</v>
      </c>
      <c r="N19" s="13"/>
      <c r="O19" s="13">
        <v>8.3899999999999988</v>
      </c>
      <c r="P19" s="13">
        <v>274.34999999999997</v>
      </c>
      <c r="Q19" s="13">
        <v>422.66000000000008</v>
      </c>
      <c r="R19" s="13">
        <v>3.120000000000001</v>
      </c>
      <c r="S19" s="13">
        <v>708.5200000000001</v>
      </c>
      <c r="T19" s="13"/>
      <c r="U19" s="14" t="s">
        <v>119</v>
      </c>
      <c r="V19" s="13">
        <v>6.6499999999999986</v>
      </c>
      <c r="W19" s="13">
        <v>6.6499999999999986</v>
      </c>
      <c r="X19" s="13"/>
      <c r="Y19" s="13">
        <v>18727.100000000002</v>
      </c>
    </row>
    <row r="20" spans="1:25" ht="22.05" customHeight="1">
      <c r="A20" s="11"/>
      <c r="B20" s="76"/>
      <c r="C20" s="358"/>
      <c r="D20" s="358"/>
      <c r="E20" s="358"/>
      <c r="F20" s="358"/>
      <c r="G20" s="358"/>
      <c r="H20" s="358"/>
      <c r="I20" s="358"/>
      <c r="J20" s="358"/>
      <c r="K20" s="358"/>
      <c r="L20" s="357" t="s">
        <v>101</v>
      </c>
      <c r="M20" s="357" t="s">
        <v>101</v>
      </c>
      <c r="N20" s="357"/>
      <c r="O20" s="358"/>
      <c r="P20" s="358" t="s">
        <v>101</v>
      </c>
      <c r="Q20" s="358"/>
      <c r="R20" s="358"/>
      <c r="S20" s="358"/>
      <c r="T20" s="357"/>
      <c r="U20" s="358"/>
      <c r="V20" s="631"/>
      <c r="W20" s="357" t="s">
        <v>101</v>
      </c>
      <c r="X20" s="358"/>
      <c r="Y20" s="357"/>
    </row>
    <row r="21" spans="1:25" ht="22.05" customHeight="1">
      <c r="A21" s="76" t="s">
        <v>1452</v>
      </c>
      <c r="B21" s="11" t="s">
        <v>211</v>
      </c>
      <c r="C21" s="357">
        <v>6122.22</v>
      </c>
      <c r="D21" s="358" t="s">
        <v>119</v>
      </c>
      <c r="E21" s="357">
        <v>3433.35</v>
      </c>
      <c r="F21" s="357">
        <v>1129.5500000000002</v>
      </c>
      <c r="G21" s="357">
        <v>0.14000000000000001</v>
      </c>
      <c r="H21" s="357">
        <v>0.11</v>
      </c>
      <c r="I21" s="357">
        <v>23.06</v>
      </c>
      <c r="J21" s="357">
        <v>3.96</v>
      </c>
      <c r="K21" s="357">
        <v>889.21</v>
      </c>
      <c r="L21" s="357">
        <v>916.48</v>
      </c>
      <c r="M21" s="357">
        <v>11601.6</v>
      </c>
      <c r="N21" s="357"/>
      <c r="O21" s="357" t="s">
        <v>119</v>
      </c>
      <c r="P21" s="357">
        <v>207.25</v>
      </c>
      <c r="Q21" s="357">
        <v>40.130000000000003</v>
      </c>
      <c r="R21" s="357">
        <v>0.68</v>
      </c>
      <c r="S21" s="357">
        <v>248.1</v>
      </c>
      <c r="T21" s="357"/>
      <c r="U21" s="632" t="s">
        <v>119</v>
      </c>
      <c r="V21" s="358" t="s">
        <v>119</v>
      </c>
      <c r="W21" s="632" t="s">
        <v>119</v>
      </c>
      <c r="X21" s="358"/>
      <c r="Y21" s="357">
        <v>11849.7</v>
      </c>
    </row>
    <row r="22" spans="1:25" ht="22.05" customHeight="1">
      <c r="A22" s="11"/>
      <c r="B22" s="11" t="s">
        <v>212</v>
      </c>
      <c r="C22" s="358" t="s">
        <v>119</v>
      </c>
      <c r="D22" s="358" t="s">
        <v>119</v>
      </c>
      <c r="E22" s="357">
        <v>3627.25</v>
      </c>
      <c r="F22" s="357">
        <v>1259.67</v>
      </c>
      <c r="G22" s="357">
        <v>0.14999999999999997</v>
      </c>
      <c r="H22" s="357">
        <v>0.22000000000000003</v>
      </c>
      <c r="I22" s="357">
        <v>18.73</v>
      </c>
      <c r="J22" s="357">
        <v>2.74</v>
      </c>
      <c r="K22" s="357">
        <v>712.1</v>
      </c>
      <c r="L22" s="357">
        <v>733.94</v>
      </c>
      <c r="M22" s="357">
        <v>5620.8600000000006</v>
      </c>
      <c r="N22" s="357"/>
      <c r="O22" s="357">
        <v>0.15</v>
      </c>
      <c r="P22" s="357" t="s">
        <v>119</v>
      </c>
      <c r="Q22" s="357">
        <v>131.1</v>
      </c>
      <c r="R22" s="357">
        <v>1.3599999999999999</v>
      </c>
      <c r="S22" s="357">
        <v>132.61000000000001</v>
      </c>
      <c r="T22" s="357"/>
      <c r="U22" s="632" t="s">
        <v>119</v>
      </c>
      <c r="V22" s="358" t="s">
        <v>119</v>
      </c>
      <c r="W22" s="632" t="s">
        <v>119</v>
      </c>
      <c r="X22" s="358"/>
      <c r="Y22" s="357">
        <v>5753.4699999999993</v>
      </c>
    </row>
    <row r="23" spans="1:25" ht="22.05" customHeight="1">
      <c r="A23" s="11"/>
      <c r="B23" s="11" t="s">
        <v>1456</v>
      </c>
      <c r="C23" s="358" t="s">
        <v>119</v>
      </c>
      <c r="D23" s="357">
        <v>9.69</v>
      </c>
      <c r="E23" s="357">
        <v>3059.9140823399998</v>
      </c>
      <c r="F23" s="357">
        <v>2450.8672612500004</v>
      </c>
      <c r="G23" s="357">
        <v>0.12</v>
      </c>
      <c r="H23" s="357">
        <v>2.4699999999999998</v>
      </c>
      <c r="I23" s="357">
        <v>34.309999999999988</v>
      </c>
      <c r="J23" s="357">
        <v>3.2499999999999991</v>
      </c>
      <c r="K23" s="357">
        <v>778.55619777000004</v>
      </c>
      <c r="L23" s="357">
        <v>818.70619777000002</v>
      </c>
      <c r="M23" s="357">
        <v>6339.1775413599999</v>
      </c>
      <c r="N23" s="357"/>
      <c r="O23" s="357">
        <v>0.16999999999999998</v>
      </c>
      <c r="P23" s="357">
        <v>1.22</v>
      </c>
      <c r="Q23" s="357">
        <v>74.950000000000017</v>
      </c>
      <c r="R23" s="357">
        <v>1.44</v>
      </c>
      <c r="S23" s="357">
        <v>77.78</v>
      </c>
      <c r="T23" s="357"/>
      <c r="U23" s="357">
        <v>25.95</v>
      </c>
      <c r="V23" s="358" t="s">
        <v>119</v>
      </c>
      <c r="W23" s="357">
        <v>25.95</v>
      </c>
      <c r="X23" s="358"/>
      <c r="Y23" s="357">
        <v>6442.9075413599994</v>
      </c>
    </row>
    <row r="24" spans="1:25" ht="22.05" customHeight="1">
      <c r="A24" s="11"/>
      <c r="B24" s="76" t="s">
        <v>93</v>
      </c>
      <c r="C24" s="358">
        <v>6122.22</v>
      </c>
      <c r="D24" s="358">
        <v>9.69</v>
      </c>
      <c r="E24" s="358">
        <v>10120.51408234</v>
      </c>
      <c r="F24" s="358">
        <v>4840.0872612500007</v>
      </c>
      <c r="G24" s="358">
        <v>0.41</v>
      </c>
      <c r="H24" s="358">
        <v>2.8</v>
      </c>
      <c r="I24" s="358">
        <v>76.099999999999994</v>
      </c>
      <c r="J24" s="358">
        <v>9.9499999999999993</v>
      </c>
      <c r="K24" s="358">
        <v>2379.8661977699999</v>
      </c>
      <c r="L24" s="358">
        <v>2469.1261977699996</v>
      </c>
      <c r="M24" s="358">
        <v>23561.63754136</v>
      </c>
      <c r="N24" s="358"/>
      <c r="O24" s="358">
        <v>0.36</v>
      </c>
      <c r="P24" s="358">
        <v>208.47</v>
      </c>
      <c r="Q24" s="358">
        <v>246.18</v>
      </c>
      <c r="R24" s="358">
        <v>3.48</v>
      </c>
      <c r="S24" s="358">
        <v>458.49</v>
      </c>
      <c r="T24" s="357"/>
      <c r="U24" s="358">
        <v>25.95</v>
      </c>
      <c r="V24" s="358" t="s">
        <v>119</v>
      </c>
      <c r="W24" s="358">
        <v>25.95</v>
      </c>
      <c r="X24" s="358"/>
      <c r="Y24" s="358">
        <v>24046.077541359999</v>
      </c>
    </row>
    <row r="25" spans="1:25" ht="22.05" customHeight="1">
      <c r="A25" s="11"/>
      <c r="B25" s="76"/>
      <c r="C25" s="358"/>
      <c r="D25" s="358"/>
      <c r="E25" s="358"/>
      <c r="F25" s="358"/>
      <c r="G25" s="358"/>
      <c r="H25" s="358"/>
      <c r="I25" s="358"/>
      <c r="J25" s="358"/>
      <c r="K25" s="358"/>
      <c r="L25" s="358" t="s">
        <v>101</v>
      </c>
      <c r="M25" s="358" t="s">
        <v>101</v>
      </c>
      <c r="N25" s="358"/>
      <c r="O25" s="358"/>
      <c r="P25" s="358"/>
      <c r="Q25" s="358"/>
      <c r="R25" s="358"/>
      <c r="S25" s="358"/>
      <c r="T25" s="357"/>
      <c r="U25" s="358"/>
      <c r="V25" s="358"/>
      <c r="W25" s="358"/>
      <c r="X25" s="358"/>
      <c r="Y25" s="358"/>
    </row>
    <row r="26" spans="1:25" ht="22.05" customHeight="1">
      <c r="A26" s="11"/>
      <c r="B26" s="11" t="s">
        <v>213</v>
      </c>
      <c r="C26" s="357">
        <v>6023.12</v>
      </c>
      <c r="D26" s="358" t="s">
        <v>119</v>
      </c>
      <c r="E26" s="357">
        <v>2726.3840823400001</v>
      </c>
      <c r="F26" s="357">
        <v>498.17201565999994</v>
      </c>
      <c r="G26" s="357">
        <v>7.0000000000000007E-2</v>
      </c>
      <c r="H26" s="357">
        <v>7.36</v>
      </c>
      <c r="I26" s="357">
        <v>50.02000000000001</v>
      </c>
      <c r="J26" s="357">
        <v>3.620000000000001</v>
      </c>
      <c r="K26" s="357">
        <v>956.42641300000003</v>
      </c>
      <c r="L26" s="357">
        <v>1017.4964130000001</v>
      </c>
      <c r="M26" s="357">
        <v>10265.17</v>
      </c>
      <c r="N26" s="357"/>
      <c r="O26" s="357">
        <v>4.6300000000000008</v>
      </c>
      <c r="P26" s="357">
        <v>207.25</v>
      </c>
      <c r="Q26" s="357">
        <v>88.839999999999975</v>
      </c>
      <c r="R26" s="357">
        <v>1.0699999999999998</v>
      </c>
      <c r="S26" s="357">
        <v>301.78999999999996</v>
      </c>
      <c r="T26" s="357"/>
      <c r="U26" s="358" t="s">
        <v>119</v>
      </c>
      <c r="V26" s="358" t="s">
        <v>119</v>
      </c>
      <c r="W26" s="358" t="s">
        <v>119</v>
      </c>
      <c r="X26" s="357"/>
      <c r="Y26" s="357">
        <v>10566.962510999998</v>
      </c>
    </row>
    <row r="27" spans="1:25" ht="22.05" customHeight="1">
      <c r="A27" s="11"/>
      <c r="B27" s="11" t="s">
        <v>214</v>
      </c>
      <c r="C27" s="358" t="s">
        <v>119</v>
      </c>
      <c r="D27" s="357">
        <v>6.35</v>
      </c>
      <c r="E27" s="357">
        <v>1572.0265528</v>
      </c>
      <c r="F27" s="357">
        <v>930.38316320000001</v>
      </c>
      <c r="G27" s="358" t="s">
        <v>119</v>
      </c>
      <c r="H27" s="357">
        <v>7.45</v>
      </c>
      <c r="I27" s="357">
        <v>68.34</v>
      </c>
      <c r="J27" s="357">
        <v>3.75</v>
      </c>
      <c r="K27" s="357">
        <v>819.83605396999997</v>
      </c>
      <c r="L27" s="357">
        <v>899.41605397000001</v>
      </c>
      <c r="M27" s="357">
        <v>3408.1757699699997</v>
      </c>
      <c r="N27" s="357"/>
      <c r="O27" s="357">
        <v>3.58</v>
      </c>
      <c r="P27" s="357">
        <v>2.0099999999999998</v>
      </c>
      <c r="Q27" s="357">
        <v>68.19</v>
      </c>
      <c r="R27" s="357">
        <v>0.50999999999999979</v>
      </c>
      <c r="S27" s="357">
        <v>74.290000000000006</v>
      </c>
      <c r="T27" s="357"/>
      <c r="U27" s="357">
        <v>1.8000000000000007</v>
      </c>
      <c r="V27" s="358" t="s">
        <v>119</v>
      </c>
      <c r="W27" s="357">
        <v>1.8000000000000007</v>
      </c>
      <c r="X27" s="357"/>
      <c r="Y27" s="357">
        <v>3484.2657699700003</v>
      </c>
    </row>
    <row r="28" spans="1:25" ht="22.05" customHeight="1">
      <c r="A28" s="11"/>
      <c r="B28" s="11" t="s">
        <v>1453</v>
      </c>
      <c r="C28" s="358" t="s">
        <v>119</v>
      </c>
      <c r="D28" s="358" t="s">
        <v>119</v>
      </c>
      <c r="E28" s="357">
        <v>594.24840416000075</v>
      </c>
      <c r="F28" s="357">
        <v>1839.80440552</v>
      </c>
      <c r="G28" s="358" t="s">
        <v>119</v>
      </c>
      <c r="H28" s="357">
        <v>8.9999999999999858E-2</v>
      </c>
      <c r="I28" s="357">
        <v>54.819999999999993</v>
      </c>
      <c r="J28" s="357">
        <v>4.0500000000000007</v>
      </c>
      <c r="K28" s="357">
        <v>877.1755133800001</v>
      </c>
      <c r="L28" s="357">
        <v>936.16551338000011</v>
      </c>
      <c r="M28" s="357">
        <v>3370.2183230600012</v>
      </c>
      <c r="N28" s="357"/>
      <c r="O28" s="357">
        <v>1.7499999999999998</v>
      </c>
      <c r="P28" s="358" t="s">
        <v>119</v>
      </c>
      <c r="Q28" s="357">
        <v>95.700000000000045</v>
      </c>
      <c r="R28" s="357">
        <v>0.88000000000000123</v>
      </c>
      <c r="S28" s="357">
        <v>98.330000000000041</v>
      </c>
      <c r="T28" s="357"/>
      <c r="U28" s="358" t="s">
        <v>119</v>
      </c>
      <c r="V28" s="358" t="s">
        <v>119</v>
      </c>
      <c r="W28" s="358" t="s">
        <v>119</v>
      </c>
      <c r="X28" s="357"/>
      <c r="Y28" s="357">
        <v>3468.5483230600016</v>
      </c>
    </row>
    <row r="29" spans="1:25" ht="22.05" customHeight="1">
      <c r="A29" s="11"/>
      <c r="B29" s="76" t="s">
        <v>94</v>
      </c>
      <c r="C29" s="358">
        <v>6023.12</v>
      </c>
      <c r="D29" s="358">
        <v>6.35</v>
      </c>
      <c r="E29" s="358">
        <v>4892.6590393000015</v>
      </c>
      <c r="F29" s="358">
        <v>3268.3595843800003</v>
      </c>
      <c r="G29" s="358">
        <v>0.14000000000000007</v>
      </c>
      <c r="H29" s="358">
        <v>14.9</v>
      </c>
      <c r="I29" s="358">
        <v>173.18</v>
      </c>
      <c r="J29" s="358">
        <v>11.420000000000002</v>
      </c>
      <c r="K29" s="358">
        <v>2653.4379803500001</v>
      </c>
      <c r="L29" s="358">
        <v>2853.07798035</v>
      </c>
      <c r="M29" s="358">
        <v>17043.56409303</v>
      </c>
      <c r="N29" s="358"/>
      <c r="O29" s="358">
        <v>9.9600000000000009</v>
      </c>
      <c r="P29" s="358">
        <v>209.26</v>
      </c>
      <c r="Q29" s="358">
        <v>252.73000000000002</v>
      </c>
      <c r="R29" s="358">
        <v>2.4600000000000009</v>
      </c>
      <c r="S29" s="358">
        <v>474.41</v>
      </c>
      <c r="T29" s="358"/>
      <c r="U29" s="358">
        <v>1.8000000000000007</v>
      </c>
      <c r="V29" s="358" t="s">
        <v>119</v>
      </c>
      <c r="W29" s="358">
        <v>1.8000000000000007</v>
      </c>
      <c r="X29" s="358"/>
      <c r="Y29" s="358">
        <v>17519.776604030001</v>
      </c>
    </row>
    <row r="30" spans="1:25" ht="22.05" customHeight="1">
      <c r="A30" s="11"/>
      <c r="B30" s="11"/>
      <c r="C30" s="357"/>
      <c r="D30" s="357"/>
      <c r="E30" s="357"/>
      <c r="F30" s="357"/>
      <c r="G30" s="357"/>
      <c r="H30" s="357"/>
      <c r="I30" s="357"/>
      <c r="J30" s="357"/>
      <c r="K30" s="357"/>
      <c r="L30" s="357"/>
      <c r="M30" s="357"/>
      <c r="N30" s="357"/>
      <c r="O30" s="357"/>
      <c r="P30" s="357"/>
      <c r="Q30" s="357"/>
      <c r="R30" s="357"/>
      <c r="S30" s="357"/>
      <c r="T30" s="357"/>
      <c r="U30" s="357"/>
      <c r="V30" s="357"/>
      <c r="W30" s="357"/>
      <c r="X30" s="357"/>
      <c r="Y30" s="357"/>
    </row>
    <row r="31" spans="1:25" ht="22.05" customHeight="1">
      <c r="A31" s="11"/>
      <c r="B31" s="11" t="s">
        <v>215</v>
      </c>
      <c r="C31" s="357">
        <v>5985.6533057500001</v>
      </c>
      <c r="D31" s="357">
        <v>1.1900000000000013</v>
      </c>
      <c r="E31" s="357">
        <v>1393.5036759799989</v>
      </c>
      <c r="F31" s="357">
        <v>1230.77283597</v>
      </c>
      <c r="G31" s="357">
        <v>0.10000000000000003</v>
      </c>
      <c r="H31" s="357">
        <v>6.9900000000000011</v>
      </c>
      <c r="I31" s="357">
        <v>61.369999999999976</v>
      </c>
      <c r="J31" s="357">
        <v>0.87999999999999901</v>
      </c>
      <c r="K31" s="357">
        <v>879.39069395000001</v>
      </c>
      <c r="L31" s="357">
        <v>948.73069394999993</v>
      </c>
      <c r="M31" s="357">
        <v>9559.8505116499982</v>
      </c>
      <c r="N31" s="357"/>
      <c r="O31" s="358" t="s">
        <v>119</v>
      </c>
      <c r="P31" s="357">
        <v>207.25</v>
      </c>
      <c r="Q31" s="357">
        <v>127.11999999999995</v>
      </c>
      <c r="R31" s="358" t="s">
        <v>119</v>
      </c>
      <c r="S31" s="357">
        <v>334.39</v>
      </c>
      <c r="T31" s="357"/>
      <c r="U31" s="358" t="s">
        <v>119</v>
      </c>
      <c r="V31" s="358" t="s">
        <v>119</v>
      </c>
      <c r="W31" s="358" t="s">
        <v>119</v>
      </c>
      <c r="X31" s="357"/>
      <c r="Y31" s="357">
        <v>9894.2405116499976</v>
      </c>
    </row>
    <row r="32" spans="1:25" ht="22.05" customHeight="1">
      <c r="A32" s="11"/>
      <c r="B32" s="11" t="s">
        <v>216</v>
      </c>
      <c r="C32" s="358" t="s">
        <v>119</v>
      </c>
      <c r="D32" s="357" t="s">
        <v>119</v>
      </c>
      <c r="E32" s="357">
        <v>78.080640810000872</v>
      </c>
      <c r="F32" s="357">
        <v>1245.7640861499999</v>
      </c>
      <c r="G32" s="357">
        <v>0.12999999999999984</v>
      </c>
      <c r="H32" s="357">
        <v>0.80999999999999783</v>
      </c>
      <c r="I32" s="357">
        <v>30.849999999999994</v>
      </c>
      <c r="J32" s="357">
        <v>1.3900000000000006</v>
      </c>
      <c r="K32" s="357">
        <v>1006.32853798</v>
      </c>
      <c r="L32" s="357">
        <v>1039.50853798</v>
      </c>
      <c r="M32" s="357">
        <v>2363.3532649400004</v>
      </c>
      <c r="N32" s="357"/>
      <c r="O32" s="357">
        <v>0.16000000000000025</v>
      </c>
      <c r="P32" s="358" t="s">
        <v>119</v>
      </c>
      <c r="Q32" s="357">
        <v>107.43000000000012</v>
      </c>
      <c r="R32" s="357">
        <v>1.9199999999999995</v>
      </c>
      <c r="S32" s="357">
        <v>109.51000000000012</v>
      </c>
      <c r="T32" s="357"/>
      <c r="U32" s="358" t="s">
        <v>119</v>
      </c>
      <c r="V32" s="358" t="s">
        <v>119</v>
      </c>
      <c r="W32" s="358" t="s">
        <v>119</v>
      </c>
      <c r="X32" s="357"/>
      <c r="Y32" s="357">
        <v>2472.863264940001</v>
      </c>
    </row>
    <row r="33" spans="1:25" ht="22.05" customHeight="1">
      <c r="A33" s="11"/>
      <c r="B33" s="11" t="s">
        <v>200</v>
      </c>
      <c r="C33" s="358" t="s">
        <v>119</v>
      </c>
      <c r="D33" s="357">
        <v>2.4499999999999993</v>
      </c>
      <c r="E33" s="357">
        <v>70.86715407999985</v>
      </c>
      <c r="F33" s="357">
        <v>2897.6341339000001</v>
      </c>
      <c r="G33" s="357">
        <v>7.0000000000000062E-2</v>
      </c>
      <c r="H33" s="357">
        <v>12.150000000000002</v>
      </c>
      <c r="I33" s="357">
        <v>70.239999999999981</v>
      </c>
      <c r="J33" s="357">
        <v>1.5</v>
      </c>
      <c r="K33" s="357">
        <v>708.29948389000003</v>
      </c>
      <c r="L33" s="357">
        <v>792.25948388999996</v>
      </c>
      <c r="M33" s="357">
        <v>3763.2107718699995</v>
      </c>
      <c r="N33" s="357"/>
      <c r="O33" s="358" t="s">
        <v>119</v>
      </c>
      <c r="P33" s="358" t="s">
        <v>119</v>
      </c>
      <c r="Q33" s="357">
        <v>42.579999999999984</v>
      </c>
      <c r="R33" s="357">
        <v>1.4899999999999989</v>
      </c>
      <c r="S33" s="357">
        <v>44.089999999999989</v>
      </c>
      <c r="T33" s="357"/>
      <c r="U33" s="358" t="s">
        <v>119</v>
      </c>
      <c r="V33" s="358" t="s">
        <v>119</v>
      </c>
      <c r="W33" s="358" t="s">
        <v>119</v>
      </c>
      <c r="X33" s="357"/>
      <c r="Y33" s="357">
        <v>3807.3007718700001</v>
      </c>
    </row>
    <row r="34" spans="1:25" ht="22.05" customHeight="1">
      <c r="A34" s="11"/>
      <c r="B34" s="76" t="s">
        <v>95</v>
      </c>
      <c r="C34" s="358">
        <v>5985.6533057500001</v>
      </c>
      <c r="D34" s="358">
        <v>3.6400000000000006</v>
      </c>
      <c r="E34" s="358">
        <v>1542.4514708699996</v>
      </c>
      <c r="F34" s="358">
        <v>5374.1710560199999</v>
      </c>
      <c r="G34" s="358">
        <v>0.29999999999999993</v>
      </c>
      <c r="H34" s="358">
        <v>19.950000000000003</v>
      </c>
      <c r="I34" s="358">
        <v>162.45999999999995</v>
      </c>
      <c r="J34" s="358">
        <v>3.7699999999999996</v>
      </c>
      <c r="K34" s="358">
        <v>2594.0187158200001</v>
      </c>
      <c r="L34" s="358">
        <v>2780.4987158200001</v>
      </c>
      <c r="M34" s="358">
        <v>15686.414548459999</v>
      </c>
      <c r="N34" s="358"/>
      <c r="O34" s="358">
        <v>0.20000000000000051</v>
      </c>
      <c r="P34" s="358">
        <v>207.25</v>
      </c>
      <c r="Q34" s="358">
        <v>277.13000000000005</v>
      </c>
      <c r="R34" s="358">
        <v>3.4099999999999984</v>
      </c>
      <c r="S34" s="358">
        <v>487.99000000000007</v>
      </c>
      <c r="T34" s="358"/>
      <c r="U34" s="358" t="s">
        <v>119</v>
      </c>
      <c r="V34" s="358" t="s">
        <v>119</v>
      </c>
      <c r="W34" s="358" t="s">
        <v>119</v>
      </c>
      <c r="X34" s="358">
        <v>0</v>
      </c>
      <c r="Y34" s="358">
        <v>16174.404548459999</v>
      </c>
    </row>
    <row r="35" spans="1:25" ht="22.05" customHeight="1">
      <c r="A35" s="11"/>
      <c r="B35" s="11"/>
      <c r="C35" s="357"/>
      <c r="D35" s="357"/>
      <c r="E35" s="357"/>
      <c r="F35" s="357"/>
      <c r="G35" s="357"/>
      <c r="H35" s="357"/>
      <c r="I35" s="357"/>
      <c r="J35" s="357"/>
      <c r="K35" s="357"/>
      <c r="L35" s="357"/>
      <c r="M35" s="357"/>
      <c r="N35" s="357"/>
      <c r="O35" s="357"/>
      <c r="P35" s="357"/>
      <c r="Q35" s="357"/>
      <c r="R35" s="357"/>
      <c r="S35" s="357"/>
      <c r="T35" s="357"/>
      <c r="U35" s="357"/>
      <c r="V35" s="357"/>
      <c r="W35" s="357"/>
      <c r="X35" s="357"/>
      <c r="Y35" s="357"/>
    </row>
    <row r="36" spans="1:25" ht="22.05" customHeight="1">
      <c r="A36" s="11"/>
      <c r="B36" s="11" t="s">
        <v>209</v>
      </c>
      <c r="C36" s="357">
        <v>6081.7472604599998</v>
      </c>
      <c r="D36" s="358" t="s">
        <v>119</v>
      </c>
      <c r="E36" s="357">
        <v>73.713545379999928</v>
      </c>
      <c r="F36" s="357">
        <v>1117.96512076</v>
      </c>
      <c r="G36" s="357">
        <v>6.0000000000000053E-2</v>
      </c>
      <c r="H36" s="357">
        <v>0.16999999999999726</v>
      </c>
      <c r="I36" s="357">
        <v>35.630000000000081</v>
      </c>
      <c r="J36" s="357">
        <v>0.82000000000000028</v>
      </c>
      <c r="K36" s="357">
        <v>1006.3582573899999</v>
      </c>
      <c r="L36" s="357">
        <v>1043.0382573900001</v>
      </c>
      <c r="M36" s="357">
        <v>8316.4641839899996</v>
      </c>
      <c r="N36" s="357"/>
      <c r="O36" s="357">
        <v>4.0099999999999989</v>
      </c>
      <c r="P36" s="357">
        <v>207.25</v>
      </c>
      <c r="Q36" s="357">
        <v>34.959999999999866</v>
      </c>
      <c r="R36" s="357">
        <v>0.56000000000000094</v>
      </c>
      <c r="S36" s="357">
        <v>246.77999999999986</v>
      </c>
      <c r="T36" s="357"/>
      <c r="U36" s="358" t="s">
        <v>119</v>
      </c>
      <c r="V36" s="358" t="s">
        <v>119</v>
      </c>
      <c r="W36" s="358" t="s">
        <v>119</v>
      </c>
      <c r="X36" s="357"/>
      <c r="Y36" s="357">
        <v>8563.2441839900002</v>
      </c>
    </row>
    <row r="37" spans="1:25" ht="22.05" customHeight="1">
      <c r="A37" s="11"/>
      <c r="B37" s="11" t="s">
        <v>210</v>
      </c>
      <c r="C37" s="358" t="s">
        <v>119</v>
      </c>
      <c r="D37" s="357">
        <v>3.8900000000000006</v>
      </c>
      <c r="E37" s="357">
        <v>345.9049548700001</v>
      </c>
      <c r="F37" s="357">
        <v>1298.1874555300001</v>
      </c>
      <c r="G37" s="358" t="s">
        <v>119</v>
      </c>
      <c r="H37" s="357">
        <v>24.490000000000006</v>
      </c>
      <c r="I37" s="357">
        <v>53.320000000000022</v>
      </c>
      <c r="J37" s="357">
        <v>0.69999999999999929</v>
      </c>
      <c r="K37" s="357">
        <v>702.86766634000003</v>
      </c>
      <c r="L37" s="357">
        <v>781.40766634000011</v>
      </c>
      <c r="M37" s="357">
        <v>2429.39007674</v>
      </c>
      <c r="N37" s="357"/>
      <c r="O37" s="357">
        <v>0.12000000000000022</v>
      </c>
      <c r="P37" s="358" t="s">
        <v>119</v>
      </c>
      <c r="Q37" s="357">
        <v>58.230000000000075</v>
      </c>
      <c r="R37" s="357">
        <v>0.81000000000000094</v>
      </c>
      <c r="S37" s="357">
        <v>59.160000000000075</v>
      </c>
      <c r="T37" s="357"/>
      <c r="U37" s="358" t="s">
        <v>119</v>
      </c>
      <c r="V37" s="358" t="s">
        <v>119</v>
      </c>
      <c r="W37" s="358" t="s">
        <v>119</v>
      </c>
      <c r="X37" s="357"/>
      <c r="Y37" s="357">
        <v>2488.5500767399999</v>
      </c>
    </row>
    <row r="38" spans="1:25" ht="22.05" customHeight="1">
      <c r="A38" s="11"/>
      <c r="B38" s="11" t="s">
        <v>206</v>
      </c>
      <c r="C38" s="358" t="s">
        <v>119</v>
      </c>
      <c r="D38" s="357">
        <v>-23.57</v>
      </c>
      <c r="E38" s="357">
        <v>701.77687676000005</v>
      </c>
      <c r="F38" s="357">
        <v>3418.3803209999996</v>
      </c>
      <c r="G38" s="357">
        <v>0.3</v>
      </c>
      <c r="H38" s="357">
        <v>18.509999999999987</v>
      </c>
      <c r="I38" s="357">
        <v>138.05999999999992</v>
      </c>
      <c r="J38" s="357">
        <v>0.82999999999999829</v>
      </c>
      <c r="K38" s="357">
        <v>789.90685029999997</v>
      </c>
      <c r="L38" s="357">
        <v>947.60685029999991</v>
      </c>
      <c r="M38" s="357">
        <v>5044.1940480599997</v>
      </c>
      <c r="N38" s="357"/>
      <c r="O38" s="357">
        <v>7.9999999999999974E-2</v>
      </c>
      <c r="P38" s="357">
        <v>38.599999999999994</v>
      </c>
      <c r="Q38" s="357">
        <v>303.56000000000017</v>
      </c>
      <c r="R38" s="357">
        <v>1.069999999999999</v>
      </c>
      <c r="S38" s="357">
        <v>343.31000000000017</v>
      </c>
      <c r="T38" s="357"/>
      <c r="U38" s="358" t="s">
        <v>119</v>
      </c>
      <c r="V38" s="357">
        <v>79.900000000000006</v>
      </c>
      <c r="W38" s="357">
        <v>79.900000000000006</v>
      </c>
      <c r="X38" s="357"/>
      <c r="Y38" s="357">
        <v>5467.4040480599997</v>
      </c>
    </row>
    <row r="39" spans="1:25" ht="22.05" customHeight="1">
      <c r="A39" s="11"/>
      <c r="B39" s="76" t="s">
        <v>96</v>
      </c>
      <c r="C39" s="358">
        <v>6081.7472604599998</v>
      </c>
      <c r="D39" s="358">
        <v>-19.68</v>
      </c>
      <c r="E39" s="358">
        <v>1121.3953770099999</v>
      </c>
      <c r="F39" s="358">
        <v>5834.5328972899997</v>
      </c>
      <c r="G39" s="358">
        <v>0.38999999999999996</v>
      </c>
      <c r="H39" s="358">
        <v>43.169999999999987</v>
      </c>
      <c r="I39" s="358">
        <v>227.01000000000002</v>
      </c>
      <c r="J39" s="358">
        <v>2.3499999999999979</v>
      </c>
      <c r="K39" s="358">
        <v>2499.1327740299998</v>
      </c>
      <c r="L39" s="358">
        <v>2772.0527740299999</v>
      </c>
      <c r="M39" s="358">
        <v>15790.048308789999</v>
      </c>
      <c r="N39" s="358"/>
      <c r="O39" s="358">
        <v>4.2099999999999991</v>
      </c>
      <c r="P39" s="358">
        <v>245.85</v>
      </c>
      <c r="Q39" s="358">
        <v>396.75000000000011</v>
      </c>
      <c r="R39" s="358">
        <v>2.4400000000000008</v>
      </c>
      <c r="S39" s="358">
        <v>649.25000000000023</v>
      </c>
      <c r="T39" s="358"/>
      <c r="U39" s="358" t="s">
        <v>119</v>
      </c>
      <c r="V39" s="358">
        <v>79.900000000000006</v>
      </c>
      <c r="W39" s="358">
        <v>79.900000000000006</v>
      </c>
      <c r="X39" s="358"/>
      <c r="Y39" s="358">
        <v>16519.198308790001</v>
      </c>
    </row>
    <row r="40" spans="1:25" ht="22.05" customHeight="1">
      <c r="A40" s="11"/>
      <c r="B40" s="76"/>
      <c r="C40" s="358"/>
      <c r="D40" s="358"/>
      <c r="E40" s="358"/>
      <c r="F40" s="358"/>
      <c r="G40" s="358"/>
      <c r="H40" s="358"/>
      <c r="I40" s="358"/>
      <c r="J40" s="358"/>
      <c r="K40" s="358"/>
      <c r="L40" s="358" t="s">
        <v>101</v>
      </c>
      <c r="M40" s="358"/>
      <c r="N40" s="358"/>
      <c r="O40" s="358"/>
      <c r="P40" s="358"/>
      <c r="Q40" s="358"/>
      <c r="R40" s="358"/>
      <c r="S40" s="358"/>
      <c r="T40" s="358"/>
      <c r="U40" s="358"/>
      <c r="V40" s="358"/>
      <c r="W40" s="358"/>
      <c r="X40" s="358"/>
      <c r="Y40" s="358"/>
    </row>
    <row r="41" spans="1:25" ht="22.05" customHeight="1">
      <c r="A41" s="76" t="s">
        <v>1454</v>
      </c>
      <c r="B41" s="11" t="s">
        <v>211</v>
      </c>
      <c r="C41" s="357">
        <v>6762.82</v>
      </c>
      <c r="D41" s="356" t="s">
        <v>119</v>
      </c>
      <c r="E41" s="357">
        <v>424.37</v>
      </c>
      <c r="F41" s="357">
        <v>1043.45</v>
      </c>
      <c r="G41" s="357">
        <v>0.1</v>
      </c>
      <c r="H41" s="357">
        <v>0.65</v>
      </c>
      <c r="I41" s="357">
        <v>24.8</v>
      </c>
      <c r="J41" s="357">
        <v>4.37</v>
      </c>
      <c r="K41" s="357">
        <v>988.93424060999996</v>
      </c>
      <c r="L41" s="357">
        <v>1018.8542406099999</v>
      </c>
      <c r="M41" s="357">
        <v>9249.4942406099999</v>
      </c>
      <c r="N41" s="357"/>
      <c r="O41" s="356" t="s">
        <v>119</v>
      </c>
      <c r="P41" s="357">
        <v>209.5</v>
      </c>
      <c r="Q41" s="357">
        <v>43.09</v>
      </c>
      <c r="R41" s="357">
        <v>1.06</v>
      </c>
      <c r="S41" s="357">
        <v>253.65</v>
      </c>
      <c r="T41" s="358">
        <v>253.65</v>
      </c>
      <c r="U41" s="358" t="s">
        <v>119</v>
      </c>
      <c r="V41" s="358" t="s">
        <v>119</v>
      </c>
      <c r="W41" s="358" t="s">
        <v>119</v>
      </c>
      <c r="X41" s="358"/>
      <c r="Y41" s="15">
        <v>9503.1442406099995</v>
      </c>
    </row>
    <row r="42" spans="1:25" ht="22.05" customHeight="1">
      <c r="A42" s="11"/>
      <c r="B42" s="11" t="s">
        <v>212</v>
      </c>
      <c r="C42" s="356" t="s">
        <v>119</v>
      </c>
      <c r="D42" s="356" t="s">
        <v>119</v>
      </c>
      <c r="E42" s="357">
        <v>579.6</v>
      </c>
      <c r="F42" s="357">
        <v>1687.2</v>
      </c>
      <c r="G42" s="357">
        <v>0.09</v>
      </c>
      <c r="H42" s="357">
        <v>7.999999999999996E-2</v>
      </c>
      <c r="I42" s="357">
        <v>39.409999999999997</v>
      </c>
      <c r="J42" s="357">
        <v>3.9899999999999993</v>
      </c>
      <c r="K42" s="357">
        <v>1044.6500000000001</v>
      </c>
      <c r="L42" s="357">
        <v>1088.22</v>
      </c>
      <c r="M42" s="357">
        <v>3355.0200000000004</v>
      </c>
      <c r="N42" s="357"/>
      <c r="O42" s="357">
        <v>0.08</v>
      </c>
      <c r="P42" s="356" t="s">
        <v>119</v>
      </c>
      <c r="Q42" s="357">
        <v>48.67</v>
      </c>
      <c r="R42" s="357">
        <v>11.83</v>
      </c>
      <c r="S42" s="357">
        <v>60.58</v>
      </c>
      <c r="T42" s="358">
        <v>60.58</v>
      </c>
      <c r="U42" s="358" t="s">
        <v>119</v>
      </c>
      <c r="V42" s="358" t="s">
        <v>119</v>
      </c>
      <c r="W42" s="358" t="s">
        <v>119</v>
      </c>
      <c r="X42" s="358"/>
      <c r="Y42" s="15">
        <v>3415.6</v>
      </c>
    </row>
    <row r="43" spans="1:25" ht="22.05" customHeight="1">
      <c r="A43" s="11"/>
      <c r="B43" s="11" t="s">
        <v>1456</v>
      </c>
      <c r="C43" s="356" t="s">
        <v>119</v>
      </c>
      <c r="D43" s="356" t="s">
        <v>119</v>
      </c>
      <c r="E43" s="357">
        <v>1155.48</v>
      </c>
      <c r="F43" s="357">
        <v>2015.07</v>
      </c>
      <c r="G43" s="357">
        <v>0.18000000000000002</v>
      </c>
      <c r="H43" s="357">
        <v>0.26</v>
      </c>
      <c r="I43" s="357">
        <v>23.060000000000002</v>
      </c>
      <c r="J43" s="357">
        <v>3.17</v>
      </c>
      <c r="K43" s="357">
        <v>1025.93</v>
      </c>
      <c r="L43" s="357">
        <v>1052.6000000000001</v>
      </c>
      <c r="M43" s="357">
        <v>4223.1500000000005</v>
      </c>
      <c r="N43" s="357"/>
      <c r="O43" s="357">
        <v>0.18999999999999997</v>
      </c>
      <c r="P43" s="357">
        <v>1.63</v>
      </c>
      <c r="Q43" s="357">
        <v>42.909999999999982</v>
      </c>
      <c r="R43" s="357">
        <v>1.6399999999999988</v>
      </c>
      <c r="S43" s="357">
        <v>46.369999999999983</v>
      </c>
      <c r="T43" s="358">
        <v>46.369999999999983</v>
      </c>
      <c r="U43" s="358" t="s">
        <v>119</v>
      </c>
      <c r="V43" s="358" t="s">
        <v>119</v>
      </c>
      <c r="W43" s="358" t="s">
        <v>119</v>
      </c>
      <c r="X43" s="358"/>
      <c r="Y43" s="15">
        <v>4269.5199999999995</v>
      </c>
    </row>
    <row r="44" spans="1:25" ht="22.05" customHeight="1">
      <c r="A44" s="11"/>
      <c r="B44" s="76" t="s">
        <v>93</v>
      </c>
      <c r="C44" s="358">
        <v>6762.82</v>
      </c>
      <c r="D44" s="356" t="s">
        <v>119</v>
      </c>
      <c r="E44" s="358">
        <v>2159.4499999999998</v>
      </c>
      <c r="F44" s="358">
        <v>4745.72</v>
      </c>
      <c r="G44" s="358">
        <v>0.37</v>
      </c>
      <c r="H44" s="358">
        <v>0.99</v>
      </c>
      <c r="I44" s="358">
        <v>87.27</v>
      </c>
      <c r="J44" s="358">
        <v>11.53</v>
      </c>
      <c r="K44" s="358">
        <v>3059.5142406100003</v>
      </c>
      <c r="L44" s="358">
        <v>3159.6742406100002</v>
      </c>
      <c r="M44" s="358">
        <v>16827.66424061</v>
      </c>
      <c r="N44" s="358"/>
      <c r="O44" s="358">
        <v>0.26999999999999996</v>
      </c>
      <c r="P44" s="358">
        <v>211.13</v>
      </c>
      <c r="Q44" s="358">
        <v>134.66999999999999</v>
      </c>
      <c r="R44" s="358">
        <v>14.53</v>
      </c>
      <c r="S44" s="358">
        <v>360.59999999999997</v>
      </c>
      <c r="T44" s="358">
        <v>360.59999999999997</v>
      </c>
      <c r="U44" s="358" t="s">
        <v>119</v>
      </c>
      <c r="V44" s="358" t="s">
        <v>119</v>
      </c>
      <c r="W44" s="358" t="s">
        <v>119</v>
      </c>
      <c r="X44" s="358"/>
      <c r="Y44" s="15">
        <v>17188.264240609999</v>
      </c>
    </row>
    <row r="45" spans="1:25" ht="22.05" customHeight="1">
      <c r="A45" s="11"/>
      <c r="B45" s="76"/>
      <c r="C45" s="358"/>
      <c r="D45" s="358"/>
      <c r="E45" s="357" t="s">
        <v>101</v>
      </c>
      <c r="F45" s="358"/>
      <c r="G45" s="358"/>
      <c r="H45" s="358"/>
      <c r="I45" s="358"/>
      <c r="J45" s="358"/>
      <c r="K45" s="358"/>
      <c r="L45" s="358" t="s">
        <v>101</v>
      </c>
      <c r="M45" s="357" t="s">
        <v>101</v>
      </c>
      <c r="N45" s="357"/>
      <c r="O45" s="357"/>
      <c r="P45" s="357" t="s">
        <v>101</v>
      </c>
      <c r="Q45" s="357"/>
      <c r="R45" s="357"/>
      <c r="S45" s="358" t="s">
        <v>101</v>
      </c>
      <c r="T45" s="358"/>
      <c r="U45" s="358"/>
      <c r="V45" s="358"/>
      <c r="W45" s="358"/>
      <c r="X45" s="358"/>
      <c r="Y45" s="15"/>
    </row>
    <row r="46" spans="1:25" ht="22.05" customHeight="1">
      <c r="A46" s="11"/>
      <c r="B46" s="11" t="s">
        <v>213</v>
      </c>
      <c r="C46" s="357">
        <v>6853.7</v>
      </c>
      <c r="D46" s="356" t="s">
        <v>119</v>
      </c>
      <c r="E46" s="357">
        <v>261.56</v>
      </c>
      <c r="F46" s="357">
        <v>1266.3399999999999</v>
      </c>
      <c r="G46" s="357">
        <v>0.10999999999999999</v>
      </c>
      <c r="H46" s="356" t="s">
        <v>119</v>
      </c>
      <c r="I46" s="357">
        <v>39.86</v>
      </c>
      <c r="J46" s="357">
        <v>4.9000000000000004</v>
      </c>
      <c r="K46" s="357">
        <v>642.54</v>
      </c>
      <c r="L46" s="357">
        <v>687.41</v>
      </c>
      <c r="M46" s="357">
        <v>9069.01</v>
      </c>
      <c r="N46" s="633"/>
      <c r="O46" s="357">
        <v>4.8</v>
      </c>
      <c r="P46" s="356" t="s">
        <v>119</v>
      </c>
      <c r="Q46" s="357">
        <v>228.21</v>
      </c>
      <c r="R46" s="357">
        <v>5.9100000000000019</v>
      </c>
      <c r="S46" s="357">
        <v>238.92000000000002</v>
      </c>
      <c r="T46" s="358"/>
      <c r="U46" s="358" t="s">
        <v>119</v>
      </c>
      <c r="V46" s="358" t="s">
        <v>119</v>
      </c>
      <c r="W46" s="358" t="s">
        <v>119</v>
      </c>
      <c r="X46" s="358"/>
      <c r="Y46" s="15">
        <v>9307.9499999999989</v>
      </c>
    </row>
    <row r="47" spans="1:25" ht="22.05" customHeight="1">
      <c r="A47" s="11"/>
      <c r="B47" s="11" t="s">
        <v>214</v>
      </c>
      <c r="C47" s="356" t="s">
        <v>119</v>
      </c>
      <c r="D47" s="356" t="s">
        <v>119</v>
      </c>
      <c r="E47" s="357">
        <v>182.59200000000001</v>
      </c>
      <c r="F47" s="357">
        <v>820.52</v>
      </c>
      <c r="G47" s="356" t="s">
        <v>119</v>
      </c>
      <c r="H47" s="357">
        <v>8.0000000000000071E-2</v>
      </c>
      <c r="I47" s="357">
        <v>24.870000000000005</v>
      </c>
      <c r="J47" s="357">
        <v>5.59</v>
      </c>
      <c r="K47" s="357">
        <v>1141.22</v>
      </c>
      <c r="L47" s="357">
        <v>1171.7599999999998</v>
      </c>
      <c r="M47" s="357">
        <v>2174.8719999999998</v>
      </c>
      <c r="N47" s="633"/>
      <c r="O47" s="357">
        <v>5.03</v>
      </c>
      <c r="P47" s="356" t="s">
        <v>119</v>
      </c>
      <c r="Q47" s="357">
        <v>121.16999999999999</v>
      </c>
      <c r="R47" s="357">
        <v>6.1999999999999993</v>
      </c>
      <c r="S47" s="357">
        <v>132.39999999999998</v>
      </c>
      <c r="T47" s="358"/>
      <c r="U47" s="358" t="s">
        <v>119</v>
      </c>
      <c r="V47" s="358" t="s">
        <v>119</v>
      </c>
      <c r="W47" s="358" t="s">
        <v>119</v>
      </c>
      <c r="X47" s="358"/>
      <c r="Y47" s="15">
        <v>2307.3120000000004</v>
      </c>
    </row>
    <row r="48" spans="1:25" ht="22.05" customHeight="1">
      <c r="A48" s="11"/>
      <c r="B48" s="11" t="s">
        <v>1453</v>
      </c>
      <c r="C48" s="356" t="s">
        <v>119</v>
      </c>
      <c r="D48" s="356" t="s">
        <v>119</v>
      </c>
      <c r="E48" s="357">
        <v>37.979999999999997</v>
      </c>
      <c r="F48" s="357">
        <v>819.07999999999993</v>
      </c>
      <c r="G48" s="357">
        <v>0.17999999999999994</v>
      </c>
      <c r="H48" s="357">
        <v>0.8899999999999999</v>
      </c>
      <c r="I48" s="357">
        <v>26.449999999999989</v>
      </c>
      <c r="J48" s="357">
        <v>2.1900000000000013</v>
      </c>
      <c r="K48" s="357">
        <v>1034.73</v>
      </c>
      <c r="L48" s="357">
        <v>1064.4400000000003</v>
      </c>
      <c r="M48" s="357">
        <v>1921.5000000000002</v>
      </c>
      <c r="N48" s="633"/>
      <c r="O48" s="356" t="s">
        <v>119</v>
      </c>
      <c r="P48" s="356" t="s">
        <v>119</v>
      </c>
      <c r="Q48" s="357">
        <v>19.379999999999995</v>
      </c>
      <c r="R48" s="357">
        <v>23.310000000000002</v>
      </c>
      <c r="S48" s="357">
        <v>42.73</v>
      </c>
      <c r="T48" s="358"/>
      <c r="U48" s="358" t="s">
        <v>119</v>
      </c>
      <c r="V48" s="358" t="s">
        <v>119</v>
      </c>
      <c r="W48" s="358" t="s">
        <v>119</v>
      </c>
      <c r="X48" s="358"/>
      <c r="Y48" s="15">
        <v>1964.23</v>
      </c>
    </row>
    <row r="49" spans="1:25" ht="22.05" customHeight="1">
      <c r="A49" s="11"/>
      <c r="B49" s="76" t="s">
        <v>94</v>
      </c>
      <c r="C49" s="358">
        <v>6853.7</v>
      </c>
      <c r="D49" s="356" t="s">
        <v>119</v>
      </c>
      <c r="E49" s="358">
        <v>482.13200000000006</v>
      </c>
      <c r="F49" s="358">
        <v>2905.9399999999996</v>
      </c>
      <c r="G49" s="358">
        <v>0.32999999999999996</v>
      </c>
      <c r="H49" s="358">
        <v>0.99</v>
      </c>
      <c r="I49" s="358">
        <v>91.179999999999993</v>
      </c>
      <c r="J49" s="358">
        <v>12.680000000000001</v>
      </c>
      <c r="K49" s="358">
        <v>2818.49</v>
      </c>
      <c r="L49" s="358">
        <v>2923.6699999999992</v>
      </c>
      <c r="M49" s="358">
        <v>13165.441999999999</v>
      </c>
      <c r="N49" s="633"/>
      <c r="O49" s="358">
        <v>9.8000000000000007</v>
      </c>
      <c r="P49" s="356" t="s">
        <v>119</v>
      </c>
      <c r="Q49" s="358">
        <v>368.76</v>
      </c>
      <c r="R49" s="358">
        <v>35.42</v>
      </c>
      <c r="S49" s="358">
        <v>414.05</v>
      </c>
      <c r="T49" s="358"/>
      <c r="U49" s="358" t="s">
        <v>119</v>
      </c>
      <c r="V49" s="358" t="s">
        <v>119</v>
      </c>
      <c r="W49" s="358" t="s">
        <v>119</v>
      </c>
      <c r="X49" s="358"/>
      <c r="Y49" s="15">
        <v>13579.492</v>
      </c>
    </row>
    <row r="50" spans="1:25" ht="22.05" customHeight="1">
      <c r="A50" s="11"/>
      <c r="B50" s="11"/>
      <c r="C50" s="358"/>
      <c r="D50" s="358"/>
      <c r="E50" s="357" t="s">
        <v>101</v>
      </c>
      <c r="F50" s="358"/>
      <c r="G50" s="358"/>
      <c r="H50" s="358"/>
      <c r="I50" s="358"/>
      <c r="J50" s="358"/>
      <c r="K50" s="358"/>
      <c r="L50" s="358" t="s">
        <v>101</v>
      </c>
      <c r="M50" s="357" t="s">
        <v>101</v>
      </c>
      <c r="N50" s="357"/>
      <c r="O50" s="357"/>
      <c r="P50" s="357" t="s">
        <v>101</v>
      </c>
      <c r="Q50" s="357"/>
      <c r="R50" s="357"/>
      <c r="S50" s="358" t="s">
        <v>101</v>
      </c>
      <c r="T50" s="358"/>
      <c r="U50" s="358"/>
      <c r="V50" s="358"/>
      <c r="W50" s="358"/>
      <c r="X50" s="358"/>
      <c r="Y50" s="15"/>
    </row>
    <row r="51" spans="1:25" ht="22.05" customHeight="1">
      <c r="A51" s="11"/>
      <c r="B51" s="11" t="s">
        <v>215</v>
      </c>
      <c r="C51" s="357">
        <v>7040.32</v>
      </c>
      <c r="D51" s="357">
        <v>30.79</v>
      </c>
      <c r="E51" s="357">
        <v>207.01</v>
      </c>
      <c r="F51" s="357">
        <v>1396.82</v>
      </c>
      <c r="G51" s="357">
        <v>0.18000000000000005</v>
      </c>
      <c r="H51" s="357">
        <v>9.98</v>
      </c>
      <c r="I51" s="357">
        <v>155.99</v>
      </c>
      <c r="J51" s="357">
        <v>4.58</v>
      </c>
      <c r="K51" s="357">
        <v>1088.82</v>
      </c>
      <c r="L51" s="357">
        <v>1259.55</v>
      </c>
      <c r="M51" s="357">
        <v>9934.49</v>
      </c>
      <c r="N51" s="357"/>
      <c r="O51" s="357">
        <v>6.9999999999999368E-2</v>
      </c>
      <c r="P51" s="358" t="s">
        <v>119</v>
      </c>
      <c r="Q51" s="357">
        <v>950.72000000000014</v>
      </c>
      <c r="R51" s="357">
        <v>0.83999999999999631</v>
      </c>
      <c r="S51" s="357">
        <v>951.63000000000022</v>
      </c>
      <c r="T51" s="358"/>
      <c r="U51" s="358" t="s">
        <v>119</v>
      </c>
      <c r="V51" s="358" t="s">
        <v>119</v>
      </c>
      <c r="W51" s="358" t="s">
        <v>119</v>
      </c>
      <c r="X51" s="358"/>
      <c r="Y51" s="15">
        <v>10886.119999999999</v>
      </c>
    </row>
    <row r="52" spans="1:25" ht="22.05" customHeight="1">
      <c r="A52" s="11"/>
      <c r="B52" s="11" t="s">
        <v>216</v>
      </c>
      <c r="C52" s="356" t="s">
        <v>119</v>
      </c>
      <c r="D52" s="357">
        <v>17.050000000000004</v>
      </c>
      <c r="E52" s="357">
        <v>171.76</v>
      </c>
      <c r="F52" s="357">
        <v>970.52</v>
      </c>
      <c r="G52" s="357">
        <v>8.9999999999999969E-2</v>
      </c>
      <c r="H52" s="357">
        <v>15.180000000000003</v>
      </c>
      <c r="I52" s="357">
        <v>170.82</v>
      </c>
      <c r="J52" s="357">
        <v>1.4399999999999977</v>
      </c>
      <c r="K52" s="357">
        <v>1272.42</v>
      </c>
      <c r="L52" s="357">
        <v>1459.95</v>
      </c>
      <c r="M52" s="357">
        <v>2619.2800000000007</v>
      </c>
      <c r="N52" s="357"/>
      <c r="O52" s="357">
        <v>1.3500000000000008</v>
      </c>
      <c r="P52" s="358" t="s">
        <v>119</v>
      </c>
      <c r="Q52" s="357">
        <v>479.52</v>
      </c>
      <c r="R52" s="357">
        <v>2.6800000000000015</v>
      </c>
      <c r="S52" s="357">
        <v>483.55</v>
      </c>
      <c r="T52" s="358"/>
      <c r="U52" s="358" t="s">
        <v>119</v>
      </c>
      <c r="V52" s="358" t="s">
        <v>119</v>
      </c>
      <c r="W52" s="358" t="s">
        <v>119</v>
      </c>
      <c r="X52" s="358"/>
      <c r="Y52" s="15">
        <v>3102.83</v>
      </c>
    </row>
    <row r="53" spans="1:25" ht="22.05" customHeight="1">
      <c r="A53" s="11"/>
      <c r="B53" s="11" t="s">
        <v>200</v>
      </c>
      <c r="C53" s="356" t="s">
        <v>119</v>
      </c>
      <c r="D53" s="357">
        <v>5.3599999999999994</v>
      </c>
      <c r="E53" s="356" t="s">
        <v>119</v>
      </c>
      <c r="F53" s="357">
        <v>894.10000000000014</v>
      </c>
      <c r="G53" s="358">
        <v>0</v>
      </c>
      <c r="H53" s="357">
        <v>0.19999999999999618</v>
      </c>
      <c r="I53" s="357">
        <v>33.399999999999977</v>
      </c>
      <c r="J53" s="357">
        <v>0.87000000000000455</v>
      </c>
      <c r="K53" s="357">
        <v>1064.5899999999999</v>
      </c>
      <c r="L53" s="357">
        <v>1099.0600000000002</v>
      </c>
      <c r="M53" s="357">
        <v>1998.5200000000002</v>
      </c>
      <c r="N53" s="357"/>
      <c r="O53" s="357">
        <v>3.2299999999999986</v>
      </c>
      <c r="P53" s="358" t="s">
        <v>119</v>
      </c>
      <c r="Q53" s="357">
        <v>62.22999999999999</v>
      </c>
      <c r="R53" s="357">
        <v>0.73000000000000576</v>
      </c>
      <c r="S53" s="357">
        <v>66.19</v>
      </c>
      <c r="T53" s="358"/>
      <c r="U53" s="358" t="s">
        <v>119</v>
      </c>
      <c r="V53" s="358" t="s">
        <v>119</v>
      </c>
      <c r="W53" s="358" t="s">
        <v>119</v>
      </c>
      <c r="X53" s="358"/>
      <c r="Y53" s="15">
        <v>2064.73</v>
      </c>
    </row>
    <row r="54" spans="1:25" ht="22.05" customHeight="1">
      <c r="A54" s="11"/>
      <c r="B54" s="76" t="s">
        <v>95</v>
      </c>
      <c r="C54" s="358">
        <v>7040.32</v>
      </c>
      <c r="D54" s="358">
        <v>53.2</v>
      </c>
      <c r="E54" s="358">
        <v>378.77</v>
      </c>
      <c r="F54" s="358">
        <v>3261.4400000000005</v>
      </c>
      <c r="G54" s="358">
        <v>0.29000000000000004</v>
      </c>
      <c r="H54" s="358">
        <v>25.36</v>
      </c>
      <c r="I54" s="358">
        <v>360.21</v>
      </c>
      <c r="J54" s="358">
        <v>6.8900000000000023</v>
      </c>
      <c r="K54" s="358">
        <v>3425.83</v>
      </c>
      <c r="L54" s="358">
        <v>3818.58</v>
      </c>
      <c r="M54" s="358">
        <v>14552.310000000001</v>
      </c>
      <c r="N54" s="357"/>
      <c r="O54" s="358">
        <v>4.6499999999999986</v>
      </c>
      <c r="P54" s="358" t="s">
        <v>119</v>
      </c>
      <c r="Q54" s="358">
        <v>1492.4700000000003</v>
      </c>
      <c r="R54" s="358">
        <v>4.2500000000000036</v>
      </c>
      <c r="S54" s="358">
        <v>1501.3700000000003</v>
      </c>
      <c r="T54" s="358"/>
      <c r="U54" s="358" t="s">
        <v>119</v>
      </c>
      <c r="V54" s="358" t="s">
        <v>119</v>
      </c>
      <c r="W54" s="358" t="s">
        <v>119</v>
      </c>
      <c r="X54" s="358"/>
      <c r="Y54" s="15">
        <v>16053.679999999998</v>
      </c>
    </row>
    <row r="55" spans="1:25" ht="22.05" customHeight="1">
      <c r="A55" s="11"/>
      <c r="B55" s="11"/>
      <c r="C55" s="358"/>
      <c r="D55" s="358"/>
      <c r="E55" s="357" t="s">
        <v>101</v>
      </c>
      <c r="F55" s="358"/>
      <c r="G55" s="358"/>
      <c r="H55" s="358"/>
      <c r="I55" s="358"/>
      <c r="J55" s="358"/>
      <c r="K55" s="358"/>
      <c r="L55" s="358" t="s">
        <v>101</v>
      </c>
      <c r="M55" s="358" t="s">
        <v>101</v>
      </c>
      <c r="N55" s="358"/>
      <c r="O55" s="358"/>
      <c r="P55" s="358" t="s">
        <v>101</v>
      </c>
      <c r="Q55" s="358"/>
      <c r="R55" s="358"/>
      <c r="S55" s="358" t="s">
        <v>101</v>
      </c>
      <c r="T55" s="358"/>
      <c r="U55" s="358"/>
      <c r="V55" s="358"/>
      <c r="W55" s="358"/>
      <c r="X55" s="358"/>
      <c r="Y55" s="15"/>
    </row>
    <row r="56" spans="1:25" ht="22.05" customHeight="1">
      <c r="A56" s="11"/>
      <c r="B56" s="11" t="s">
        <v>209</v>
      </c>
      <c r="C56" s="357">
        <v>6909.3076031000001</v>
      </c>
      <c r="D56" s="356" t="s">
        <v>119</v>
      </c>
      <c r="E56" s="357">
        <v>383.63374397999996</v>
      </c>
      <c r="F56" s="357">
        <v>981.20055718999993</v>
      </c>
      <c r="G56" s="356" t="s">
        <v>119</v>
      </c>
      <c r="H56" s="357">
        <v>7.2062352799999978</v>
      </c>
      <c r="I56" s="357">
        <v>84.800646409999999</v>
      </c>
      <c r="J56" s="357">
        <v>1.7875833499999985</v>
      </c>
      <c r="K56" s="357">
        <v>1093.7027479999999</v>
      </c>
      <c r="L56" s="357">
        <v>1187.4972130399999</v>
      </c>
      <c r="M56" s="357">
        <v>9461.6391173100001</v>
      </c>
      <c r="N56" s="357"/>
      <c r="O56" s="358" t="s">
        <v>119</v>
      </c>
      <c r="P56" s="357">
        <v>209.5</v>
      </c>
      <c r="Q56" s="357">
        <v>115.03025175999969</v>
      </c>
      <c r="R56" s="357">
        <v>5.2599999999999927</v>
      </c>
      <c r="S56" s="357">
        <v>329.79025175999971</v>
      </c>
      <c r="T56" s="358"/>
      <c r="U56" s="358" t="s">
        <v>119</v>
      </c>
      <c r="V56" s="358" t="s">
        <v>119</v>
      </c>
      <c r="W56" s="358" t="s">
        <v>119</v>
      </c>
      <c r="X56" s="358"/>
      <c r="Y56" s="15">
        <v>9791.4293690699997</v>
      </c>
    </row>
    <row r="57" spans="1:25" ht="22.05" customHeight="1">
      <c r="A57" s="11"/>
      <c r="B57" s="11" t="s">
        <v>210</v>
      </c>
      <c r="C57" s="356" t="s">
        <v>119</v>
      </c>
      <c r="D57" s="357">
        <v>20.75</v>
      </c>
      <c r="E57" s="357">
        <v>18.46</v>
      </c>
      <c r="F57" s="357">
        <v>1308.5999999999999</v>
      </c>
      <c r="G57" s="357">
        <v>0.16999999999999993</v>
      </c>
      <c r="H57" s="357">
        <v>7.0837647200000013</v>
      </c>
      <c r="I57" s="357">
        <v>25.029353590000028</v>
      </c>
      <c r="J57" s="357">
        <v>0.84241664999999699</v>
      </c>
      <c r="K57" s="357">
        <v>940.55</v>
      </c>
      <c r="L57" s="357">
        <v>973.67553495999994</v>
      </c>
      <c r="M57" s="357">
        <v>2321.4855349599998</v>
      </c>
      <c r="N57" s="357"/>
      <c r="O57" s="357">
        <v>4.2300000000000031</v>
      </c>
      <c r="P57" s="358" t="s">
        <v>119</v>
      </c>
      <c r="Q57" s="357">
        <v>98.049748240000156</v>
      </c>
      <c r="R57" s="357">
        <v>1.5100000000000069</v>
      </c>
      <c r="S57" s="357">
        <v>103.78974824000016</v>
      </c>
      <c r="T57" s="358"/>
      <c r="U57" s="358" t="s">
        <v>119</v>
      </c>
      <c r="V57" s="358" t="s">
        <v>119</v>
      </c>
      <c r="W57" s="358" t="s">
        <v>119</v>
      </c>
      <c r="X57" s="358"/>
      <c r="Y57" s="15">
        <v>2425.2752832000006</v>
      </c>
    </row>
    <row r="58" spans="1:25" ht="22.05" customHeight="1">
      <c r="A58" s="11"/>
      <c r="B58" s="11" t="s">
        <v>206</v>
      </c>
      <c r="C58" s="356" t="s">
        <v>119</v>
      </c>
      <c r="D58" s="356" t="s">
        <v>119</v>
      </c>
      <c r="E58" s="357">
        <v>4029.6625461499998</v>
      </c>
      <c r="F58" s="357">
        <v>2294.6787002700007</v>
      </c>
      <c r="G58" s="357">
        <v>0.1100000000000001</v>
      </c>
      <c r="H58" s="357">
        <v>2.9999999999994476E-2</v>
      </c>
      <c r="I58" s="357">
        <v>65.950000000000031</v>
      </c>
      <c r="J58" s="357">
        <v>1.5900000000000034</v>
      </c>
      <c r="K58" s="357">
        <v>1042.9833345899999</v>
      </c>
      <c r="L58" s="357">
        <v>1110.66333459</v>
      </c>
      <c r="M58" s="357">
        <v>7435.00458101</v>
      </c>
      <c r="N58" s="357"/>
      <c r="O58" s="357">
        <v>42.54</v>
      </c>
      <c r="P58" s="357">
        <v>3234.52</v>
      </c>
      <c r="Q58" s="357">
        <v>131.96999999999966</v>
      </c>
      <c r="R58" s="357">
        <v>6.7699999999999978</v>
      </c>
      <c r="S58" s="357">
        <v>3415.7999999999997</v>
      </c>
      <c r="T58" s="358"/>
      <c r="U58" s="358" t="s">
        <v>119</v>
      </c>
      <c r="V58" s="358" t="s">
        <v>119</v>
      </c>
      <c r="W58" s="358" t="s">
        <v>119</v>
      </c>
      <c r="X58" s="358"/>
      <c r="Y58" s="15">
        <v>10850.804581009999</v>
      </c>
    </row>
    <row r="59" spans="1:25" ht="22.05" customHeight="1">
      <c r="A59" s="11"/>
      <c r="B59" s="76" t="s">
        <v>96</v>
      </c>
      <c r="C59" s="358">
        <v>6909.3076031000001</v>
      </c>
      <c r="D59" s="358">
        <v>20.75</v>
      </c>
      <c r="E59" s="358">
        <v>4431.7562901299998</v>
      </c>
      <c r="F59" s="358">
        <v>4584.4792574600006</v>
      </c>
      <c r="G59" s="358">
        <v>0.28000000000000003</v>
      </c>
      <c r="H59" s="358">
        <v>14.319999999999993</v>
      </c>
      <c r="I59" s="358">
        <v>175.78000000000006</v>
      </c>
      <c r="J59" s="358">
        <v>4.2199999999999989</v>
      </c>
      <c r="K59" s="358">
        <v>3077.2360825899996</v>
      </c>
      <c r="L59" s="358">
        <v>3271.8360825899995</v>
      </c>
      <c r="M59" s="358">
        <v>19218.12923328</v>
      </c>
      <c r="N59" s="358"/>
      <c r="O59" s="358">
        <v>46.77</v>
      </c>
      <c r="P59" s="358">
        <v>3444.02</v>
      </c>
      <c r="Q59" s="358">
        <v>345.0499999999995</v>
      </c>
      <c r="R59" s="358">
        <v>13.539999999999997</v>
      </c>
      <c r="S59" s="358">
        <v>3849.3799999999992</v>
      </c>
      <c r="T59" s="358"/>
      <c r="U59" s="358" t="s">
        <v>119</v>
      </c>
      <c r="V59" s="358" t="s">
        <v>119</v>
      </c>
      <c r="W59" s="358" t="s">
        <v>119</v>
      </c>
      <c r="X59" s="358"/>
      <c r="Y59" s="15">
        <v>23067.509233280001</v>
      </c>
    </row>
    <row r="60" spans="1:25" ht="22.05" customHeight="1">
      <c r="A60" s="11"/>
      <c r="B60" s="76"/>
      <c r="C60" s="358"/>
      <c r="D60" s="358"/>
      <c r="E60" s="358"/>
      <c r="F60" s="358"/>
      <c r="G60" s="358"/>
      <c r="H60" s="358"/>
      <c r="I60" s="358"/>
      <c r="J60" s="358"/>
      <c r="K60" s="358"/>
      <c r="L60" s="358"/>
      <c r="M60" s="358"/>
      <c r="N60" s="358"/>
      <c r="O60" s="358"/>
      <c r="P60" s="358"/>
      <c r="Q60" s="358"/>
      <c r="R60" s="358"/>
      <c r="S60" s="358"/>
      <c r="T60" s="358"/>
      <c r="U60" s="358"/>
      <c r="V60" s="358"/>
      <c r="W60" s="358"/>
      <c r="X60" s="358"/>
      <c r="Y60" s="15"/>
    </row>
    <row r="61" spans="1:25" ht="22.05" customHeight="1">
      <c r="A61" s="76" t="s">
        <v>1455</v>
      </c>
      <c r="B61" s="11" t="s">
        <v>211</v>
      </c>
      <c r="C61" s="357">
        <v>6084.35</v>
      </c>
      <c r="D61" s="358" t="s">
        <v>119</v>
      </c>
      <c r="E61" s="357">
        <v>986.53642880999996</v>
      </c>
      <c r="F61" s="357">
        <v>523.79458919000001</v>
      </c>
      <c r="G61" s="358" t="s">
        <v>119</v>
      </c>
      <c r="H61" s="358" t="s">
        <v>119</v>
      </c>
      <c r="I61" s="357">
        <v>41.96</v>
      </c>
      <c r="J61" s="357">
        <v>4.7699999999999996</v>
      </c>
      <c r="K61" s="357">
        <v>1134.729926</v>
      </c>
      <c r="L61" s="357">
        <v>1181.459926</v>
      </c>
      <c r="M61" s="357">
        <v>8776.1409440000007</v>
      </c>
      <c r="N61" s="357"/>
      <c r="O61" s="358" t="s">
        <v>119</v>
      </c>
      <c r="P61" s="358" t="s">
        <v>119</v>
      </c>
      <c r="Q61" s="357">
        <v>28.92</v>
      </c>
      <c r="R61" s="357">
        <v>0.27</v>
      </c>
      <c r="S61" s="357">
        <v>29.200000000000003</v>
      </c>
      <c r="T61" s="358"/>
      <c r="U61" s="358" t="s">
        <v>119</v>
      </c>
      <c r="V61" s="358" t="s">
        <v>119</v>
      </c>
      <c r="W61" s="358" t="s">
        <v>119</v>
      </c>
      <c r="X61" s="358"/>
      <c r="Y61" s="15">
        <v>8805.3409439999996</v>
      </c>
    </row>
    <row r="62" spans="1:25" ht="22.05" customHeight="1">
      <c r="A62" s="11"/>
      <c r="B62" s="11" t="s">
        <v>212</v>
      </c>
      <c r="C62" s="358" t="s">
        <v>119</v>
      </c>
      <c r="D62" s="358" t="s">
        <v>119</v>
      </c>
      <c r="E62" s="357">
        <v>1882.2535666499998</v>
      </c>
      <c r="F62" s="357">
        <v>375.91570153000009</v>
      </c>
      <c r="G62" s="358" t="s">
        <v>119</v>
      </c>
      <c r="H62" s="358" t="s">
        <v>119</v>
      </c>
      <c r="I62" s="357">
        <v>24.339999999999996</v>
      </c>
      <c r="J62" s="357">
        <v>4.8000000000000007</v>
      </c>
      <c r="K62" s="357">
        <v>1142.758926</v>
      </c>
      <c r="L62" s="357">
        <v>1171.928926</v>
      </c>
      <c r="M62" s="357">
        <v>3430.0981941800001</v>
      </c>
      <c r="N62" s="357"/>
      <c r="O62" s="357">
        <v>6.07</v>
      </c>
      <c r="P62" s="358" t="s">
        <v>119</v>
      </c>
      <c r="Q62" s="357">
        <v>43.129999999999995</v>
      </c>
      <c r="R62" s="357">
        <v>0.49</v>
      </c>
      <c r="S62" s="357">
        <v>49.69</v>
      </c>
      <c r="T62" s="358"/>
      <c r="U62" s="358" t="s">
        <v>119</v>
      </c>
      <c r="V62" s="358" t="s">
        <v>119</v>
      </c>
      <c r="W62" s="358" t="s">
        <v>119</v>
      </c>
      <c r="X62" s="358"/>
      <c r="Y62" s="15">
        <v>3479.7881941799997</v>
      </c>
    </row>
    <row r="63" spans="1:25" ht="22.05" customHeight="1">
      <c r="A63" s="11"/>
      <c r="B63" s="11" t="s">
        <v>1456</v>
      </c>
      <c r="C63" s="358" t="s">
        <v>119</v>
      </c>
      <c r="D63" s="358" t="s">
        <v>119</v>
      </c>
      <c r="E63" s="357">
        <v>713.39486611000018</v>
      </c>
      <c r="F63" s="357">
        <v>1181.4672417199999</v>
      </c>
      <c r="G63" s="358" t="s">
        <v>119</v>
      </c>
      <c r="H63" s="358" t="s">
        <v>119</v>
      </c>
      <c r="I63" s="357">
        <v>31.680000000000014</v>
      </c>
      <c r="J63" s="357">
        <v>5.0199999999999996</v>
      </c>
      <c r="K63" s="357">
        <v>1230.2201242599999</v>
      </c>
      <c r="L63" s="357">
        <v>1266.9701242599999</v>
      </c>
      <c r="M63" s="357">
        <v>3161.8322320900002</v>
      </c>
      <c r="N63" s="357"/>
      <c r="O63" s="357">
        <v>4.1399999999999997</v>
      </c>
      <c r="P63" s="358" t="s">
        <v>119</v>
      </c>
      <c r="Q63" s="357">
        <v>3207</v>
      </c>
      <c r="R63" s="357">
        <v>0.44999999999999996</v>
      </c>
      <c r="S63" s="357">
        <f>SUM(O63:R63)</f>
        <v>3211.5899999999997</v>
      </c>
      <c r="T63" s="358"/>
      <c r="U63" s="358" t="s">
        <v>119</v>
      </c>
      <c r="V63" s="357">
        <v>458.46</v>
      </c>
      <c r="W63" s="357">
        <v>458.46</v>
      </c>
      <c r="X63" s="358"/>
      <c r="Y63" s="15">
        <v>6831.8822320899999</v>
      </c>
    </row>
    <row r="64" spans="1:25" ht="22.05" customHeight="1">
      <c r="A64" s="278"/>
      <c r="B64" s="283" t="s">
        <v>93</v>
      </c>
      <c r="C64" s="866">
        <f>SUM(C61:C63)</f>
        <v>6084.35</v>
      </c>
      <c r="D64" s="866" t="s">
        <v>119</v>
      </c>
      <c r="E64" s="866">
        <f t="shared" ref="E64:Y64" si="0">SUM(E61:E63)</f>
        <v>3582.1848615700001</v>
      </c>
      <c r="F64" s="866">
        <f t="shared" si="0"/>
        <v>2081.17753244</v>
      </c>
      <c r="G64" s="866">
        <v>0.06</v>
      </c>
      <c r="H64" s="866" t="s">
        <v>119</v>
      </c>
      <c r="I64" s="866">
        <f t="shared" si="0"/>
        <v>97.980000000000018</v>
      </c>
      <c r="J64" s="866">
        <f t="shared" si="0"/>
        <v>14.59</v>
      </c>
      <c r="K64" s="866">
        <f t="shared" si="0"/>
        <v>3507.7089762599999</v>
      </c>
      <c r="L64" s="866">
        <f t="shared" si="0"/>
        <v>3620.35897626</v>
      </c>
      <c r="M64" s="866">
        <f t="shared" si="0"/>
        <v>15368.071370270001</v>
      </c>
      <c r="N64" s="866"/>
      <c r="O64" s="866">
        <f t="shared" si="0"/>
        <v>10.210000000000001</v>
      </c>
      <c r="P64" s="866" t="s">
        <v>119</v>
      </c>
      <c r="Q64" s="866">
        <f t="shared" si="0"/>
        <v>3279.05</v>
      </c>
      <c r="R64" s="866">
        <f t="shared" si="0"/>
        <v>1.21</v>
      </c>
      <c r="S64" s="866">
        <f t="shared" si="0"/>
        <v>3290.4799999999996</v>
      </c>
      <c r="T64" s="866"/>
      <c r="U64" s="866" t="s">
        <v>119</v>
      </c>
      <c r="V64" s="866">
        <f t="shared" si="0"/>
        <v>458.46</v>
      </c>
      <c r="W64" s="866">
        <f t="shared" si="0"/>
        <v>458.46</v>
      </c>
      <c r="X64" s="866"/>
      <c r="Y64" s="288">
        <f t="shared" si="0"/>
        <v>19117.01137027</v>
      </c>
    </row>
    <row r="65" spans="1:25" ht="22.05" customHeight="1">
      <c r="A65" s="154" t="s">
        <v>1081</v>
      </c>
      <c r="B65" s="154" t="s">
        <v>1457</v>
      </c>
      <c r="C65" s="277"/>
      <c r="D65" s="277"/>
      <c r="E65" s="360"/>
      <c r="F65" s="11"/>
      <c r="G65" s="361"/>
      <c r="H65" s="361"/>
      <c r="I65" s="361"/>
      <c r="J65" s="360"/>
      <c r="K65" s="361"/>
      <c r="L65" s="361"/>
      <c r="M65" s="361"/>
      <c r="N65" s="361"/>
      <c r="O65" s="361"/>
      <c r="P65" s="361" t="s">
        <v>101</v>
      </c>
      <c r="Q65" s="361"/>
      <c r="R65" s="360"/>
      <c r="S65" s="361"/>
      <c r="T65" s="361"/>
      <c r="U65" s="361"/>
      <c r="V65" s="361"/>
      <c r="W65" s="361"/>
      <c r="X65" s="361"/>
      <c r="Y65" s="361" t="s">
        <v>101</v>
      </c>
    </row>
    <row r="66" spans="1:25" ht="22.05" customHeight="1">
      <c r="A66" s="154" t="s">
        <v>1083</v>
      </c>
      <c r="B66" s="154" t="s">
        <v>1486</v>
      </c>
      <c r="C66" s="277"/>
      <c r="D66" s="277"/>
      <c r="E66" s="360"/>
      <c r="F66" s="360"/>
      <c r="G66" s="361"/>
      <c r="H66" s="361"/>
      <c r="I66" s="361"/>
      <c r="J66" s="360"/>
      <c r="K66" s="361"/>
      <c r="L66" s="361"/>
      <c r="M66" s="361"/>
      <c r="N66" s="361"/>
      <c r="O66" s="361"/>
      <c r="P66" s="361" t="s">
        <v>101</v>
      </c>
      <c r="Q66" s="361"/>
      <c r="R66" s="360" t="s">
        <v>101</v>
      </c>
      <c r="S66" s="361" t="s">
        <v>101</v>
      </c>
      <c r="T66" s="361"/>
      <c r="U66" s="361"/>
      <c r="V66" s="361"/>
      <c r="W66" s="357" t="s">
        <v>101</v>
      </c>
      <c r="X66" s="361"/>
      <c r="Y66" s="361"/>
    </row>
    <row r="67" spans="1:25" ht="22.05" customHeight="1">
      <c r="A67" s="154" t="s">
        <v>1085</v>
      </c>
      <c r="B67" s="154" t="s">
        <v>1487</v>
      </c>
      <c r="C67" s="277"/>
      <c r="D67" s="277"/>
      <c r="E67" s="360"/>
      <c r="F67" s="360"/>
      <c r="G67" s="361"/>
      <c r="H67" s="361"/>
      <c r="I67" s="361"/>
      <c r="J67" s="360"/>
      <c r="K67" s="361"/>
      <c r="L67" s="361"/>
      <c r="M67" s="361"/>
      <c r="N67" s="361"/>
      <c r="O67" s="361"/>
      <c r="P67" s="361"/>
      <c r="Q67" s="361"/>
      <c r="R67" s="360"/>
      <c r="S67" s="361" t="s">
        <v>101</v>
      </c>
      <c r="T67" s="361"/>
      <c r="U67" s="361"/>
      <c r="V67" s="361"/>
      <c r="W67" s="357"/>
      <c r="X67" s="361"/>
      <c r="Y67" s="361"/>
    </row>
    <row r="68" spans="1:25" ht="22.05" customHeight="1">
      <c r="A68" s="154" t="s">
        <v>1130</v>
      </c>
      <c r="B68" s="154" t="s">
        <v>1488</v>
      </c>
      <c r="C68" s="277"/>
      <c r="D68" s="277"/>
      <c r="E68" s="360"/>
      <c r="F68" s="360"/>
      <c r="G68" s="361"/>
      <c r="H68" s="361"/>
      <c r="I68" s="361"/>
      <c r="J68" s="360"/>
      <c r="K68" s="361"/>
      <c r="L68" s="361"/>
      <c r="M68" s="361"/>
      <c r="N68" s="361"/>
      <c r="O68" s="361"/>
      <c r="P68" s="361"/>
      <c r="Q68" s="361"/>
      <c r="R68" s="360"/>
      <c r="S68" s="361"/>
      <c r="T68" s="361"/>
      <c r="U68" s="361"/>
      <c r="V68" s="361"/>
      <c r="W68" s="357"/>
      <c r="X68" s="361"/>
      <c r="Y68" s="361"/>
    </row>
    <row r="69" spans="1:25" ht="22.05" customHeight="1">
      <c r="A69" s="277" t="s">
        <v>1462</v>
      </c>
      <c r="B69" s="277" t="s">
        <v>1463</v>
      </c>
      <c r="C69" s="360"/>
      <c r="D69" s="360"/>
      <c r="E69" s="360"/>
      <c r="F69" s="360"/>
      <c r="G69" s="361"/>
      <c r="H69" s="361"/>
      <c r="I69" s="361"/>
      <c r="J69" s="360"/>
      <c r="K69" s="361"/>
      <c r="L69" s="361" t="s">
        <v>101</v>
      </c>
      <c r="M69" s="361"/>
      <c r="N69" s="361"/>
      <c r="O69" s="15"/>
      <c r="P69" s="15"/>
      <c r="Q69" s="15"/>
      <c r="R69" s="14"/>
      <c r="S69" s="15"/>
      <c r="T69" s="15"/>
      <c r="U69" s="15"/>
      <c r="V69" s="15"/>
      <c r="W69" s="357"/>
      <c r="X69" s="15"/>
      <c r="Y69" s="15"/>
    </row>
    <row r="70" spans="1:25" ht="22.05" customHeight="1">
      <c r="A70" s="11"/>
      <c r="B70" s="11"/>
      <c r="C70" s="358"/>
      <c r="D70" s="358"/>
      <c r="E70" s="357"/>
      <c r="F70" s="358"/>
      <c r="G70" s="358"/>
      <c r="H70" s="358"/>
      <c r="I70" s="358"/>
      <c r="J70" s="358"/>
      <c r="K70" s="358"/>
      <c r="L70" s="358"/>
      <c r="M70" s="357"/>
      <c r="N70" s="12"/>
      <c r="O70" s="357"/>
      <c r="P70" s="357"/>
      <c r="Q70" s="357"/>
      <c r="R70" s="357"/>
      <c r="S70" s="358"/>
      <c r="T70" s="358"/>
      <c r="U70" s="358"/>
      <c r="V70" s="358"/>
      <c r="W70" s="358"/>
      <c r="X70" s="358"/>
      <c r="Y70" s="15"/>
    </row>
    <row r="71" spans="1:25" ht="22.05" customHeight="1">
      <c r="A71" s="11"/>
      <c r="B71" s="11"/>
      <c r="C71" s="357"/>
      <c r="D71" s="357"/>
      <c r="E71" s="357"/>
      <c r="F71" s="357"/>
      <c r="G71" s="357"/>
      <c r="H71" s="357"/>
      <c r="I71" s="357"/>
      <c r="J71" s="357"/>
      <c r="K71" s="357"/>
      <c r="L71" s="357"/>
      <c r="M71" s="357"/>
      <c r="N71" s="12"/>
      <c r="O71" s="357"/>
      <c r="P71" s="358"/>
      <c r="Q71" s="357"/>
      <c r="R71" s="357"/>
      <c r="S71" s="357"/>
      <c r="T71" s="358"/>
      <c r="U71" s="358"/>
      <c r="V71" s="358"/>
      <c r="W71" s="358"/>
      <c r="X71" s="358"/>
      <c r="Y71" s="15"/>
    </row>
    <row r="72" spans="1:25" ht="18">
      <c r="A72" s="11"/>
      <c r="B72" s="11"/>
      <c r="C72" s="358"/>
      <c r="D72" s="357"/>
      <c r="E72" s="357"/>
      <c r="F72" s="357"/>
      <c r="G72" s="357"/>
      <c r="H72" s="357"/>
      <c r="I72" s="357"/>
      <c r="J72" s="357"/>
      <c r="K72" s="357"/>
      <c r="L72" s="357"/>
      <c r="M72" s="357"/>
      <c r="N72" s="12"/>
      <c r="O72" s="357"/>
      <c r="P72" s="358"/>
      <c r="Q72" s="357"/>
      <c r="R72" s="357"/>
      <c r="S72" s="357"/>
      <c r="T72" s="358"/>
      <c r="U72" s="358"/>
      <c r="V72" s="358"/>
      <c r="W72" s="358"/>
      <c r="X72" s="358"/>
      <c r="Y72" s="15"/>
    </row>
    <row r="73" spans="1:25" ht="18">
      <c r="A73" s="11"/>
      <c r="B73" s="11"/>
      <c r="C73" s="358"/>
      <c r="D73" s="357"/>
      <c r="E73" s="358"/>
      <c r="F73" s="357"/>
      <c r="G73" s="358"/>
      <c r="H73" s="357"/>
      <c r="I73" s="357"/>
      <c r="J73" s="357"/>
      <c r="K73" s="357"/>
      <c r="L73" s="357"/>
      <c r="M73" s="357"/>
      <c r="N73" s="12"/>
      <c r="O73" s="357"/>
      <c r="P73" s="358"/>
      <c r="Q73" s="357"/>
      <c r="R73" s="357"/>
      <c r="S73" s="357"/>
      <c r="T73" s="358"/>
      <c r="U73" s="358"/>
      <c r="V73" s="358"/>
      <c r="W73" s="358"/>
      <c r="X73" s="358"/>
      <c r="Y73" s="15"/>
    </row>
    <row r="74" spans="1:25" ht="18">
      <c r="A74" s="11"/>
      <c r="B74" s="76"/>
      <c r="C74" s="358"/>
      <c r="D74" s="358"/>
      <c r="E74" s="358"/>
      <c r="F74" s="358"/>
      <c r="G74" s="358"/>
      <c r="H74" s="358"/>
      <c r="I74" s="358"/>
      <c r="J74" s="358"/>
      <c r="K74" s="358"/>
      <c r="L74" s="358"/>
      <c r="M74" s="358"/>
      <c r="N74" s="12"/>
      <c r="O74" s="358"/>
      <c r="P74" s="358"/>
      <c r="Q74" s="358"/>
      <c r="R74" s="358"/>
      <c r="S74" s="358"/>
      <c r="T74" s="358"/>
      <c r="U74" s="358"/>
      <c r="V74" s="358"/>
      <c r="W74" s="358"/>
      <c r="X74" s="358"/>
      <c r="Y74" s="15"/>
    </row>
    <row r="75" spans="1:25" ht="18">
      <c r="A75" s="11"/>
      <c r="B75" s="11"/>
      <c r="C75" s="358"/>
      <c r="D75" s="358"/>
      <c r="E75" s="357"/>
      <c r="F75" s="358"/>
      <c r="G75" s="358"/>
      <c r="H75" s="358"/>
      <c r="I75" s="358"/>
      <c r="J75" s="358"/>
      <c r="K75" s="358"/>
      <c r="L75" s="358"/>
      <c r="M75" s="358"/>
      <c r="N75" s="12"/>
      <c r="O75" s="358"/>
      <c r="P75" s="358"/>
      <c r="Q75" s="358"/>
      <c r="R75" s="358"/>
      <c r="S75" s="358"/>
      <c r="T75" s="358"/>
      <c r="U75" s="358"/>
      <c r="V75" s="358"/>
      <c r="W75" s="358"/>
      <c r="X75" s="358"/>
      <c r="Y75" s="15"/>
    </row>
    <row r="76" spans="1:25" ht="18">
      <c r="A76" s="11"/>
      <c r="B76" s="11"/>
      <c r="C76" s="357"/>
      <c r="D76" s="358"/>
      <c r="E76" s="357"/>
      <c r="F76" s="358"/>
      <c r="G76" s="358"/>
      <c r="H76" s="357"/>
      <c r="I76" s="357"/>
      <c r="J76" s="357"/>
      <c r="K76" s="357"/>
      <c r="L76" s="357"/>
      <c r="M76" s="357"/>
      <c r="N76" s="12"/>
      <c r="O76" s="358"/>
      <c r="P76" s="357"/>
      <c r="Q76" s="357"/>
      <c r="R76" s="357"/>
      <c r="S76" s="357"/>
      <c r="T76" s="358"/>
      <c r="U76" s="358"/>
      <c r="V76" s="358"/>
      <c r="W76" s="358"/>
      <c r="X76" s="358"/>
      <c r="Y76" s="15"/>
    </row>
    <row r="77" spans="1:25" ht="18">
      <c r="A77" s="11"/>
      <c r="B77" s="11"/>
      <c r="C77" s="358"/>
      <c r="D77" s="357"/>
      <c r="E77" s="357"/>
      <c r="F77" s="358"/>
      <c r="G77" s="357"/>
      <c r="H77" s="357"/>
      <c r="I77" s="357"/>
      <c r="J77" s="357"/>
      <c r="K77" s="357"/>
      <c r="L77" s="357"/>
      <c r="M77" s="357"/>
      <c r="N77" s="12"/>
      <c r="O77" s="357"/>
      <c r="P77" s="358"/>
      <c r="Q77" s="357"/>
      <c r="R77" s="357"/>
      <c r="S77" s="357"/>
      <c r="T77" s="358"/>
      <c r="U77" s="358"/>
      <c r="V77" s="358"/>
      <c r="W77" s="358"/>
      <c r="X77" s="358"/>
      <c r="Y77" s="15"/>
    </row>
    <row r="78" spans="1:25" ht="18">
      <c r="A78" s="11"/>
      <c r="B78" s="11"/>
      <c r="C78" s="358"/>
      <c r="D78" s="358"/>
      <c r="E78" s="357"/>
      <c r="F78" s="358"/>
      <c r="G78" s="357"/>
      <c r="H78" s="358"/>
      <c r="I78" s="357"/>
      <c r="J78" s="357"/>
      <c r="K78" s="357"/>
      <c r="L78" s="357"/>
      <c r="M78" s="357"/>
      <c r="N78" s="12"/>
      <c r="O78" s="357"/>
      <c r="P78" s="357"/>
      <c r="Q78" s="357"/>
      <c r="R78" s="357"/>
      <c r="S78" s="357"/>
      <c r="T78" s="358"/>
      <c r="U78" s="358"/>
      <c r="V78" s="358"/>
      <c r="W78" s="358"/>
      <c r="X78" s="358"/>
      <c r="Y78" s="15"/>
    </row>
    <row r="79" spans="1:25" ht="18">
      <c r="A79" s="11"/>
      <c r="B79" s="76"/>
      <c r="C79" s="358"/>
      <c r="D79" s="358"/>
      <c r="E79" s="358"/>
      <c r="F79" s="358"/>
      <c r="G79" s="358"/>
      <c r="H79" s="358"/>
      <c r="I79" s="358"/>
      <c r="J79" s="358"/>
      <c r="K79" s="358"/>
      <c r="L79" s="358"/>
      <c r="M79" s="358"/>
      <c r="N79" s="12"/>
      <c r="O79" s="358"/>
      <c r="P79" s="358"/>
      <c r="Q79" s="358"/>
      <c r="R79" s="358"/>
      <c r="S79" s="358"/>
      <c r="T79" s="358"/>
      <c r="U79" s="358"/>
      <c r="V79" s="358"/>
      <c r="W79" s="358"/>
      <c r="X79" s="358"/>
      <c r="Y79" s="15"/>
    </row>
    <row r="80" spans="1:25" ht="18">
      <c r="A80" s="154"/>
      <c r="B80" s="154"/>
      <c r="C80" s="277"/>
      <c r="D80" s="277"/>
      <c r="E80" s="360"/>
      <c r="F80" s="11"/>
      <c r="G80" s="361"/>
      <c r="H80" s="361"/>
      <c r="I80" s="361"/>
      <c r="J80" s="360"/>
      <c r="K80" s="361"/>
      <c r="L80" s="361"/>
      <c r="M80" s="361"/>
      <c r="N80" s="12"/>
      <c r="O80" s="361"/>
      <c r="P80" s="361"/>
      <c r="Q80" s="361"/>
      <c r="R80" s="360"/>
      <c r="S80" s="361"/>
      <c r="T80" s="361"/>
      <c r="U80" s="361"/>
      <c r="V80" s="361"/>
      <c r="W80" s="361"/>
      <c r="X80" s="361"/>
      <c r="Y80" s="361"/>
    </row>
    <row r="81" spans="1:25" ht="18">
      <c r="A81" s="154"/>
      <c r="B81" s="154"/>
      <c r="C81" s="277"/>
      <c r="D81" s="277"/>
      <c r="E81" s="360"/>
      <c r="F81" s="360"/>
      <c r="G81" s="361"/>
      <c r="H81" s="361"/>
      <c r="I81" s="361"/>
      <c r="J81" s="360"/>
      <c r="K81" s="361"/>
      <c r="L81" s="361"/>
      <c r="M81" s="361"/>
      <c r="N81" s="76"/>
      <c r="O81" s="361"/>
      <c r="P81" s="361"/>
      <c r="Q81" s="361"/>
      <c r="R81" s="360"/>
      <c r="S81" s="361"/>
      <c r="T81" s="361"/>
      <c r="U81" s="361"/>
      <c r="V81" s="361"/>
      <c r="W81" s="357"/>
      <c r="X81" s="361"/>
      <c r="Y81" s="361"/>
    </row>
    <row r="82" spans="1:25" ht="18">
      <c r="A82" s="154"/>
      <c r="B82" s="154"/>
      <c r="C82" s="277"/>
      <c r="D82" s="277"/>
      <c r="E82" s="360"/>
      <c r="F82" s="360"/>
      <c r="G82" s="361"/>
      <c r="H82" s="361"/>
      <c r="I82" s="361"/>
      <c r="J82" s="360"/>
      <c r="K82" s="361"/>
      <c r="L82" s="361"/>
      <c r="M82" s="361"/>
      <c r="N82" s="76"/>
      <c r="O82" s="361"/>
      <c r="P82" s="361"/>
      <c r="Q82" s="361"/>
      <c r="R82" s="360"/>
      <c r="S82" s="361"/>
      <c r="T82" s="361"/>
      <c r="U82" s="361"/>
      <c r="V82" s="361"/>
      <c r="W82" s="357"/>
      <c r="X82" s="361"/>
      <c r="Y82" s="361"/>
    </row>
    <row r="83" spans="1:25" ht="18">
      <c r="A83" s="154"/>
      <c r="B83" s="154"/>
      <c r="C83" s="277"/>
      <c r="D83" s="277"/>
      <c r="E83" s="360"/>
      <c r="F83" s="360"/>
      <c r="G83" s="361"/>
      <c r="H83" s="361"/>
      <c r="I83" s="361"/>
      <c r="J83" s="360"/>
      <c r="K83" s="361"/>
      <c r="L83" s="361"/>
      <c r="M83" s="361"/>
      <c r="N83" s="76"/>
      <c r="O83" s="361"/>
      <c r="P83" s="361"/>
      <c r="Q83" s="361"/>
      <c r="R83" s="360"/>
      <c r="S83" s="361"/>
      <c r="T83" s="361"/>
      <c r="U83" s="361"/>
      <c r="V83" s="361"/>
      <c r="W83" s="357"/>
      <c r="X83" s="361"/>
      <c r="Y83" s="361"/>
    </row>
    <row r="84" spans="1:25" ht="18">
      <c r="A84" s="277"/>
      <c r="B84" s="277"/>
      <c r="C84" s="360"/>
      <c r="D84" s="360"/>
      <c r="E84" s="360"/>
      <c r="F84" s="360"/>
      <c r="G84" s="361"/>
      <c r="H84" s="361"/>
      <c r="I84" s="361"/>
      <c r="J84" s="360"/>
      <c r="K84" s="361"/>
      <c r="L84" s="361"/>
      <c r="M84" s="361"/>
      <c r="N84" s="76"/>
      <c r="O84" s="15"/>
      <c r="P84" s="15"/>
      <c r="Q84" s="15"/>
      <c r="R84" s="14"/>
      <c r="S84" s="15"/>
      <c r="T84" s="15"/>
      <c r="U84" s="15"/>
      <c r="V84" s="15"/>
      <c r="W84" s="357"/>
      <c r="X84" s="15"/>
      <c r="Y84" s="15"/>
    </row>
  </sheetData>
  <mergeCells count="4">
    <mergeCell ref="C4:K4"/>
    <mergeCell ref="O4:R4"/>
    <mergeCell ref="U4:V4"/>
    <mergeCell ref="G5:L5"/>
  </mergeCells>
  <hyperlinks>
    <hyperlink ref="L1" location="'Contents Page'!A1" display="BACK TO CONTENTS" xr:uid="{BBBD7736-0F7D-421C-8585-047FC5B30D44}"/>
  </hyperlinks>
  <pageMargins left="0.7" right="0.7" top="0.75" bottom="0.75" header="0.3" footer="0.3"/>
  <pageSetup paperSize="9" scale="21"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B2D2-0993-4C42-9C25-F6EAE62EB619}">
  <dimension ref="A1:L75"/>
  <sheetViews>
    <sheetView zoomScaleNormal="100" workbookViewId="0">
      <selection activeCell="G1" sqref="G1"/>
    </sheetView>
  </sheetViews>
  <sheetFormatPr defaultColWidth="8.77734375" defaultRowHeight="14.4"/>
  <cols>
    <col min="1" max="1" width="80.33203125" style="1" customWidth="1"/>
    <col min="2" max="11" width="18.6640625" customWidth="1"/>
    <col min="12" max="12" width="13.44140625" customWidth="1"/>
  </cols>
  <sheetData>
    <row r="1" spans="1:12" ht="22.05" customHeight="1">
      <c r="A1" s="12" t="s">
        <v>1489</v>
      </c>
      <c r="B1" s="12"/>
      <c r="C1" s="13"/>
      <c r="D1" s="13"/>
      <c r="E1" s="13"/>
      <c r="F1" s="13"/>
      <c r="G1" s="10" t="s">
        <v>85</v>
      </c>
      <c r="H1" s="13"/>
      <c r="I1" s="13"/>
      <c r="J1" s="13"/>
      <c r="K1" s="13"/>
      <c r="L1" s="13"/>
    </row>
    <row r="2" spans="1:12" ht="22.05" customHeight="1">
      <c r="A2" s="12" t="s">
        <v>1490</v>
      </c>
      <c r="B2" s="12"/>
      <c r="C2" s="13"/>
      <c r="D2" s="13"/>
      <c r="E2" s="13"/>
      <c r="F2" s="13"/>
      <c r="G2" s="13"/>
      <c r="H2" s="13"/>
      <c r="I2" s="13"/>
      <c r="J2" s="13"/>
      <c r="K2" s="13"/>
      <c r="L2" s="13"/>
    </row>
    <row r="3" spans="1:12" ht="22.05" customHeight="1">
      <c r="A3" s="877" t="s">
        <v>1193</v>
      </c>
      <c r="B3" s="877"/>
      <c r="C3" s="287"/>
      <c r="D3" s="13"/>
      <c r="E3" s="13"/>
      <c r="F3" s="13"/>
      <c r="G3" s="13"/>
      <c r="H3" s="13"/>
      <c r="I3" s="13"/>
      <c r="J3" s="13"/>
      <c r="K3" s="13"/>
      <c r="L3" s="13"/>
    </row>
    <row r="4" spans="1:12" ht="22.05" customHeight="1">
      <c r="A4" s="878" t="s">
        <v>1469</v>
      </c>
      <c r="B4" s="879" t="s">
        <v>1491</v>
      </c>
      <c r="C4" s="879" t="s">
        <v>1492</v>
      </c>
      <c r="D4" s="880" t="s">
        <v>1443</v>
      </c>
      <c r="E4" s="880" t="s">
        <v>1444</v>
      </c>
      <c r="F4" s="880" t="s">
        <v>1445</v>
      </c>
      <c r="G4" s="880" t="s">
        <v>1446</v>
      </c>
      <c r="H4" s="880" t="s">
        <v>1447</v>
      </c>
      <c r="I4" s="880" t="s">
        <v>1448</v>
      </c>
      <c r="J4" s="880" t="s">
        <v>1449</v>
      </c>
      <c r="K4" s="880" t="s">
        <v>1450</v>
      </c>
      <c r="L4" s="880" t="s">
        <v>1451</v>
      </c>
    </row>
    <row r="5" spans="1:12" ht="9" customHeight="1">
      <c r="A5" s="12"/>
      <c r="B5" s="12"/>
      <c r="C5" s="12"/>
      <c r="D5" s="12"/>
      <c r="E5" s="12"/>
      <c r="F5" s="12"/>
      <c r="G5" s="12"/>
      <c r="H5" s="12"/>
      <c r="I5" s="13"/>
      <c r="J5" s="12"/>
      <c r="K5" s="12"/>
      <c r="L5" s="12"/>
    </row>
    <row r="6" spans="1:12" ht="22.05" customHeight="1">
      <c r="A6" s="12" t="s">
        <v>1493</v>
      </c>
      <c r="B6" s="12">
        <v>11623.93</v>
      </c>
      <c r="C6" s="15">
        <v>11244.49</v>
      </c>
      <c r="D6" s="15">
        <v>12911.71</v>
      </c>
      <c r="E6" s="15">
        <v>13469.49</v>
      </c>
      <c r="F6" s="15">
        <v>15799.800000000001</v>
      </c>
      <c r="G6" s="12">
        <v>15076.630000000001</v>
      </c>
      <c r="H6" s="12">
        <v>16745.2</v>
      </c>
      <c r="I6" s="12">
        <v>18787.55</v>
      </c>
      <c r="J6" s="12">
        <v>18815.82</v>
      </c>
      <c r="K6" s="12">
        <v>19069.25</v>
      </c>
      <c r="L6" s="12">
        <v>21055.43</v>
      </c>
    </row>
    <row r="7" spans="1:12" ht="22.05" customHeight="1">
      <c r="A7" s="634" t="s">
        <v>1494</v>
      </c>
      <c r="B7" s="13">
        <v>10586.08</v>
      </c>
      <c r="C7" s="14">
        <v>9710.68</v>
      </c>
      <c r="D7" s="14">
        <v>10951.32</v>
      </c>
      <c r="E7" s="14">
        <v>11350.93</v>
      </c>
      <c r="F7" s="14">
        <v>11596.74</v>
      </c>
      <c r="G7" s="13">
        <v>11533.92</v>
      </c>
      <c r="H7" s="13">
        <v>13032.18</v>
      </c>
      <c r="I7" s="13">
        <v>15069.71</v>
      </c>
      <c r="J7" s="13">
        <v>16014.82</v>
      </c>
      <c r="K7" s="13">
        <v>16606.2</v>
      </c>
      <c r="L7" s="13">
        <v>18028.18</v>
      </c>
    </row>
    <row r="8" spans="1:12" ht="22.05" customHeight="1">
      <c r="A8" s="634" t="s">
        <v>1495</v>
      </c>
      <c r="B8" s="13">
        <v>1037.8499999999999</v>
      </c>
      <c r="C8" s="14">
        <v>1533.81</v>
      </c>
      <c r="D8" s="14">
        <v>1960.44</v>
      </c>
      <c r="E8" s="14">
        <v>2118.56</v>
      </c>
      <c r="F8" s="14">
        <v>4203.07</v>
      </c>
      <c r="G8" s="13">
        <v>3542.71</v>
      </c>
      <c r="H8" s="13">
        <v>3713.02</v>
      </c>
      <c r="I8" s="13">
        <v>3717.84</v>
      </c>
      <c r="J8" s="13">
        <v>2801</v>
      </c>
      <c r="K8" s="13">
        <v>2463.0500000000002</v>
      </c>
      <c r="L8" s="13">
        <v>3027.25</v>
      </c>
    </row>
    <row r="9" spans="1:12" ht="9" customHeight="1">
      <c r="A9" s="12"/>
      <c r="B9" s="13"/>
      <c r="C9" s="15"/>
      <c r="D9" s="15"/>
      <c r="E9" s="15"/>
      <c r="F9" s="15"/>
      <c r="G9" s="12"/>
      <c r="H9" s="13"/>
      <c r="I9" s="13"/>
      <c r="J9" s="13"/>
      <c r="K9" s="13"/>
      <c r="L9" s="13"/>
    </row>
    <row r="10" spans="1:12" ht="22.05" customHeight="1">
      <c r="A10" s="12" t="s">
        <v>1496</v>
      </c>
      <c r="B10" s="15">
        <v>17236.84</v>
      </c>
      <c r="C10" s="15">
        <v>18844.080000000002</v>
      </c>
      <c r="D10" s="15">
        <v>22378.46</v>
      </c>
      <c r="E10" s="15">
        <v>24578.449999999997</v>
      </c>
      <c r="F10" s="15">
        <v>25343.62</v>
      </c>
      <c r="G10" s="12">
        <v>26683.49</v>
      </c>
      <c r="H10" s="12">
        <v>28239.95</v>
      </c>
      <c r="I10" s="12">
        <v>29607.56</v>
      </c>
      <c r="J10" s="12">
        <v>31671.13</v>
      </c>
      <c r="K10" s="12">
        <v>32594.42</v>
      </c>
      <c r="L10" s="12">
        <v>34179.350000000006</v>
      </c>
    </row>
    <row r="11" spans="1:12" ht="7.5" customHeight="1">
      <c r="A11" s="12" t="s">
        <v>101</v>
      </c>
      <c r="B11" s="12"/>
      <c r="C11" s="12"/>
      <c r="D11" s="12"/>
      <c r="E11" s="15"/>
      <c r="F11" s="15"/>
      <c r="G11" s="12"/>
      <c r="H11" s="13"/>
      <c r="I11" s="13"/>
      <c r="J11" s="13"/>
      <c r="K11" s="13"/>
      <c r="L11" s="13"/>
    </row>
    <row r="12" spans="1:12" ht="22.05" customHeight="1">
      <c r="A12" s="12" t="s">
        <v>1497</v>
      </c>
      <c r="B12" s="12">
        <v>8519.11</v>
      </c>
      <c r="C12" s="15">
        <v>9456</v>
      </c>
      <c r="D12" s="15">
        <v>11656.78</v>
      </c>
      <c r="E12" s="15">
        <v>11972.789999999999</v>
      </c>
      <c r="F12" s="15">
        <v>12839.82</v>
      </c>
      <c r="G12" s="12">
        <v>13174.07</v>
      </c>
      <c r="H12" s="12">
        <v>13952.86</v>
      </c>
      <c r="I12" s="12">
        <v>14361.83</v>
      </c>
      <c r="J12" s="12">
        <v>15082.86</v>
      </c>
      <c r="K12" s="12">
        <v>16488.990000000002</v>
      </c>
      <c r="L12" s="12">
        <v>15834.55</v>
      </c>
    </row>
    <row r="13" spans="1:12" ht="22.05" customHeight="1">
      <c r="A13" s="634" t="s">
        <v>1494</v>
      </c>
      <c r="B13" s="13">
        <v>8072.19</v>
      </c>
      <c r="C13" s="14">
        <v>8763.1200000000008</v>
      </c>
      <c r="D13" s="14">
        <v>10378.64</v>
      </c>
      <c r="E13" s="14">
        <v>10706.47</v>
      </c>
      <c r="F13" s="14">
        <v>11655.23</v>
      </c>
      <c r="G13" s="13">
        <v>12403.68</v>
      </c>
      <c r="H13" s="13">
        <v>13296.61</v>
      </c>
      <c r="I13" s="13">
        <v>13616</v>
      </c>
      <c r="J13" s="13">
        <v>14505.23</v>
      </c>
      <c r="K13" s="13">
        <v>15971.07</v>
      </c>
      <c r="L13" s="13">
        <v>15144.9</v>
      </c>
    </row>
    <row r="14" spans="1:12" ht="22.05" customHeight="1">
      <c r="A14" s="634" t="s">
        <v>1495</v>
      </c>
      <c r="B14" s="13">
        <v>446.92</v>
      </c>
      <c r="C14" s="14">
        <v>692.88</v>
      </c>
      <c r="D14" s="14">
        <v>1278.1400000000001</v>
      </c>
      <c r="E14" s="14">
        <v>1266.32</v>
      </c>
      <c r="F14" s="14">
        <v>1184.5899999999999</v>
      </c>
      <c r="G14" s="13">
        <v>770.39</v>
      </c>
      <c r="H14" s="13">
        <v>656.25</v>
      </c>
      <c r="I14" s="13">
        <v>745.83</v>
      </c>
      <c r="J14" s="13">
        <v>577.63</v>
      </c>
      <c r="K14" s="13">
        <v>517.91999999999996</v>
      </c>
      <c r="L14" s="13">
        <v>689.65</v>
      </c>
    </row>
    <row r="15" spans="1:12" ht="22.05" customHeight="1">
      <c r="A15" s="634" t="s">
        <v>1498</v>
      </c>
      <c r="B15" s="356" t="s">
        <v>119</v>
      </c>
      <c r="C15" s="356" t="s">
        <v>119</v>
      </c>
      <c r="D15" s="356" t="s">
        <v>119</v>
      </c>
      <c r="E15" s="15" t="s">
        <v>119</v>
      </c>
      <c r="F15" s="15" t="s">
        <v>119</v>
      </c>
      <c r="G15" s="15" t="s">
        <v>119</v>
      </c>
      <c r="H15" s="15" t="s">
        <v>119</v>
      </c>
      <c r="I15" s="15" t="s">
        <v>119</v>
      </c>
      <c r="J15" s="15" t="s">
        <v>119</v>
      </c>
      <c r="K15" s="15" t="s">
        <v>119</v>
      </c>
      <c r="L15" s="15" t="s">
        <v>119</v>
      </c>
    </row>
    <row r="16" spans="1:12" ht="6.75" customHeight="1">
      <c r="A16" s="634"/>
      <c r="B16" s="13"/>
      <c r="C16" s="15"/>
      <c r="D16" s="15"/>
      <c r="E16" s="14"/>
      <c r="F16" s="14"/>
      <c r="G16" s="13"/>
      <c r="H16" s="13"/>
      <c r="I16" s="13"/>
      <c r="J16" s="13"/>
      <c r="K16" s="13" t="s">
        <v>1499</v>
      </c>
      <c r="L16" s="13"/>
    </row>
    <row r="17" spans="1:12" ht="22.05" customHeight="1">
      <c r="A17" s="12" t="s">
        <v>1500</v>
      </c>
      <c r="B17" s="12">
        <v>4355.05</v>
      </c>
      <c r="C17" s="15">
        <v>4531.13</v>
      </c>
      <c r="D17" s="15">
        <v>5312.39</v>
      </c>
      <c r="E17" s="15">
        <v>6012.6</v>
      </c>
      <c r="F17" s="15">
        <v>6355.14</v>
      </c>
      <c r="G17" s="12">
        <v>7137.45</v>
      </c>
      <c r="H17" s="12">
        <v>7438.49</v>
      </c>
      <c r="I17" s="12">
        <v>8090.76</v>
      </c>
      <c r="J17" s="12">
        <v>10319.44</v>
      </c>
      <c r="K17" s="12">
        <v>9999.67</v>
      </c>
      <c r="L17" s="12">
        <v>10866.78</v>
      </c>
    </row>
    <row r="18" spans="1:12" ht="22.05" customHeight="1">
      <c r="A18" s="634" t="s">
        <v>1494</v>
      </c>
      <c r="B18" s="13">
        <v>4152.55</v>
      </c>
      <c r="C18" s="14">
        <v>4508.74</v>
      </c>
      <c r="D18" s="14">
        <v>5275.84</v>
      </c>
      <c r="E18" s="14">
        <v>5902.68</v>
      </c>
      <c r="F18" s="14">
        <v>6096.34</v>
      </c>
      <c r="G18" s="13">
        <v>6774.62</v>
      </c>
      <c r="H18" s="13">
        <v>7052.68</v>
      </c>
      <c r="I18" s="13">
        <v>7803.1</v>
      </c>
      <c r="J18" s="13">
        <v>10011.69</v>
      </c>
      <c r="K18" s="13">
        <v>9754.1200000000008</v>
      </c>
      <c r="L18" s="13">
        <v>10699.73</v>
      </c>
    </row>
    <row r="19" spans="1:12" ht="22.05" customHeight="1">
      <c r="A19" s="634" t="s">
        <v>1495</v>
      </c>
      <c r="B19" s="13">
        <v>202.5</v>
      </c>
      <c r="C19" s="14">
        <v>22.39</v>
      </c>
      <c r="D19" s="14">
        <v>43.89</v>
      </c>
      <c r="E19" s="14">
        <v>114.04</v>
      </c>
      <c r="F19" s="14">
        <v>263.26</v>
      </c>
      <c r="G19" s="13">
        <v>367.65</v>
      </c>
      <c r="H19" s="13">
        <v>391.03</v>
      </c>
      <c r="I19" s="13">
        <v>293.32</v>
      </c>
      <c r="J19" s="13">
        <v>313.75</v>
      </c>
      <c r="K19" s="13">
        <v>252.27</v>
      </c>
      <c r="L19" s="13">
        <v>171.19</v>
      </c>
    </row>
    <row r="20" spans="1:12" ht="22.05" customHeight="1">
      <c r="A20" s="634" t="s">
        <v>1498</v>
      </c>
      <c r="B20" s="356" t="s">
        <v>119</v>
      </c>
      <c r="C20" s="356" t="s">
        <v>119</v>
      </c>
      <c r="D20" s="14">
        <v>-7.34</v>
      </c>
      <c r="E20" s="14">
        <v>-4.12</v>
      </c>
      <c r="F20" s="14">
        <v>-4.46</v>
      </c>
      <c r="G20" s="13">
        <v>-4.82</v>
      </c>
      <c r="H20" s="13">
        <v>-5.22</v>
      </c>
      <c r="I20" s="13">
        <v>-5.64</v>
      </c>
      <c r="J20" s="13">
        <v>-5.99</v>
      </c>
      <c r="K20" s="13">
        <v>-6.72</v>
      </c>
      <c r="L20" s="13">
        <v>-4.1399999999999997</v>
      </c>
    </row>
    <row r="21" spans="1:12" ht="6" customHeight="1">
      <c r="A21" s="634"/>
      <c r="B21" s="13"/>
      <c r="C21" s="15"/>
      <c r="D21" s="15"/>
      <c r="E21" s="14"/>
      <c r="F21" s="14"/>
      <c r="G21" s="13"/>
      <c r="H21" s="13"/>
      <c r="I21" s="13"/>
      <c r="J21" s="13"/>
      <c r="K21" s="13"/>
      <c r="L21" s="13"/>
    </row>
    <row r="22" spans="1:12" ht="22.05" customHeight="1">
      <c r="A22" s="12" t="s">
        <v>1501</v>
      </c>
      <c r="B22" s="12">
        <v>923.86</v>
      </c>
      <c r="C22" s="15">
        <v>1660.01</v>
      </c>
      <c r="D22" s="15">
        <v>1771.19</v>
      </c>
      <c r="E22" s="15">
        <v>1868.78</v>
      </c>
      <c r="F22" s="15">
        <v>1859.09</v>
      </c>
      <c r="G22" s="12">
        <v>2551.4300000000003</v>
      </c>
      <c r="H22" s="12">
        <v>2449.25</v>
      </c>
      <c r="I22" s="12">
        <v>2804.36</v>
      </c>
      <c r="J22" s="12">
        <v>2392.27</v>
      </c>
      <c r="K22" s="12">
        <v>2142.4</v>
      </c>
      <c r="L22" s="12">
        <v>2941.81</v>
      </c>
    </row>
    <row r="23" spans="1:12" ht="22.05" customHeight="1">
      <c r="A23" s="634" t="s">
        <v>1494</v>
      </c>
      <c r="B23" s="13">
        <v>769.01</v>
      </c>
      <c r="C23" s="14">
        <v>906.8</v>
      </c>
      <c r="D23" s="14">
        <v>936.21</v>
      </c>
      <c r="E23" s="14">
        <v>1007</v>
      </c>
      <c r="F23" s="14">
        <v>940.38</v>
      </c>
      <c r="G23" s="13">
        <v>1134.6600000000001</v>
      </c>
      <c r="H23" s="13">
        <v>1144.43</v>
      </c>
      <c r="I23" s="13">
        <v>1378.44</v>
      </c>
      <c r="J23" s="13">
        <v>1403.37</v>
      </c>
      <c r="K23" s="13">
        <v>1499.05</v>
      </c>
      <c r="L23" s="13">
        <v>1723.86</v>
      </c>
    </row>
    <row r="24" spans="1:12" ht="22.05" customHeight="1">
      <c r="A24" s="634" t="s">
        <v>1495</v>
      </c>
      <c r="B24" s="13">
        <v>154.85</v>
      </c>
      <c r="C24" s="14">
        <v>753.21</v>
      </c>
      <c r="D24" s="14">
        <v>834.98</v>
      </c>
      <c r="E24" s="14">
        <v>861.78</v>
      </c>
      <c r="F24" s="14">
        <v>918.71</v>
      </c>
      <c r="G24" s="13">
        <v>1416.77</v>
      </c>
      <c r="H24" s="13">
        <v>1304.81</v>
      </c>
      <c r="I24" s="13">
        <v>1425.92</v>
      </c>
      <c r="J24" s="13">
        <v>988.9</v>
      </c>
      <c r="K24" s="13">
        <v>643.35</v>
      </c>
      <c r="L24" s="13">
        <v>1217.96</v>
      </c>
    </row>
    <row r="25" spans="1:12" ht="22.05" customHeight="1">
      <c r="A25" s="634"/>
      <c r="B25" s="13"/>
      <c r="C25" s="15"/>
      <c r="D25" s="15"/>
      <c r="E25" s="14"/>
      <c r="F25" s="14"/>
      <c r="G25" s="13"/>
      <c r="H25" s="13"/>
      <c r="I25" s="13"/>
      <c r="J25" s="13"/>
      <c r="K25" s="13"/>
      <c r="L25" s="13"/>
    </row>
    <row r="26" spans="1:12" ht="22.05" customHeight="1">
      <c r="A26" s="12" t="s">
        <v>1502</v>
      </c>
      <c r="B26" s="12">
        <v>2482.9699999999998</v>
      </c>
      <c r="C26" s="15">
        <v>1989.49</v>
      </c>
      <c r="D26" s="15">
        <v>2029.98</v>
      </c>
      <c r="E26" s="15">
        <v>2868.16</v>
      </c>
      <c r="F26" s="15">
        <v>2541.7600000000002</v>
      </c>
      <c r="G26" s="12">
        <v>1939.25</v>
      </c>
      <c r="H26" s="12">
        <v>2486.38</v>
      </c>
      <c r="I26" s="12">
        <v>2429.67</v>
      </c>
      <c r="J26" s="12">
        <v>2228.62</v>
      </c>
      <c r="K26" s="12">
        <v>2304.09</v>
      </c>
      <c r="L26" s="12">
        <v>2447.56</v>
      </c>
    </row>
    <row r="27" spans="1:12" ht="22.05" customHeight="1">
      <c r="A27" s="634" t="s">
        <v>1494</v>
      </c>
      <c r="B27" s="13">
        <v>1155.49</v>
      </c>
      <c r="C27" s="14">
        <v>1323.22</v>
      </c>
      <c r="D27" s="14">
        <v>1303.3900000000001</v>
      </c>
      <c r="E27" s="14">
        <v>1592.99</v>
      </c>
      <c r="F27" s="14">
        <v>1463.78</v>
      </c>
      <c r="G27" s="13">
        <v>1549.82</v>
      </c>
      <c r="H27" s="13">
        <v>1891.56</v>
      </c>
      <c r="I27" s="13">
        <v>1949.02</v>
      </c>
      <c r="J27" s="13">
        <v>2028.78</v>
      </c>
      <c r="K27" s="13">
        <v>2077.54</v>
      </c>
      <c r="L27" s="13">
        <v>2205.65</v>
      </c>
    </row>
    <row r="28" spans="1:12" ht="22.05" customHeight="1">
      <c r="A28" s="634" t="s">
        <v>1495</v>
      </c>
      <c r="B28" s="13">
        <v>1355.39</v>
      </c>
      <c r="C28" s="14">
        <v>692.11</v>
      </c>
      <c r="D28" s="14">
        <v>755.8</v>
      </c>
      <c r="E28" s="14">
        <v>902.68</v>
      </c>
      <c r="F28" s="14">
        <v>1094.8599999999999</v>
      </c>
      <c r="G28" s="13">
        <v>433.53</v>
      </c>
      <c r="H28" s="13">
        <v>641.19000000000005</v>
      </c>
      <c r="I28" s="13">
        <v>518.71</v>
      </c>
      <c r="J28" s="13">
        <v>232.27</v>
      </c>
      <c r="K28" s="13">
        <v>258.67</v>
      </c>
      <c r="L28" s="13">
        <v>248.1</v>
      </c>
    </row>
    <row r="29" spans="1:12" ht="22.05" customHeight="1">
      <c r="A29" s="634" t="s">
        <v>1498</v>
      </c>
      <c r="B29" s="13">
        <v>-27.91</v>
      </c>
      <c r="C29" s="14">
        <v>-25.84</v>
      </c>
      <c r="D29" s="14">
        <v>-29.21</v>
      </c>
      <c r="E29" s="14">
        <v>372.49</v>
      </c>
      <c r="F29" s="14">
        <v>-16.87</v>
      </c>
      <c r="G29" s="13">
        <v>-44.1</v>
      </c>
      <c r="H29" s="13">
        <v>-46.37</v>
      </c>
      <c r="I29" s="13">
        <v>-38.06</v>
      </c>
      <c r="J29" s="13">
        <v>-32.43</v>
      </c>
      <c r="K29" s="13">
        <v>-32.119999999999997</v>
      </c>
      <c r="L29" s="13">
        <v>-6.2</v>
      </c>
    </row>
    <row r="30" spans="1:12" ht="8.25" customHeight="1">
      <c r="A30" s="634"/>
      <c r="B30" s="13"/>
      <c r="C30" s="15"/>
      <c r="D30" s="15"/>
      <c r="E30" s="14"/>
      <c r="F30" s="14"/>
      <c r="G30" s="13"/>
      <c r="H30" s="13"/>
      <c r="I30" s="13"/>
      <c r="J30" s="13"/>
      <c r="K30" s="13"/>
      <c r="L30" s="13"/>
    </row>
    <row r="31" spans="1:12" ht="22.05" customHeight="1">
      <c r="A31" s="12" t="s">
        <v>1503</v>
      </c>
      <c r="B31" s="12">
        <v>955.85</v>
      </c>
      <c r="C31" s="15">
        <v>1207.45</v>
      </c>
      <c r="D31" s="15">
        <v>1608.12</v>
      </c>
      <c r="E31" s="15">
        <v>1856.12</v>
      </c>
      <c r="F31" s="15">
        <v>1747.81</v>
      </c>
      <c r="G31" s="12">
        <v>1881.29</v>
      </c>
      <c r="H31" s="12">
        <v>1912.97</v>
      </c>
      <c r="I31" s="12">
        <v>2152.42</v>
      </c>
      <c r="J31" s="12">
        <v>1647.94</v>
      </c>
      <c r="K31" s="12">
        <v>1821.64</v>
      </c>
      <c r="L31" s="12">
        <v>2088.65</v>
      </c>
    </row>
    <row r="32" spans="1:12" ht="22.05" customHeight="1">
      <c r="A32" s="634" t="s">
        <v>1494</v>
      </c>
      <c r="B32" s="355">
        <v>854</v>
      </c>
      <c r="C32" s="14">
        <v>1102.3800000000001</v>
      </c>
      <c r="D32" s="14">
        <v>1392.28</v>
      </c>
      <c r="E32" s="14">
        <v>1565.8</v>
      </c>
      <c r="F32" s="14">
        <v>1572.74</v>
      </c>
      <c r="G32" s="13">
        <v>1636.33</v>
      </c>
      <c r="H32" s="13">
        <v>1727.65</v>
      </c>
      <c r="I32" s="13">
        <v>2020.2</v>
      </c>
      <c r="J32" s="13">
        <v>1575.83</v>
      </c>
      <c r="K32" s="13">
        <v>1707.23</v>
      </c>
      <c r="L32" s="13">
        <v>1891.02</v>
      </c>
    </row>
    <row r="33" spans="1:12" ht="22.05" customHeight="1">
      <c r="A33" s="634" t="s">
        <v>1495</v>
      </c>
      <c r="B33" s="13">
        <v>101.85</v>
      </c>
      <c r="C33" s="14">
        <v>105.07</v>
      </c>
      <c r="D33" s="14">
        <v>215.84</v>
      </c>
      <c r="E33" s="14">
        <v>290.32</v>
      </c>
      <c r="F33" s="14">
        <v>175.08</v>
      </c>
      <c r="G33" s="13">
        <v>244.96</v>
      </c>
      <c r="H33" s="13">
        <v>185.32</v>
      </c>
      <c r="I33" s="13">
        <v>132.22</v>
      </c>
      <c r="J33" s="13">
        <v>72.11</v>
      </c>
      <c r="K33" s="13">
        <v>114.41</v>
      </c>
      <c r="L33" s="13">
        <v>197.63</v>
      </c>
    </row>
    <row r="34" spans="1:12" ht="22.05" customHeight="1">
      <c r="A34" s="634" t="s">
        <v>1498</v>
      </c>
      <c r="B34" s="356" t="s">
        <v>119</v>
      </c>
      <c r="C34" s="356" t="s">
        <v>119</v>
      </c>
      <c r="D34" s="356" t="s">
        <v>119</v>
      </c>
      <c r="E34" s="15" t="s">
        <v>119</v>
      </c>
      <c r="F34" s="15" t="s">
        <v>119</v>
      </c>
      <c r="G34" s="15" t="s">
        <v>119</v>
      </c>
      <c r="H34" s="15" t="s">
        <v>119</v>
      </c>
      <c r="I34" s="15" t="s">
        <v>119</v>
      </c>
      <c r="J34" s="15" t="s">
        <v>119</v>
      </c>
      <c r="K34" s="15" t="s">
        <v>119</v>
      </c>
      <c r="L34" s="15" t="s">
        <v>119</v>
      </c>
    </row>
    <row r="35" spans="1:12" ht="7.5" customHeight="1">
      <c r="A35" s="12"/>
      <c r="B35" s="13"/>
      <c r="C35" s="15"/>
      <c r="D35" s="15"/>
      <c r="E35" s="14"/>
      <c r="F35" s="14"/>
      <c r="G35" s="13"/>
      <c r="H35" s="13"/>
      <c r="I35" s="13"/>
      <c r="J35" s="13"/>
      <c r="K35" s="13"/>
      <c r="L35" s="13"/>
    </row>
    <row r="36" spans="1:12" ht="22.05" customHeight="1">
      <c r="A36" s="12" t="s">
        <v>1504</v>
      </c>
      <c r="B36" s="12">
        <v>8212.8900000000012</v>
      </c>
      <c r="C36" s="12">
        <v>7954.75</v>
      </c>
      <c r="D36" s="12">
        <v>11141.27</v>
      </c>
      <c r="E36" s="12">
        <v>11958.51</v>
      </c>
      <c r="F36" s="12">
        <v>10803.99</v>
      </c>
      <c r="G36" s="12">
        <v>11513.89</v>
      </c>
      <c r="H36" s="12">
        <v>11946.64</v>
      </c>
      <c r="I36" s="12">
        <v>11120.93</v>
      </c>
      <c r="J36" s="12">
        <v>9230.56</v>
      </c>
      <c r="K36" s="12">
        <v>11249.91</v>
      </c>
      <c r="L36" s="12">
        <v>12773.03</v>
      </c>
    </row>
    <row r="37" spans="1:12" ht="5.25" customHeight="1">
      <c r="A37" s="634"/>
      <c r="B37" s="12"/>
      <c r="C37" s="15"/>
      <c r="D37" s="15"/>
      <c r="E37" s="15"/>
      <c r="F37" s="15"/>
      <c r="G37" s="12"/>
      <c r="H37" s="12"/>
      <c r="I37" s="12"/>
      <c r="J37" s="12"/>
      <c r="K37" s="12"/>
      <c r="L37" s="12"/>
    </row>
    <row r="38" spans="1:12" ht="22.05" customHeight="1">
      <c r="A38" s="12" t="s">
        <v>1505</v>
      </c>
      <c r="B38" s="12">
        <v>1538.43</v>
      </c>
      <c r="C38" s="15">
        <v>1749.73</v>
      </c>
      <c r="D38" s="15">
        <v>2099.29</v>
      </c>
      <c r="E38" s="15">
        <v>2757.02</v>
      </c>
      <c r="F38" s="15">
        <v>1247.79</v>
      </c>
      <c r="G38" s="12">
        <v>2019.48</v>
      </c>
      <c r="H38" s="12">
        <v>2217.2199999999998</v>
      </c>
      <c r="I38" s="12">
        <v>2393.44</v>
      </c>
      <c r="J38" s="12">
        <v>2294.59</v>
      </c>
      <c r="K38" s="12">
        <v>1923.94</v>
      </c>
      <c r="L38" s="12">
        <v>2509.61</v>
      </c>
    </row>
    <row r="39" spans="1:12" ht="22.05" customHeight="1">
      <c r="A39" s="634" t="s">
        <v>1506</v>
      </c>
      <c r="B39" s="13">
        <v>943.39</v>
      </c>
      <c r="C39" s="14">
        <v>1074.56</v>
      </c>
      <c r="D39" s="14">
        <v>1020.53</v>
      </c>
      <c r="E39" s="14">
        <v>1221.8499999999999</v>
      </c>
      <c r="F39" s="14">
        <v>1031.5999999999999</v>
      </c>
      <c r="G39" s="13">
        <v>1061.47</v>
      </c>
      <c r="H39" s="13">
        <v>1185.72</v>
      </c>
      <c r="I39" s="13">
        <v>1379.97</v>
      </c>
      <c r="J39" s="13">
        <v>1342.82</v>
      </c>
      <c r="K39" s="13">
        <v>1282.56</v>
      </c>
      <c r="L39" s="13">
        <v>1448.51</v>
      </c>
    </row>
    <row r="40" spans="1:12" ht="22.05" customHeight="1">
      <c r="A40" s="634" t="s">
        <v>1495</v>
      </c>
      <c r="B40" s="13">
        <v>298.27</v>
      </c>
      <c r="C40" s="14">
        <v>675.17</v>
      </c>
      <c r="D40" s="14">
        <v>1078.76</v>
      </c>
      <c r="E40" s="14">
        <v>990.17</v>
      </c>
      <c r="F40" s="14">
        <v>761.19</v>
      </c>
      <c r="G40" s="13">
        <v>958.01</v>
      </c>
      <c r="H40" s="13">
        <v>1577.65</v>
      </c>
      <c r="I40" s="13">
        <v>1013.47</v>
      </c>
      <c r="J40" s="13">
        <v>951.77</v>
      </c>
      <c r="K40" s="13">
        <v>641.38</v>
      </c>
      <c r="L40" s="13">
        <v>940.64</v>
      </c>
    </row>
    <row r="41" spans="1:12" ht="22.05" customHeight="1">
      <c r="A41" s="634" t="s">
        <v>1498</v>
      </c>
      <c r="B41" s="13">
        <v>296.77000000000004</v>
      </c>
      <c r="C41" s="356" t="s">
        <v>119</v>
      </c>
      <c r="D41" s="356" t="s">
        <v>119</v>
      </c>
      <c r="E41" s="14">
        <v>545</v>
      </c>
      <c r="F41" s="14">
        <v>-545</v>
      </c>
      <c r="G41" s="15" t="s">
        <v>119</v>
      </c>
      <c r="H41" s="13">
        <v>-546.15</v>
      </c>
      <c r="I41" s="15" t="s">
        <v>119</v>
      </c>
      <c r="J41" s="15" t="s">
        <v>119</v>
      </c>
      <c r="K41" s="15" t="s">
        <v>119</v>
      </c>
      <c r="L41" s="15">
        <v>120.46</v>
      </c>
    </row>
    <row r="42" spans="1:12" ht="22.05" customHeight="1">
      <c r="A42" s="634"/>
      <c r="B42" s="13"/>
      <c r="C42" s="15"/>
      <c r="D42" s="15"/>
      <c r="E42" s="14"/>
      <c r="F42" s="14"/>
      <c r="G42" s="13"/>
      <c r="H42" s="13"/>
      <c r="I42" s="13"/>
      <c r="J42" s="15"/>
      <c r="K42" s="15"/>
      <c r="L42" s="15"/>
    </row>
    <row r="43" spans="1:12" ht="22.05" customHeight="1">
      <c r="A43" s="12" t="s">
        <v>1507</v>
      </c>
      <c r="B43" s="12">
        <v>283.75</v>
      </c>
      <c r="C43" s="15">
        <v>-137.11000000000001</v>
      </c>
      <c r="D43" s="15">
        <v>26.48</v>
      </c>
      <c r="E43" s="15">
        <v>324.64</v>
      </c>
      <c r="F43" s="15">
        <v>1131.98</v>
      </c>
      <c r="G43" s="12">
        <v>939.93000000000006</v>
      </c>
      <c r="H43" s="12">
        <v>348.97</v>
      </c>
      <c r="I43" s="12">
        <v>694.52</v>
      </c>
      <c r="J43" s="12">
        <v>575.21</v>
      </c>
      <c r="K43" s="12">
        <v>307.93</v>
      </c>
      <c r="L43" s="12">
        <v>323.2</v>
      </c>
    </row>
    <row r="44" spans="1:12" ht="22.05" customHeight="1">
      <c r="A44" s="634" t="s">
        <v>1494</v>
      </c>
      <c r="B44" s="13">
        <v>176.76</v>
      </c>
      <c r="C44" s="14">
        <v>207.5</v>
      </c>
      <c r="D44" s="14">
        <v>176.03</v>
      </c>
      <c r="E44" s="14">
        <v>250.58</v>
      </c>
      <c r="F44" s="14">
        <v>227.98</v>
      </c>
      <c r="G44" s="13">
        <v>269.98</v>
      </c>
      <c r="H44" s="13">
        <v>348.69</v>
      </c>
      <c r="I44" s="13">
        <v>673.07</v>
      </c>
      <c r="J44" s="13">
        <v>563.39</v>
      </c>
      <c r="K44" s="13">
        <v>296.16000000000003</v>
      </c>
      <c r="L44" s="13">
        <v>312.17</v>
      </c>
    </row>
    <row r="45" spans="1:12" ht="22.05" customHeight="1">
      <c r="A45" s="634" t="s">
        <v>1495</v>
      </c>
      <c r="B45" s="13">
        <v>1.99</v>
      </c>
      <c r="C45" s="14">
        <v>0.06</v>
      </c>
      <c r="D45" s="14">
        <v>20.45</v>
      </c>
      <c r="E45" s="14">
        <v>74.06</v>
      </c>
      <c r="F45" s="14">
        <v>151.69999999999999</v>
      </c>
      <c r="G45" s="13">
        <v>521.69000000000005</v>
      </c>
      <c r="H45" s="13">
        <v>0.28000000000000003</v>
      </c>
      <c r="I45" s="13">
        <v>21.44</v>
      </c>
      <c r="J45" s="13">
        <v>11.82</v>
      </c>
      <c r="K45" s="13">
        <v>11.77</v>
      </c>
      <c r="L45" s="13">
        <v>11.03</v>
      </c>
    </row>
    <row r="46" spans="1:12" ht="22.05" customHeight="1">
      <c r="A46" s="634" t="s">
        <v>1498</v>
      </c>
      <c r="B46" s="13">
        <v>105</v>
      </c>
      <c r="C46" s="14">
        <v>-344.66999999999996</v>
      </c>
      <c r="D46" s="14">
        <v>-170</v>
      </c>
      <c r="E46" s="15" t="s">
        <v>119</v>
      </c>
      <c r="F46" s="14">
        <v>752.3</v>
      </c>
      <c r="G46" s="13">
        <v>148.26</v>
      </c>
      <c r="H46" s="15" t="s">
        <v>119</v>
      </c>
      <c r="I46" s="15" t="s">
        <v>119</v>
      </c>
      <c r="J46" s="15" t="s">
        <v>119</v>
      </c>
      <c r="K46" s="15" t="s">
        <v>119</v>
      </c>
      <c r="L46" s="15" t="s">
        <v>119</v>
      </c>
    </row>
    <row r="47" spans="1:12" ht="6" customHeight="1">
      <c r="A47" s="634"/>
      <c r="B47" s="13"/>
      <c r="C47" s="15"/>
      <c r="D47" s="15"/>
      <c r="E47" s="14"/>
      <c r="F47" s="14"/>
      <c r="G47" s="13"/>
      <c r="H47" s="13"/>
      <c r="I47" s="13"/>
      <c r="J47" s="13"/>
      <c r="K47" s="13"/>
      <c r="L47" s="13"/>
    </row>
    <row r="48" spans="1:12" ht="22.05" customHeight="1">
      <c r="A48" s="12" t="s">
        <v>1508</v>
      </c>
      <c r="B48" s="12">
        <v>3442.3</v>
      </c>
      <c r="C48" s="15">
        <v>3429.22</v>
      </c>
      <c r="D48" s="15">
        <v>5073.07</v>
      </c>
      <c r="E48" s="15">
        <v>4275.8100000000004</v>
      </c>
      <c r="F48" s="15">
        <v>5047.95</v>
      </c>
      <c r="G48" s="12">
        <v>4800.88</v>
      </c>
      <c r="H48" s="12">
        <v>4315.0600000000004</v>
      </c>
      <c r="I48" s="12">
        <v>3459.45</v>
      </c>
      <c r="J48" s="12">
        <v>3049.37</v>
      </c>
      <c r="K48" s="12">
        <v>5725.27</v>
      </c>
      <c r="L48" s="12">
        <v>6318.51</v>
      </c>
    </row>
    <row r="49" spans="1:12" ht="22.05" customHeight="1">
      <c r="A49" s="634" t="s">
        <v>1494</v>
      </c>
      <c r="B49" s="13">
        <v>246.12</v>
      </c>
      <c r="C49" s="14">
        <v>130.19999999999999</v>
      </c>
      <c r="D49" s="14">
        <v>99.51</v>
      </c>
      <c r="E49" s="14">
        <v>121.34</v>
      </c>
      <c r="F49" s="14">
        <v>121.12</v>
      </c>
      <c r="G49" s="13">
        <v>142.33000000000001</v>
      </c>
      <c r="H49" s="13">
        <v>145.11000000000001</v>
      </c>
      <c r="I49" s="13">
        <v>141.5</v>
      </c>
      <c r="J49" s="13">
        <v>137.04</v>
      </c>
      <c r="K49" s="13">
        <v>147.72999999999999</v>
      </c>
      <c r="L49" s="13">
        <v>148.63999999999999</v>
      </c>
    </row>
    <row r="50" spans="1:12" ht="22.05" customHeight="1">
      <c r="A50" s="634" t="s">
        <v>1495</v>
      </c>
      <c r="B50" s="13">
        <v>3219.1</v>
      </c>
      <c r="C50" s="14">
        <v>3322.42</v>
      </c>
      <c r="D50" s="14">
        <v>4988.2700000000004</v>
      </c>
      <c r="E50" s="14">
        <v>4193.13</v>
      </c>
      <c r="F50" s="14">
        <v>4931.0600000000004</v>
      </c>
      <c r="G50" s="13">
        <v>4660.8900000000003</v>
      </c>
      <c r="H50" s="13">
        <v>4172.32</v>
      </c>
      <c r="I50" s="13">
        <v>3320.37</v>
      </c>
      <c r="J50" s="13">
        <v>2914.98</v>
      </c>
      <c r="K50" s="13">
        <v>5580.42</v>
      </c>
      <c r="L50" s="13">
        <v>6169.87</v>
      </c>
    </row>
    <row r="51" spans="1:12" ht="22.05" customHeight="1">
      <c r="A51" s="634" t="s">
        <v>1498</v>
      </c>
      <c r="B51" s="13">
        <v>-22.92</v>
      </c>
      <c r="C51" s="14">
        <v>-23.4</v>
      </c>
      <c r="D51" s="14">
        <v>-14.71</v>
      </c>
      <c r="E51" s="14">
        <v>-38.659999999999997</v>
      </c>
      <c r="F51" s="14">
        <v>-4.22</v>
      </c>
      <c r="G51" s="13">
        <v>-2.34</v>
      </c>
      <c r="H51" s="13">
        <v>-2.37</v>
      </c>
      <c r="I51" s="13">
        <v>-2.42</v>
      </c>
      <c r="J51" s="13">
        <v>-2.65</v>
      </c>
      <c r="K51" s="13">
        <v>-2.88</v>
      </c>
      <c r="L51" s="15" t="s">
        <v>119</v>
      </c>
    </row>
    <row r="52" spans="1:12" ht="22.05" customHeight="1">
      <c r="A52" s="634"/>
      <c r="B52" s="13"/>
      <c r="C52" s="15"/>
      <c r="D52" s="15"/>
      <c r="E52" s="14"/>
      <c r="F52" s="14"/>
      <c r="G52" s="13"/>
      <c r="H52" s="13"/>
      <c r="I52" s="13"/>
      <c r="J52" s="13"/>
      <c r="K52" s="13"/>
      <c r="L52" s="13"/>
    </row>
    <row r="53" spans="1:12" ht="22.05" customHeight="1">
      <c r="A53" s="12" t="s">
        <v>1509</v>
      </c>
      <c r="B53" s="15">
        <v>2270.8000000000002</v>
      </c>
      <c r="C53" s="15">
        <v>1800.4399999999998</v>
      </c>
      <c r="D53" s="15">
        <v>2687.94</v>
      </c>
      <c r="E53" s="15">
        <v>2795.0299999999997</v>
      </c>
      <c r="F53" s="15">
        <v>2270</v>
      </c>
      <c r="G53" s="12">
        <v>2658.49</v>
      </c>
      <c r="H53" s="12">
        <v>3201.27</v>
      </c>
      <c r="I53" s="12">
        <v>2755.46</v>
      </c>
      <c r="J53" s="12">
        <v>2161.79</v>
      </c>
      <c r="K53" s="12">
        <v>1882.28</v>
      </c>
      <c r="L53" s="12">
        <v>2131.2399999999998</v>
      </c>
    </row>
    <row r="54" spans="1:12" ht="22.05" customHeight="1">
      <c r="A54" s="634" t="s">
        <v>1494</v>
      </c>
      <c r="B54" s="13">
        <v>849.74</v>
      </c>
      <c r="C54" s="14">
        <v>789.57999999999993</v>
      </c>
      <c r="D54" s="14">
        <v>845.48</v>
      </c>
      <c r="E54" s="355">
        <v>1146.74</v>
      </c>
      <c r="F54" s="355">
        <v>1003.86</v>
      </c>
      <c r="G54" s="13">
        <v>892.25</v>
      </c>
      <c r="H54" s="13">
        <v>926.39</v>
      </c>
      <c r="I54" s="13">
        <v>946.14</v>
      </c>
      <c r="J54" s="13">
        <v>901.24</v>
      </c>
      <c r="K54" s="13">
        <v>852.5</v>
      </c>
      <c r="L54" s="13">
        <v>887.24</v>
      </c>
    </row>
    <row r="55" spans="1:12" ht="22.05" customHeight="1">
      <c r="A55" s="634" t="s">
        <v>1495</v>
      </c>
      <c r="B55" s="13">
        <v>1421.02</v>
      </c>
      <c r="C55" s="14">
        <v>1010.88</v>
      </c>
      <c r="D55" s="14">
        <v>1702.53</v>
      </c>
      <c r="E55" s="14">
        <v>1648.29</v>
      </c>
      <c r="F55" s="14">
        <v>1266.1300000000001</v>
      </c>
      <c r="G55" s="13">
        <v>1767.6200000000001</v>
      </c>
      <c r="H55" s="13">
        <v>2046.26</v>
      </c>
      <c r="I55" s="13">
        <v>1809.32</v>
      </c>
      <c r="J55" s="13">
        <v>1260.56</v>
      </c>
      <c r="K55" s="13">
        <v>1029.78</v>
      </c>
      <c r="L55" s="13">
        <v>1244</v>
      </c>
    </row>
    <row r="56" spans="1:12" ht="22.05" customHeight="1">
      <c r="A56" s="634" t="s">
        <v>1498</v>
      </c>
      <c r="B56" s="356" t="s">
        <v>119</v>
      </c>
      <c r="C56" s="356" t="s">
        <v>119</v>
      </c>
      <c r="D56" s="14">
        <v>139.93</v>
      </c>
      <c r="E56" s="15" t="s">
        <v>119</v>
      </c>
      <c r="F56" s="15" t="s">
        <v>119</v>
      </c>
      <c r="G56" s="13">
        <v>-1.38</v>
      </c>
      <c r="H56" s="13">
        <v>228.62</v>
      </c>
      <c r="I56" s="15" t="s">
        <v>119</v>
      </c>
      <c r="J56" s="15" t="s">
        <v>119</v>
      </c>
      <c r="K56" s="15" t="s">
        <v>119</v>
      </c>
      <c r="L56" s="15" t="s">
        <v>119</v>
      </c>
    </row>
    <row r="57" spans="1:12" ht="6.75" customHeight="1">
      <c r="A57" s="634"/>
      <c r="B57" s="13"/>
      <c r="C57" s="15"/>
      <c r="D57" s="15"/>
      <c r="E57" s="14"/>
      <c r="F57" s="14"/>
      <c r="G57" s="13"/>
      <c r="H57" s="13"/>
      <c r="I57" s="13"/>
      <c r="J57" s="13"/>
      <c r="K57" s="13"/>
      <c r="L57" s="13"/>
    </row>
    <row r="58" spans="1:12" ht="22.05" customHeight="1">
      <c r="A58" s="12" t="s">
        <v>1510</v>
      </c>
      <c r="B58" s="12">
        <v>677.61</v>
      </c>
      <c r="C58" s="15">
        <v>1112.47</v>
      </c>
      <c r="D58" s="15">
        <v>1254.49</v>
      </c>
      <c r="E58" s="356">
        <v>1806.01</v>
      </c>
      <c r="F58" s="356">
        <v>1106.27</v>
      </c>
      <c r="G58" s="12">
        <v>1095.1099999999999</v>
      </c>
      <c r="H58" s="12">
        <v>1864.13</v>
      </c>
      <c r="I58" s="12">
        <v>1818.06</v>
      </c>
      <c r="J58" s="12">
        <v>1149.5899999999999</v>
      </c>
      <c r="K58" s="12">
        <v>1410.49</v>
      </c>
      <c r="L58" s="12">
        <v>1490.47</v>
      </c>
    </row>
    <row r="59" spans="1:12" ht="22.05" customHeight="1">
      <c r="A59" s="634" t="s">
        <v>1494</v>
      </c>
      <c r="B59" s="13">
        <v>638.1</v>
      </c>
      <c r="C59" s="14">
        <v>1016.5899999999999</v>
      </c>
      <c r="D59" s="14">
        <v>1071.23</v>
      </c>
      <c r="E59" s="14">
        <v>1142.27</v>
      </c>
      <c r="F59" s="14">
        <v>1128.97</v>
      </c>
      <c r="G59" s="13">
        <v>1044.17</v>
      </c>
      <c r="H59" s="13">
        <v>1108.6099999999999</v>
      </c>
      <c r="I59" s="13">
        <v>1182.8599999999999</v>
      </c>
      <c r="J59" s="13">
        <v>1070.95</v>
      </c>
      <c r="K59" s="13">
        <v>1103.93</v>
      </c>
      <c r="L59" s="13">
        <v>1132.9100000000001</v>
      </c>
    </row>
    <row r="60" spans="1:12" ht="22.05" customHeight="1">
      <c r="A60" s="634" t="s">
        <v>1495</v>
      </c>
      <c r="B60" s="13">
        <v>39.9</v>
      </c>
      <c r="C60" s="14">
        <v>100.71</v>
      </c>
      <c r="D60" s="14">
        <v>192.92000000000002</v>
      </c>
      <c r="E60" s="14">
        <v>313.58</v>
      </c>
      <c r="F60" s="14">
        <v>211.14000000000001</v>
      </c>
      <c r="G60" s="13">
        <v>61.6</v>
      </c>
      <c r="H60" s="13">
        <v>766.18</v>
      </c>
      <c r="I60" s="13">
        <v>645.86</v>
      </c>
      <c r="J60" s="13">
        <v>103.22</v>
      </c>
      <c r="K60" s="13">
        <v>350.23</v>
      </c>
      <c r="L60" s="13">
        <v>363.39</v>
      </c>
    </row>
    <row r="61" spans="1:12" ht="22.05" customHeight="1">
      <c r="A61" s="634" t="s">
        <v>1498</v>
      </c>
      <c r="B61" s="13">
        <v>-0.43</v>
      </c>
      <c r="C61" s="14">
        <v>-4.83</v>
      </c>
      <c r="D61" s="14">
        <v>-9.66</v>
      </c>
      <c r="E61" s="14">
        <v>350.16</v>
      </c>
      <c r="F61" s="14">
        <v>-233.84000000000003</v>
      </c>
      <c r="G61" s="13">
        <v>-10.66</v>
      </c>
      <c r="H61" s="13">
        <v>-10.66</v>
      </c>
      <c r="I61" s="13">
        <v>-10.66</v>
      </c>
      <c r="J61" s="13">
        <v>-24.59</v>
      </c>
      <c r="K61" s="13">
        <v>-43.67</v>
      </c>
      <c r="L61" s="13">
        <v>-5.83</v>
      </c>
    </row>
    <row r="62" spans="1:12" ht="6.75" customHeight="1">
      <c r="A62" s="634"/>
      <c r="B62" s="13"/>
      <c r="C62" s="15"/>
      <c r="D62" s="15"/>
      <c r="E62" s="15"/>
      <c r="F62" s="15"/>
      <c r="G62" s="12"/>
      <c r="H62" s="13"/>
      <c r="I62" s="13"/>
      <c r="J62" s="13"/>
      <c r="K62" s="13"/>
      <c r="L62" s="13"/>
    </row>
    <row r="63" spans="1:12" ht="22.05" customHeight="1">
      <c r="A63" s="12" t="s">
        <v>1511</v>
      </c>
      <c r="B63" s="12">
        <v>3662.49</v>
      </c>
      <c r="C63" s="15">
        <v>3686.44</v>
      </c>
      <c r="D63" s="15">
        <v>4132.43</v>
      </c>
      <c r="E63" s="15">
        <v>4404.71</v>
      </c>
      <c r="F63" s="15">
        <v>4327.42</v>
      </c>
      <c r="G63" s="12">
        <v>5118.93</v>
      </c>
      <c r="H63" s="12">
        <v>5418.82</v>
      </c>
      <c r="I63" s="12">
        <v>5652.61</v>
      </c>
      <c r="J63" s="12">
        <v>6071.68</v>
      </c>
      <c r="K63" s="12">
        <v>5622.37</v>
      </c>
      <c r="L63" s="12">
        <v>6091.67</v>
      </c>
    </row>
    <row r="64" spans="1:12" ht="22.05" customHeight="1">
      <c r="A64" s="635" t="s">
        <v>1512</v>
      </c>
      <c r="B64" s="12">
        <v>2990.51</v>
      </c>
      <c r="C64" s="15">
        <v>2998.97</v>
      </c>
      <c r="D64" s="15">
        <v>3454.7</v>
      </c>
      <c r="E64" s="15">
        <v>3577.96</v>
      </c>
      <c r="F64" s="15">
        <v>3449.58</v>
      </c>
      <c r="G64" s="12">
        <v>4129.41</v>
      </c>
      <c r="H64" s="12">
        <v>4327.92</v>
      </c>
      <c r="I64" s="12">
        <v>4448.45</v>
      </c>
      <c r="J64" s="12">
        <v>4883.8500000000004</v>
      </c>
      <c r="K64" s="12">
        <v>4458.6000000000004</v>
      </c>
      <c r="L64" s="12">
        <v>4476.49</v>
      </c>
    </row>
    <row r="65" spans="1:12" ht="22.05" customHeight="1">
      <c r="A65" s="634" t="s">
        <v>1494</v>
      </c>
      <c r="B65" s="13">
        <v>2990.5</v>
      </c>
      <c r="C65" s="14">
        <v>2998.97</v>
      </c>
      <c r="D65" s="14">
        <v>3454.7</v>
      </c>
      <c r="E65" s="14">
        <v>3577.96</v>
      </c>
      <c r="F65" s="14">
        <v>3449.58</v>
      </c>
      <c r="G65" s="13">
        <v>4129.41</v>
      </c>
      <c r="H65" s="13">
        <v>4327.92</v>
      </c>
      <c r="I65" s="13">
        <v>4448.45</v>
      </c>
      <c r="J65" s="13">
        <v>4883.8500000000004</v>
      </c>
      <c r="K65" s="13">
        <v>4458.6000000000004</v>
      </c>
      <c r="L65" s="13">
        <v>4476.49</v>
      </c>
    </row>
    <row r="66" spans="1:12" ht="22.05" customHeight="1">
      <c r="A66" s="636" t="s">
        <v>1513</v>
      </c>
      <c r="B66" s="14">
        <v>671.98</v>
      </c>
      <c r="C66" s="14">
        <v>687.47</v>
      </c>
      <c r="D66" s="14">
        <v>677.73</v>
      </c>
      <c r="E66" s="14">
        <v>826.75</v>
      </c>
      <c r="F66" s="14">
        <v>877.83</v>
      </c>
      <c r="G66" s="14">
        <v>989.52</v>
      </c>
      <c r="H66" s="13">
        <v>1090.9000000000001</v>
      </c>
      <c r="I66" s="13">
        <v>1204.1600000000001</v>
      </c>
      <c r="J66" s="13">
        <v>1187.83</v>
      </c>
      <c r="K66" s="13">
        <v>1163.77</v>
      </c>
      <c r="L66" s="13">
        <v>1615.18</v>
      </c>
    </row>
    <row r="67" spans="1:12" ht="5.25" customHeight="1">
      <c r="A67" s="12"/>
      <c r="B67" s="12"/>
      <c r="C67" s="12"/>
      <c r="D67" s="12"/>
      <c r="E67" s="12"/>
      <c r="F67" s="12"/>
      <c r="G67" s="12"/>
      <c r="H67" s="12"/>
      <c r="I67" s="12"/>
      <c r="J67" s="12"/>
      <c r="K67" s="12"/>
      <c r="L67" s="12"/>
    </row>
    <row r="68" spans="1:12" ht="22.05" customHeight="1">
      <c r="A68" s="12" t="s">
        <v>1514</v>
      </c>
      <c r="B68" s="12">
        <v>40736.15</v>
      </c>
      <c r="C68" s="12">
        <v>41729.760000000002</v>
      </c>
      <c r="D68" s="12">
        <v>50563.87</v>
      </c>
      <c r="E68" s="12">
        <v>54411.159999999996</v>
      </c>
      <c r="F68" s="12">
        <v>56274.83</v>
      </c>
      <c r="G68" s="12">
        <v>58392.94</v>
      </c>
      <c r="H68" s="12">
        <v>62350.61</v>
      </c>
      <c r="I68" s="12">
        <v>65400.13</v>
      </c>
      <c r="J68" s="12">
        <v>65789.210000000006</v>
      </c>
      <c r="K68" s="12">
        <v>68698.320000000007</v>
      </c>
      <c r="L68" s="12">
        <v>74099.48</v>
      </c>
    </row>
    <row r="69" spans="1:12" ht="22.05" customHeight="1">
      <c r="A69" s="634" t="s">
        <v>1494</v>
      </c>
      <c r="B69" s="13">
        <v>32105.96</v>
      </c>
      <c r="C69" s="14">
        <v>33219.81</v>
      </c>
      <c r="D69" s="14">
        <v>37582.89</v>
      </c>
      <c r="E69" s="14">
        <v>40413.360000000001</v>
      </c>
      <c r="F69" s="14">
        <v>41166.15</v>
      </c>
      <c r="G69" s="13">
        <v>43562.159999999996</v>
      </c>
      <c r="H69" s="13">
        <v>47278.46</v>
      </c>
      <c r="I69" s="13">
        <v>51812.6</v>
      </c>
      <c r="J69" s="13">
        <v>55626.84</v>
      </c>
      <c r="K69" s="13">
        <v>56920.46</v>
      </c>
      <c r="L69" s="13">
        <v>59714.48</v>
      </c>
    </row>
    <row r="70" spans="1:12" ht="22.05" customHeight="1">
      <c r="A70" s="634" t="s">
        <v>1495</v>
      </c>
      <c r="B70" s="13">
        <v>8279.64</v>
      </c>
      <c r="C70" s="14">
        <v>8908.7099999999991</v>
      </c>
      <c r="D70" s="14">
        <v>13072.02</v>
      </c>
      <c r="E70" s="14">
        <v>12772.93</v>
      </c>
      <c r="F70" s="14">
        <v>15160.78</v>
      </c>
      <c r="G70" s="13">
        <v>14745.82</v>
      </c>
      <c r="H70" s="13">
        <v>15454.31</v>
      </c>
      <c r="I70" s="13">
        <v>13644.31</v>
      </c>
      <c r="J70" s="13">
        <v>10228.030000000001</v>
      </c>
      <c r="K70" s="13">
        <v>11863.25</v>
      </c>
      <c r="L70" s="13">
        <v>14280.7</v>
      </c>
    </row>
    <row r="71" spans="1:12" ht="22.05" customHeight="1">
      <c r="A71" s="881" t="s">
        <v>1498</v>
      </c>
      <c r="B71" s="287">
        <v>350.51</v>
      </c>
      <c r="C71" s="300">
        <v>-398.78</v>
      </c>
      <c r="D71" s="300">
        <v>-90.990000000000009</v>
      </c>
      <c r="E71" s="300">
        <v>1224.8699999999999</v>
      </c>
      <c r="F71" s="300">
        <v>-52.090000000000146</v>
      </c>
      <c r="G71" s="287">
        <v>84.960000000000008</v>
      </c>
      <c r="H71" s="287">
        <v>-382.15</v>
      </c>
      <c r="I71" s="287">
        <v>-56.78</v>
      </c>
      <c r="J71" s="287">
        <v>-65.66</v>
      </c>
      <c r="K71" s="287">
        <v>-85.39</v>
      </c>
      <c r="L71" s="287">
        <v>-16.170000000000002</v>
      </c>
    </row>
    <row r="72" spans="1:12" ht="22.05" customHeight="1">
      <c r="A72" s="13" t="s">
        <v>1515</v>
      </c>
      <c r="B72" s="13"/>
      <c r="C72" s="14"/>
      <c r="D72" s="14"/>
      <c r="E72" s="14"/>
      <c r="F72" s="14"/>
      <c r="G72" s="14"/>
      <c r="H72" s="15"/>
      <c r="I72" s="15"/>
      <c r="J72" s="15"/>
      <c r="K72" s="15"/>
      <c r="L72" s="14"/>
    </row>
    <row r="73" spans="1:12" ht="22.05" customHeight="1">
      <c r="A73" s="13" t="s">
        <v>1516</v>
      </c>
      <c r="B73" s="13"/>
      <c r="C73" s="14"/>
      <c r="D73" s="14"/>
      <c r="E73" s="14"/>
      <c r="F73" s="14"/>
      <c r="G73" s="14"/>
      <c r="H73" s="15"/>
      <c r="I73" s="15"/>
      <c r="J73" s="15"/>
      <c r="K73" s="15"/>
      <c r="L73" s="14"/>
    </row>
    <row r="74" spans="1:12" ht="22.05" customHeight="1">
      <c r="A74" s="13" t="s">
        <v>1517</v>
      </c>
      <c r="B74" s="13"/>
      <c r="C74" s="13"/>
      <c r="D74" s="13"/>
      <c r="E74" s="13"/>
      <c r="F74" s="13"/>
      <c r="G74" s="13"/>
      <c r="H74" s="12"/>
      <c r="I74" s="13"/>
      <c r="J74" s="13"/>
      <c r="K74" s="13"/>
      <c r="L74" s="13"/>
    </row>
    <row r="75" spans="1:12" ht="22.05" customHeight="1">
      <c r="A75" s="4"/>
      <c r="B75" s="4"/>
      <c r="C75" s="4"/>
      <c r="D75" s="4"/>
      <c r="E75" s="4"/>
      <c r="F75" s="4"/>
      <c r="G75" s="4"/>
      <c r="H75" s="4"/>
      <c r="I75" s="4"/>
      <c r="J75" s="4"/>
      <c r="K75" s="4"/>
    </row>
  </sheetData>
  <hyperlinks>
    <hyperlink ref="G1" location="'Contents Page'!A1" display="BACK TO CONTENTS" xr:uid="{16BC7EEC-E7F1-4A32-9847-D34E1CC01003}"/>
  </hyperlinks>
  <pageMargins left="0.7" right="0.7" top="0.75" bottom="0.75" header="0.3" footer="0.3"/>
  <pageSetup paperSize="9" scale="31"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AC3C-E975-4131-A110-4A7930B8528A}">
  <dimension ref="A1:M29"/>
  <sheetViews>
    <sheetView zoomScaleNormal="100" workbookViewId="0">
      <selection activeCell="I1" sqref="I1"/>
    </sheetView>
  </sheetViews>
  <sheetFormatPr defaultColWidth="8.77734375" defaultRowHeight="14.4"/>
  <cols>
    <col min="1" max="1" width="62.109375" customWidth="1"/>
    <col min="2" max="2" width="18.6640625" customWidth="1"/>
    <col min="3" max="3" width="15.77734375" customWidth="1"/>
    <col min="4" max="4" width="15.6640625" customWidth="1"/>
    <col min="5" max="5" width="16.109375" customWidth="1"/>
    <col min="6" max="6" width="15.6640625" customWidth="1"/>
    <col min="7" max="7" width="16.44140625" customWidth="1"/>
    <col min="8" max="8" width="16.33203125" customWidth="1"/>
    <col min="9" max="9" width="16.109375" customWidth="1"/>
    <col min="10" max="10" width="15.33203125" customWidth="1"/>
    <col min="11" max="11" width="15.109375" customWidth="1"/>
    <col min="12" max="12" width="15.77734375" customWidth="1"/>
  </cols>
  <sheetData>
    <row r="1" spans="1:13" ht="22.05" customHeight="1">
      <c r="A1" s="637" t="s">
        <v>1518</v>
      </c>
      <c r="B1" s="637"/>
      <c r="C1" s="637"/>
      <c r="D1" s="13"/>
      <c r="E1" s="13"/>
      <c r="F1" s="13"/>
      <c r="G1" s="13"/>
      <c r="H1" s="13"/>
      <c r="I1" s="10" t="s">
        <v>85</v>
      </c>
      <c r="J1" s="13"/>
      <c r="K1" s="13"/>
      <c r="L1" s="13"/>
      <c r="M1" s="10"/>
    </row>
    <row r="2" spans="1:13" ht="22.05" customHeight="1">
      <c r="A2" s="637" t="s">
        <v>1519</v>
      </c>
      <c r="B2" s="637"/>
      <c r="C2" s="637"/>
      <c r="D2" s="13"/>
      <c r="E2" s="13"/>
      <c r="F2" s="13"/>
      <c r="G2" s="13"/>
      <c r="H2" s="13"/>
      <c r="I2" s="13"/>
      <c r="J2" s="13"/>
      <c r="K2" s="13"/>
      <c r="L2" s="13"/>
    </row>
    <row r="3" spans="1:13" ht="22.05" customHeight="1">
      <c r="A3" s="882" t="s">
        <v>1193</v>
      </c>
      <c r="B3" s="637"/>
      <c r="C3" s="637"/>
      <c r="D3" s="13"/>
      <c r="E3" s="13"/>
      <c r="F3" s="13"/>
      <c r="G3" s="13"/>
      <c r="H3" s="13"/>
      <c r="I3" s="13"/>
      <c r="J3" s="13"/>
      <c r="K3" s="13"/>
      <c r="L3" s="13"/>
    </row>
    <row r="4" spans="1:13" ht="22.05" customHeight="1">
      <c r="A4" s="883"/>
      <c r="B4" s="884" t="s">
        <v>1520</v>
      </c>
      <c r="C4" s="884" t="s">
        <v>1491</v>
      </c>
      <c r="D4" s="884" t="s">
        <v>1492</v>
      </c>
      <c r="E4" s="884" t="s">
        <v>1443</v>
      </c>
      <c r="F4" s="884" t="s">
        <v>1444</v>
      </c>
      <c r="G4" s="884" t="s">
        <v>1445</v>
      </c>
      <c r="H4" s="884" t="s">
        <v>1446</v>
      </c>
      <c r="I4" s="884" t="s">
        <v>1447</v>
      </c>
      <c r="J4" s="884" t="s">
        <v>1448</v>
      </c>
      <c r="K4" s="884" t="s">
        <v>1449</v>
      </c>
      <c r="L4" s="884" t="s">
        <v>1450</v>
      </c>
    </row>
    <row r="5" spans="1:13" ht="22.05" customHeight="1">
      <c r="A5" s="637" t="s">
        <v>1521</v>
      </c>
      <c r="B5" s="13"/>
      <c r="C5" s="13"/>
      <c r="D5" s="13"/>
      <c r="E5" s="13"/>
      <c r="F5" s="14"/>
      <c r="G5" s="13"/>
      <c r="H5" s="13"/>
      <c r="I5" s="13"/>
      <c r="J5" s="13"/>
      <c r="K5" s="13"/>
      <c r="L5" s="13"/>
    </row>
    <row r="6" spans="1:13" ht="22.05" customHeight="1">
      <c r="A6" s="638" t="s">
        <v>1522</v>
      </c>
      <c r="B6" s="14" t="s">
        <v>166</v>
      </c>
      <c r="C6" s="14" t="s">
        <v>166</v>
      </c>
      <c r="D6" s="14" t="s">
        <v>166</v>
      </c>
      <c r="E6" s="14" t="s">
        <v>166</v>
      </c>
      <c r="F6" s="14" t="s">
        <v>166</v>
      </c>
      <c r="G6" s="14" t="s">
        <v>166</v>
      </c>
      <c r="H6" s="14" t="s">
        <v>166</v>
      </c>
      <c r="I6" s="14">
        <v>230</v>
      </c>
      <c r="J6" s="13">
        <v>230</v>
      </c>
      <c r="K6" s="13">
        <v>230</v>
      </c>
      <c r="L6" s="13">
        <v>230</v>
      </c>
    </row>
    <row r="7" spans="1:13" ht="22.05" customHeight="1">
      <c r="A7" s="638" t="s">
        <v>1523</v>
      </c>
      <c r="B7" s="14">
        <v>418.66965900000002</v>
      </c>
      <c r="C7" s="14">
        <v>418.66965900000002</v>
      </c>
      <c r="D7" s="14" t="s">
        <v>166</v>
      </c>
      <c r="E7" s="14" t="s">
        <v>166</v>
      </c>
      <c r="F7" s="14" t="s">
        <v>166</v>
      </c>
      <c r="G7" s="14" t="s">
        <v>166</v>
      </c>
      <c r="H7" s="14" t="s">
        <v>166</v>
      </c>
      <c r="I7" s="14" t="s">
        <v>166</v>
      </c>
      <c r="J7" s="14" t="s">
        <v>166</v>
      </c>
      <c r="K7" s="14" t="s">
        <v>166</v>
      </c>
      <c r="L7" s="14" t="s">
        <v>166</v>
      </c>
    </row>
    <row r="8" spans="1:13" ht="22.05" customHeight="1">
      <c r="A8" s="638" t="s">
        <v>1524</v>
      </c>
      <c r="B8" s="14" t="s">
        <v>166</v>
      </c>
      <c r="C8" s="14" t="s">
        <v>166</v>
      </c>
      <c r="D8" s="14" t="s">
        <v>166</v>
      </c>
      <c r="E8" s="14" t="s">
        <v>166</v>
      </c>
      <c r="F8" s="14" t="s">
        <v>166</v>
      </c>
      <c r="G8" s="14">
        <v>752.30112999999994</v>
      </c>
      <c r="H8" s="14">
        <v>900.56609500000002</v>
      </c>
      <c r="I8" s="14">
        <v>900.56609700000001</v>
      </c>
      <c r="J8" s="13">
        <v>900.56609700000001</v>
      </c>
      <c r="K8" s="13">
        <v>900.56609700000001</v>
      </c>
      <c r="L8" s="13">
        <v>900.56609700000001</v>
      </c>
    </row>
    <row r="9" spans="1:13" ht="22.05" customHeight="1">
      <c r="A9" s="638" t="s">
        <v>1525</v>
      </c>
      <c r="B9" s="14">
        <v>366.12322399999999</v>
      </c>
      <c r="C9" s="14">
        <v>365.745608</v>
      </c>
      <c r="D9" s="14">
        <v>360.91901000000001</v>
      </c>
      <c r="E9" s="13">
        <v>351.26581399999998</v>
      </c>
      <c r="F9" s="14">
        <v>346.69251500000001</v>
      </c>
      <c r="G9" s="14">
        <v>62.865917000000003</v>
      </c>
      <c r="H9" s="14">
        <v>58.039318999999999</v>
      </c>
      <c r="I9" s="14">
        <v>53.212721000000002</v>
      </c>
      <c r="J9" s="13">
        <v>48.386122999999998</v>
      </c>
      <c r="K9" s="13">
        <v>48.386122999999998</v>
      </c>
      <c r="L9" s="14">
        <v>43.559525000000001</v>
      </c>
    </row>
    <row r="10" spans="1:13" ht="22.05" customHeight="1">
      <c r="A10" s="638" t="s">
        <v>1526</v>
      </c>
      <c r="B10" s="14">
        <v>2.96</v>
      </c>
      <c r="C10" s="14">
        <v>2.96</v>
      </c>
      <c r="D10" s="14">
        <v>2.96</v>
      </c>
      <c r="E10" s="13">
        <v>2.96</v>
      </c>
      <c r="F10" s="14">
        <v>2.96</v>
      </c>
      <c r="G10" s="14">
        <v>2.96</v>
      </c>
      <c r="H10" s="14">
        <v>2.96</v>
      </c>
      <c r="I10" s="14">
        <v>2.96</v>
      </c>
      <c r="J10" s="13">
        <v>2.96</v>
      </c>
      <c r="K10" s="13">
        <v>2.96</v>
      </c>
      <c r="L10" s="13">
        <v>2.96</v>
      </c>
    </row>
    <row r="11" spans="1:13" ht="22.05" customHeight="1">
      <c r="A11" s="638" t="s">
        <v>1527</v>
      </c>
      <c r="B11" s="14">
        <v>101.643601</v>
      </c>
      <c r="C11" s="14">
        <v>82.650120999999999</v>
      </c>
      <c r="D11" s="14">
        <v>66.515142999999995</v>
      </c>
      <c r="E11" s="13">
        <v>50.352707000000002</v>
      </c>
      <c r="F11" s="14">
        <v>436.11911800000001</v>
      </c>
      <c r="G11" s="14">
        <v>425.45969300000002</v>
      </c>
      <c r="H11" s="14">
        <v>385.13022599999999</v>
      </c>
      <c r="I11" s="14">
        <v>343.98083500000001</v>
      </c>
      <c r="J11" s="13">
        <v>307.69230800000003</v>
      </c>
      <c r="K11" s="13">
        <v>276.92307699999998</v>
      </c>
      <c r="L11" s="13">
        <v>246.15384599999999</v>
      </c>
    </row>
    <row r="12" spans="1:13" ht="22.05" customHeight="1">
      <c r="A12" s="638" t="s">
        <v>1528</v>
      </c>
      <c r="B12" s="14">
        <v>253.63407799999999</v>
      </c>
      <c r="C12" s="14">
        <v>546</v>
      </c>
      <c r="D12" s="14">
        <v>546</v>
      </c>
      <c r="E12" s="13">
        <v>546</v>
      </c>
      <c r="F12" s="14">
        <v>546</v>
      </c>
      <c r="G12" s="14">
        <v>546</v>
      </c>
      <c r="H12" s="14">
        <v>546</v>
      </c>
      <c r="I12" s="14" t="s">
        <v>166</v>
      </c>
      <c r="J12" s="13">
        <v>248</v>
      </c>
      <c r="K12" s="13">
        <v>248</v>
      </c>
      <c r="L12" s="13">
        <v>248</v>
      </c>
    </row>
    <row r="13" spans="1:13" ht="22.05" customHeight="1">
      <c r="A13" s="638" t="s">
        <v>1529</v>
      </c>
      <c r="B13" s="14">
        <v>0.13845399999999999</v>
      </c>
      <c r="C13" s="14">
        <v>9.5871999999999999E-2</v>
      </c>
      <c r="D13" s="14">
        <v>7.3294999999999999E-2</v>
      </c>
      <c r="E13" s="401">
        <v>140</v>
      </c>
      <c r="F13" s="14">
        <v>140</v>
      </c>
      <c r="G13" s="14">
        <v>140</v>
      </c>
      <c r="H13" s="14">
        <v>138.617718</v>
      </c>
      <c r="I13" s="14">
        <v>138.617718</v>
      </c>
      <c r="J13" s="13">
        <v>138.617718</v>
      </c>
      <c r="K13" s="13">
        <v>138.617718</v>
      </c>
      <c r="L13" s="13">
        <v>138.617718</v>
      </c>
    </row>
    <row r="14" spans="1:13" ht="22.05" customHeight="1">
      <c r="A14" s="638" t="s">
        <v>1530</v>
      </c>
      <c r="B14" s="14">
        <v>46.776423000000001</v>
      </c>
      <c r="C14" s="14">
        <v>46.448977999999997</v>
      </c>
      <c r="D14" s="14">
        <v>48.956425999999993</v>
      </c>
      <c r="E14" s="13">
        <v>40.276054999999999</v>
      </c>
      <c r="F14" s="14">
        <v>41.628430999999999</v>
      </c>
      <c r="G14" s="13">
        <v>33.924591999999997</v>
      </c>
      <c r="H14" s="14">
        <v>33.075220000000002</v>
      </c>
      <c r="I14" s="14">
        <v>31.678864000000001</v>
      </c>
      <c r="J14" s="13">
        <v>31.782757</v>
      </c>
      <c r="K14" s="13">
        <v>28.715792</v>
      </c>
      <c r="L14" s="13">
        <v>25.604088999999998</v>
      </c>
    </row>
    <row r="15" spans="1:13" ht="22.05" customHeight="1">
      <c r="A15" s="638" t="s">
        <v>1531</v>
      </c>
      <c r="B15" s="355">
        <v>66</v>
      </c>
      <c r="C15" s="355">
        <v>76.588932</v>
      </c>
      <c r="D15" s="355">
        <v>76.588932</v>
      </c>
      <c r="E15" s="355">
        <v>69.250681</v>
      </c>
      <c r="F15" s="355">
        <v>65.126586000000003</v>
      </c>
      <c r="G15" s="355">
        <v>60.665965</v>
      </c>
      <c r="H15" s="14">
        <v>55.841357000000002</v>
      </c>
      <c r="I15" s="14">
        <v>50.623061</v>
      </c>
      <c r="J15" s="13">
        <v>44.978952</v>
      </c>
      <c r="K15" s="13">
        <v>38.989379999999997</v>
      </c>
      <c r="L15" s="13">
        <v>32.271476</v>
      </c>
    </row>
    <row r="16" spans="1:13" ht="22.05" customHeight="1">
      <c r="A16" s="638" t="s">
        <v>880</v>
      </c>
      <c r="B16" s="355" t="s">
        <v>166</v>
      </c>
      <c r="C16" s="355" t="s">
        <v>166</v>
      </c>
      <c r="D16" s="355" t="s">
        <v>166</v>
      </c>
      <c r="E16" s="355" t="s">
        <v>166</v>
      </c>
      <c r="F16" s="355">
        <v>105</v>
      </c>
      <c r="G16" s="14">
        <v>105</v>
      </c>
      <c r="H16" s="14">
        <v>99.166667000000004</v>
      </c>
      <c r="I16" s="14">
        <v>93.333333999999994</v>
      </c>
      <c r="J16" s="13">
        <v>87.5</v>
      </c>
      <c r="K16" s="13">
        <v>81.666667000000004</v>
      </c>
      <c r="L16" s="13">
        <v>75.833332999999996</v>
      </c>
    </row>
    <row r="17" spans="1:12" ht="22.05" customHeight="1">
      <c r="A17" s="638" t="s">
        <v>1532</v>
      </c>
      <c r="B17" s="14">
        <v>15.351636000000001</v>
      </c>
      <c r="C17" s="14">
        <v>12.914796000000001</v>
      </c>
      <c r="D17" s="14">
        <v>11.33122</v>
      </c>
      <c r="E17" s="13">
        <v>8.7227929999999994</v>
      </c>
      <c r="F17" s="14">
        <v>6.4938820000000002</v>
      </c>
      <c r="G17" s="14">
        <v>4.7785789999999997</v>
      </c>
      <c r="H17" s="14">
        <v>3.3255810000000001</v>
      </c>
      <c r="I17" s="14">
        <v>2.4471050000000001</v>
      </c>
      <c r="J17" s="13">
        <v>1.759368</v>
      </c>
      <c r="K17" s="13">
        <v>0.96755899999999995</v>
      </c>
      <c r="L17" s="13">
        <v>0.24344399999999999</v>
      </c>
    </row>
    <row r="18" spans="1:12" ht="22.05" customHeight="1">
      <c r="A18" s="638" t="s">
        <v>1533</v>
      </c>
      <c r="B18" s="14">
        <v>8.0379740000000002</v>
      </c>
      <c r="C18" s="14">
        <v>6.2435359999999998</v>
      </c>
      <c r="D18" s="14">
        <v>4.5179980000000004</v>
      </c>
      <c r="E18" s="13">
        <v>3.1775470000000001</v>
      </c>
      <c r="F18" s="355" t="s">
        <v>166</v>
      </c>
      <c r="G18" s="14" t="s">
        <v>166</v>
      </c>
      <c r="H18" s="14" t="s">
        <v>166</v>
      </c>
      <c r="I18" s="14" t="s">
        <v>166</v>
      </c>
      <c r="J18" s="14" t="s">
        <v>166</v>
      </c>
      <c r="K18" s="14" t="s">
        <v>166</v>
      </c>
      <c r="L18" s="14" t="s">
        <v>166</v>
      </c>
    </row>
    <row r="19" spans="1:12" ht="22.05" customHeight="1">
      <c r="A19" s="638" t="s">
        <v>1534</v>
      </c>
      <c r="B19" s="14">
        <v>24.195316000000002</v>
      </c>
      <c r="C19" s="14">
        <v>21.129721999999997</v>
      </c>
      <c r="D19" s="14">
        <v>16.880357</v>
      </c>
      <c r="E19" s="13">
        <v>10.063134</v>
      </c>
      <c r="F19" s="14">
        <v>4.6423699999999997</v>
      </c>
      <c r="G19" s="14">
        <v>2.5733290000000002</v>
      </c>
      <c r="H19" s="14">
        <v>1.742221</v>
      </c>
      <c r="I19" s="14" t="s">
        <v>166</v>
      </c>
      <c r="J19" s="14" t="s">
        <v>166</v>
      </c>
      <c r="K19" s="14" t="s">
        <v>166</v>
      </c>
      <c r="L19" s="14" t="s">
        <v>166</v>
      </c>
    </row>
    <row r="20" spans="1:12" ht="22.05" customHeight="1">
      <c r="A20" s="638" t="s">
        <v>1535</v>
      </c>
      <c r="B20" s="14" t="s">
        <v>166</v>
      </c>
      <c r="C20" s="14" t="s">
        <v>166</v>
      </c>
      <c r="D20" s="14" t="s">
        <v>166</v>
      </c>
      <c r="E20" s="14" t="s">
        <v>166</v>
      </c>
      <c r="F20" s="14" t="s">
        <v>166</v>
      </c>
      <c r="G20" s="14">
        <v>300</v>
      </c>
      <c r="H20" s="14">
        <v>300</v>
      </c>
      <c r="I20" s="14">
        <v>300</v>
      </c>
      <c r="J20" s="13">
        <v>300</v>
      </c>
      <c r="K20" s="13">
        <v>281.22042299999998</v>
      </c>
      <c r="L20" s="13">
        <v>243.37910500000001</v>
      </c>
    </row>
    <row r="21" spans="1:12" ht="22.05" customHeight="1">
      <c r="A21" s="638" t="s">
        <v>1536</v>
      </c>
      <c r="B21" s="355" t="s">
        <v>166</v>
      </c>
      <c r="C21" s="14">
        <v>96</v>
      </c>
      <c r="D21" s="14">
        <v>170</v>
      </c>
      <c r="E21" s="14" t="s">
        <v>166</v>
      </c>
      <c r="F21" s="14" t="s">
        <v>166</v>
      </c>
      <c r="G21" s="14" t="s">
        <v>166</v>
      </c>
      <c r="H21" s="14" t="s">
        <v>166</v>
      </c>
      <c r="I21" s="14" t="s">
        <v>166</v>
      </c>
      <c r="J21" s="14" t="s">
        <v>166</v>
      </c>
      <c r="K21" s="14" t="s">
        <v>166</v>
      </c>
      <c r="L21" s="14" t="s">
        <v>166</v>
      </c>
    </row>
    <row r="22" spans="1:12" ht="22.05" customHeight="1">
      <c r="A22" s="638" t="s">
        <v>1537</v>
      </c>
      <c r="B22" s="355" t="s">
        <v>166</v>
      </c>
      <c r="C22" s="355" t="s">
        <v>166</v>
      </c>
      <c r="D22" s="355" t="s">
        <v>166</v>
      </c>
      <c r="E22" s="355" t="s">
        <v>166</v>
      </c>
      <c r="F22" s="14">
        <v>250</v>
      </c>
      <c r="G22" s="14" t="s">
        <v>166</v>
      </c>
      <c r="H22" s="14" t="s">
        <v>166</v>
      </c>
      <c r="I22" s="14" t="s">
        <v>166</v>
      </c>
      <c r="J22" s="14" t="s">
        <v>166</v>
      </c>
      <c r="K22" s="14" t="s">
        <v>166</v>
      </c>
      <c r="L22" s="14" t="s">
        <v>166</v>
      </c>
    </row>
    <row r="23" spans="1:12" ht="22.05" customHeight="1">
      <c r="A23" s="638" t="s">
        <v>1538</v>
      </c>
      <c r="B23" s="355">
        <v>14.455066</v>
      </c>
      <c r="C23" s="14">
        <v>12.424727000000001</v>
      </c>
      <c r="D23" s="14">
        <v>10.646055</v>
      </c>
      <c r="E23" s="13">
        <v>8.8359330000000007</v>
      </c>
      <c r="F23" s="14">
        <v>6.922053</v>
      </c>
      <c r="G23" s="14">
        <v>5.1119950000000003</v>
      </c>
      <c r="H23" s="14">
        <v>4.112717</v>
      </c>
      <c r="I23" s="14">
        <v>2.178188</v>
      </c>
      <c r="J23" s="13">
        <v>1.4913320000000001</v>
      </c>
      <c r="K23" s="13">
        <v>0.97699400000000003</v>
      </c>
      <c r="L23" s="13">
        <v>0.73159399999999997</v>
      </c>
    </row>
    <row r="24" spans="1:12" ht="22.05" customHeight="1">
      <c r="A24" s="638" t="s">
        <v>1539</v>
      </c>
      <c r="B24" s="14">
        <v>4.9114129999999996</v>
      </c>
      <c r="C24" s="14">
        <v>4.6739160000000002</v>
      </c>
      <c r="D24" s="14">
        <v>4.1500680000000001</v>
      </c>
      <c r="E24" s="13">
        <v>3.6813449999999999</v>
      </c>
      <c r="F24" s="14">
        <v>3.1416930000000001</v>
      </c>
      <c r="G24" s="14">
        <v>2.5203739999999999</v>
      </c>
      <c r="H24" s="14">
        <v>2.0333399999999999</v>
      </c>
      <c r="I24" s="14">
        <v>1.2316370000000001</v>
      </c>
      <c r="J24" s="13">
        <v>0.83752499999999996</v>
      </c>
      <c r="K24" s="13">
        <v>0.48011900000000002</v>
      </c>
      <c r="L24" s="13">
        <v>0.10091899999999999</v>
      </c>
    </row>
    <row r="25" spans="1:12" ht="22.05" customHeight="1">
      <c r="A25" s="638" t="s">
        <v>1540</v>
      </c>
      <c r="B25" s="14">
        <v>84.043107000000006</v>
      </c>
      <c r="C25" s="14">
        <v>65.436233999999999</v>
      </c>
      <c r="D25" s="14">
        <v>45.311039999999998</v>
      </c>
      <c r="E25" s="13">
        <v>34.640740999999998</v>
      </c>
      <c r="F25" s="355" t="s">
        <v>166</v>
      </c>
      <c r="G25" s="14" t="s">
        <v>166</v>
      </c>
      <c r="H25" s="14" t="s">
        <v>166</v>
      </c>
      <c r="I25" s="14" t="s">
        <v>166</v>
      </c>
      <c r="J25" s="14" t="s">
        <v>166</v>
      </c>
      <c r="K25" s="14" t="s">
        <v>166</v>
      </c>
      <c r="L25" s="14" t="s">
        <v>166</v>
      </c>
    </row>
    <row r="26" spans="1:12" ht="22.05" customHeight="1">
      <c r="A26" s="882" t="s">
        <v>483</v>
      </c>
      <c r="B26" s="288">
        <v>1406.9399510000001</v>
      </c>
      <c r="C26" s="288">
        <v>1757.9821009999996</v>
      </c>
      <c r="D26" s="288">
        <v>1364.8495440000002</v>
      </c>
      <c r="E26" s="288">
        <v>1269.2267499999998</v>
      </c>
      <c r="F26" s="288">
        <v>1954.7266480000003</v>
      </c>
      <c r="G26" s="288">
        <v>2444.1615740000002</v>
      </c>
      <c r="H26" s="288">
        <v>2530.6104609999998</v>
      </c>
      <c r="I26" s="288">
        <v>2150.8295599999997</v>
      </c>
      <c r="J26" s="288">
        <v>2344.5721799999997</v>
      </c>
      <c r="K26" s="288">
        <v>2278.4599489999996</v>
      </c>
      <c r="L26" s="288">
        <v>2188.0211462999996</v>
      </c>
    </row>
    <row r="27" spans="1:12" ht="22.05" customHeight="1">
      <c r="A27" s="885" t="s">
        <v>1541</v>
      </c>
      <c r="B27" s="639"/>
      <c r="C27" s="639"/>
      <c r="D27" s="13"/>
      <c r="E27" s="13"/>
      <c r="F27" s="13"/>
      <c r="G27" s="13"/>
      <c r="H27" s="13"/>
      <c r="I27" s="13"/>
      <c r="J27" s="13"/>
      <c r="K27" s="13"/>
      <c r="L27" s="13"/>
    </row>
    <row r="28" spans="1:12" ht="22.05" customHeight="1">
      <c r="A28" s="639" t="s">
        <v>1542</v>
      </c>
      <c r="B28" s="639"/>
      <c r="C28" s="639"/>
      <c r="D28" s="13"/>
      <c r="E28" s="13"/>
      <c r="F28" s="13"/>
      <c r="G28" s="13"/>
      <c r="H28" s="13"/>
      <c r="I28" s="13"/>
      <c r="J28" s="13"/>
      <c r="K28" s="13"/>
      <c r="L28" s="13"/>
    </row>
    <row r="29" spans="1:12" ht="22.05" customHeight="1">
      <c r="A29" s="639" t="s">
        <v>1543</v>
      </c>
      <c r="B29" s="639"/>
      <c r="C29" s="639"/>
      <c r="D29" s="13"/>
      <c r="E29" s="13"/>
      <c r="F29" s="13"/>
      <c r="G29" s="13"/>
      <c r="H29" s="13"/>
      <c r="I29" s="13"/>
      <c r="J29" s="13"/>
      <c r="K29" s="13"/>
      <c r="L29" s="13"/>
    </row>
  </sheetData>
  <hyperlinks>
    <hyperlink ref="I1" location="'Contents Page'!A1" display="BACK TO CONTENTS" xr:uid="{070B89E9-7CB8-4802-B7B5-7DFDACD5DE49}"/>
  </hyperlinks>
  <pageMargins left="0.7" right="0.7" top="0.75" bottom="0.75" header="0.3" footer="0.3"/>
  <pageSetup paperSize="9" scale="36"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0D823-C328-40A2-9D80-2610C7D62FBD}">
  <dimension ref="A1:Y60"/>
  <sheetViews>
    <sheetView zoomScaleNormal="100" workbookViewId="0">
      <selection activeCell="J1" sqref="J1"/>
    </sheetView>
  </sheetViews>
  <sheetFormatPr defaultColWidth="8.77734375" defaultRowHeight="14.4"/>
  <cols>
    <col min="1" max="1" width="57.44140625" customWidth="1"/>
    <col min="2" max="8" width="15.6640625" customWidth="1"/>
    <col min="9" max="9" width="14.6640625" customWidth="1"/>
    <col min="10" max="10" width="15.6640625" customWidth="1"/>
    <col min="11" max="11" width="2.44140625" customWidth="1"/>
    <col min="12" max="12" width="13.44140625" customWidth="1"/>
    <col min="13" max="13" width="15.33203125" customWidth="1"/>
    <col min="14" max="14" width="14.44140625" customWidth="1"/>
    <col min="15" max="15" width="11.44140625" customWidth="1"/>
    <col min="16" max="16" width="2.6640625" customWidth="1"/>
    <col min="17" max="17" width="12" customWidth="1"/>
    <col min="18" max="18" width="12.109375" customWidth="1"/>
    <col min="19" max="19" width="13.77734375" customWidth="1"/>
    <col min="20" max="23" width="15.6640625" customWidth="1"/>
    <col min="24" max="24" width="1.6640625" customWidth="1"/>
    <col min="25" max="25" width="15.6640625" customWidth="1"/>
  </cols>
  <sheetData>
    <row r="1" spans="1:25" ht="22.05" customHeight="1">
      <c r="A1" s="19" t="s">
        <v>1544</v>
      </c>
      <c r="B1" s="17"/>
      <c r="C1" s="17"/>
      <c r="D1" s="17"/>
      <c r="E1" s="17"/>
      <c r="F1" s="17"/>
      <c r="G1" s="17"/>
      <c r="H1" s="17"/>
      <c r="I1" s="17"/>
      <c r="J1" s="10" t="s">
        <v>85</v>
      </c>
      <c r="K1" s="17"/>
      <c r="L1" s="17"/>
      <c r="M1" s="17"/>
      <c r="N1" s="17"/>
      <c r="O1" s="17"/>
      <c r="P1" s="17"/>
      <c r="Q1" s="17"/>
      <c r="R1" s="17"/>
      <c r="S1" s="17"/>
      <c r="T1" s="17"/>
      <c r="U1" s="17"/>
      <c r="V1" s="17"/>
      <c r="W1" s="17"/>
      <c r="X1" s="17"/>
      <c r="Y1" s="17"/>
    </row>
    <row r="2" spans="1:25" ht="22.05" customHeight="1">
      <c r="A2" s="19" t="s">
        <v>1545</v>
      </c>
      <c r="B2" s="17"/>
      <c r="C2" s="17"/>
      <c r="D2" s="17"/>
      <c r="E2" s="17"/>
      <c r="F2" s="17"/>
      <c r="G2" s="17"/>
      <c r="H2" s="17"/>
      <c r="I2" s="17"/>
      <c r="J2" s="17"/>
      <c r="K2" s="17"/>
      <c r="L2" s="17"/>
      <c r="M2" s="17"/>
      <c r="N2" s="17"/>
      <c r="O2" s="17"/>
      <c r="P2" s="17"/>
      <c r="Q2" s="17"/>
      <c r="R2" s="17"/>
      <c r="S2" s="17"/>
      <c r="T2" s="17"/>
      <c r="U2" s="17"/>
      <c r="V2" s="17"/>
      <c r="W2" s="17"/>
      <c r="X2" s="17"/>
      <c r="Y2" s="17"/>
    </row>
    <row r="3" spans="1:25" ht="22.05" customHeight="1">
      <c r="A3" s="886" t="s">
        <v>90</v>
      </c>
      <c r="B3" s="17"/>
      <c r="C3" s="17"/>
      <c r="D3" s="17"/>
      <c r="E3" s="17"/>
      <c r="F3" s="17"/>
      <c r="G3" s="297"/>
      <c r="H3" s="297"/>
      <c r="I3" s="297"/>
      <c r="J3" s="297"/>
      <c r="K3" s="297"/>
      <c r="L3" s="297"/>
      <c r="M3" s="297"/>
      <c r="N3" s="297"/>
      <c r="O3" s="297"/>
      <c r="P3" s="297"/>
      <c r="Q3" s="297"/>
      <c r="R3" s="297"/>
      <c r="S3" s="297"/>
      <c r="T3" s="297"/>
      <c r="U3" s="297"/>
      <c r="V3" s="17"/>
      <c r="W3" s="17"/>
      <c r="X3" s="17"/>
      <c r="Y3" s="17"/>
    </row>
    <row r="4" spans="1:25" ht="22.05" customHeight="1">
      <c r="A4" s="640"/>
      <c r="B4" s="887" t="s">
        <v>1443</v>
      </c>
      <c r="C4" s="887" t="s">
        <v>1444</v>
      </c>
      <c r="D4" s="887" t="s">
        <v>1445</v>
      </c>
      <c r="E4" s="887" t="s">
        <v>1446</v>
      </c>
      <c r="F4" s="887" t="s">
        <v>1447</v>
      </c>
      <c r="G4" s="887" t="s">
        <v>1448</v>
      </c>
      <c r="H4" s="887" t="s">
        <v>1449</v>
      </c>
      <c r="I4" s="887" t="s">
        <v>1450</v>
      </c>
      <c r="J4" s="887" t="s">
        <v>1451</v>
      </c>
      <c r="K4" s="20"/>
      <c r="L4" s="925" t="s">
        <v>1452</v>
      </c>
      <c r="M4" s="925"/>
      <c r="N4" s="925"/>
      <c r="O4" s="925"/>
      <c r="P4" s="20"/>
      <c r="Q4" s="925" t="s">
        <v>1454</v>
      </c>
      <c r="R4" s="925"/>
      <c r="S4" s="925"/>
      <c r="T4" s="925"/>
      <c r="U4" s="20"/>
      <c r="V4" s="888" t="s">
        <v>1455</v>
      </c>
      <c r="W4" s="47"/>
      <c r="X4" s="20"/>
      <c r="Y4" s="47"/>
    </row>
    <row r="5" spans="1:25" ht="22.05" customHeight="1">
      <c r="A5" s="889" t="s">
        <v>1469</v>
      </c>
      <c r="B5" s="890"/>
      <c r="C5" s="888"/>
      <c r="D5" s="888" t="s">
        <v>101</v>
      </c>
      <c r="E5" s="888"/>
      <c r="F5" s="888"/>
      <c r="G5" s="888"/>
      <c r="H5" s="888" t="s">
        <v>101</v>
      </c>
      <c r="I5" s="889"/>
      <c r="J5" s="889"/>
      <c r="K5" s="889"/>
      <c r="L5" s="891" t="s">
        <v>207</v>
      </c>
      <c r="M5" s="891" t="s">
        <v>208</v>
      </c>
      <c r="N5" s="891" t="s">
        <v>200</v>
      </c>
      <c r="O5" s="891" t="s">
        <v>206</v>
      </c>
      <c r="P5" s="889"/>
      <c r="Q5" s="891" t="s">
        <v>207</v>
      </c>
      <c r="R5" s="891" t="s">
        <v>208</v>
      </c>
      <c r="S5" s="891" t="s">
        <v>200</v>
      </c>
      <c r="T5" s="891" t="s">
        <v>206</v>
      </c>
      <c r="U5" s="891"/>
      <c r="V5" s="892" t="s">
        <v>207</v>
      </c>
      <c r="W5" s="46"/>
      <c r="X5" s="19"/>
      <c r="Y5" s="20"/>
    </row>
    <row r="6" spans="1:25" ht="22.05" customHeight="1">
      <c r="A6" s="19" t="s">
        <v>1546</v>
      </c>
      <c r="B6" s="19"/>
      <c r="C6" s="19"/>
      <c r="D6" s="19"/>
      <c r="E6" s="19"/>
      <c r="F6" s="19"/>
      <c r="G6" s="19"/>
      <c r="H6" s="19"/>
      <c r="I6" s="19"/>
      <c r="J6" s="19"/>
      <c r="K6" s="19"/>
      <c r="L6" s="19"/>
      <c r="M6" s="19"/>
      <c r="N6" s="19"/>
      <c r="O6" s="19"/>
      <c r="P6" s="19"/>
      <c r="Q6" s="19"/>
      <c r="R6" s="19"/>
      <c r="S6" s="19"/>
      <c r="T6" s="19"/>
      <c r="U6" s="20"/>
      <c r="V6" s="19"/>
      <c r="W6" s="19"/>
      <c r="X6" s="19"/>
      <c r="Y6" s="19"/>
    </row>
    <row r="7" spans="1:25" ht="10.5" customHeight="1">
      <c r="A7" s="19"/>
      <c r="B7" s="19"/>
      <c r="C7" s="19"/>
      <c r="D7" s="19"/>
      <c r="E7" s="19"/>
      <c r="F7" s="19"/>
      <c r="G7" s="19"/>
      <c r="H7" s="19"/>
      <c r="I7" s="19"/>
      <c r="J7" s="19"/>
      <c r="K7" s="19"/>
      <c r="L7" s="19"/>
      <c r="M7" s="19"/>
      <c r="N7" s="19"/>
      <c r="O7" s="19"/>
      <c r="P7" s="19"/>
      <c r="Q7" s="19"/>
      <c r="R7" s="19"/>
      <c r="S7" s="19"/>
      <c r="T7" s="19"/>
      <c r="U7" s="20"/>
      <c r="V7" s="19"/>
      <c r="W7" s="19"/>
      <c r="X7" s="19"/>
      <c r="Y7" s="19"/>
    </row>
    <row r="8" spans="1:25" ht="22.05" customHeight="1">
      <c r="A8" s="19" t="s">
        <v>1547</v>
      </c>
      <c r="B8" s="15">
        <v>798.40000000000009</v>
      </c>
      <c r="C8" s="15">
        <v>726.01</v>
      </c>
      <c r="D8" s="15">
        <v>562.83999999999992</v>
      </c>
      <c r="E8" s="15">
        <v>547.04999999999995</v>
      </c>
      <c r="F8" s="641">
        <v>607</v>
      </c>
      <c r="G8" s="641">
        <v>587.1</v>
      </c>
      <c r="H8" s="641">
        <v>430.58</v>
      </c>
      <c r="I8" s="641">
        <v>358.54</v>
      </c>
      <c r="J8" s="641">
        <v>423.89</v>
      </c>
      <c r="K8" s="19"/>
      <c r="L8" s="20" t="s">
        <v>166</v>
      </c>
      <c r="M8" s="20" t="s">
        <v>166</v>
      </c>
      <c r="N8" s="20" t="s">
        <v>166</v>
      </c>
      <c r="O8" s="641">
        <v>1717.3459982780987</v>
      </c>
      <c r="P8" s="19"/>
      <c r="Q8" s="20" t="s">
        <v>166</v>
      </c>
      <c r="R8" s="20" t="s">
        <v>166</v>
      </c>
      <c r="S8" s="20" t="s">
        <v>166</v>
      </c>
      <c r="T8" s="641">
        <v>1687.9105492280989</v>
      </c>
      <c r="U8" s="20"/>
      <c r="V8" s="20" t="s">
        <v>166</v>
      </c>
      <c r="W8" s="20"/>
      <c r="X8" s="19"/>
      <c r="Y8" s="20"/>
    </row>
    <row r="9" spans="1:25" ht="9" customHeight="1">
      <c r="A9" s="17"/>
      <c r="B9" s="205"/>
      <c r="C9" s="205"/>
      <c r="D9" s="14"/>
      <c r="E9" s="14"/>
      <c r="F9" s="641"/>
      <c r="G9" s="440"/>
      <c r="H9" s="440"/>
      <c r="I9" s="440"/>
      <c r="J9" s="440"/>
      <c r="K9" s="17"/>
      <c r="L9" s="17"/>
      <c r="M9" s="17"/>
      <c r="N9" s="17"/>
      <c r="O9" s="17"/>
      <c r="P9" s="17"/>
      <c r="Q9" s="17"/>
      <c r="R9" s="17"/>
      <c r="S9" s="17"/>
      <c r="T9" s="17"/>
      <c r="U9" s="20"/>
      <c r="V9" s="17"/>
      <c r="W9" s="17"/>
      <c r="X9" s="17"/>
      <c r="Y9" s="17"/>
    </row>
    <row r="10" spans="1:25" ht="22.05" customHeight="1">
      <c r="A10" s="21" t="s">
        <v>1548</v>
      </c>
      <c r="B10" s="205">
        <v>1.97</v>
      </c>
      <c r="C10" s="642" t="s">
        <v>119</v>
      </c>
      <c r="D10" s="355" t="s">
        <v>119</v>
      </c>
      <c r="E10" s="355" t="s">
        <v>119</v>
      </c>
      <c r="F10" s="641" t="s">
        <v>119</v>
      </c>
      <c r="G10" s="440" t="s">
        <v>119</v>
      </c>
      <c r="H10" s="440" t="s">
        <v>119</v>
      </c>
      <c r="I10" s="440" t="s">
        <v>119</v>
      </c>
      <c r="J10" s="440" t="s">
        <v>119</v>
      </c>
      <c r="K10" s="17"/>
      <c r="L10" s="18" t="s">
        <v>166</v>
      </c>
      <c r="M10" s="18" t="s">
        <v>166</v>
      </c>
      <c r="N10" s="18" t="s">
        <v>166</v>
      </c>
      <c r="O10" s="14" t="s">
        <v>166</v>
      </c>
      <c r="P10" s="17"/>
      <c r="Q10" s="18" t="s">
        <v>166</v>
      </c>
      <c r="R10" s="18" t="s">
        <v>166</v>
      </c>
      <c r="S10" s="18" t="s">
        <v>166</v>
      </c>
      <c r="T10" s="14" t="s">
        <v>166</v>
      </c>
      <c r="U10" s="20"/>
      <c r="V10" s="18" t="s">
        <v>166</v>
      </c>
      <c r="W10" s="18"/>
      <c r="X10" s="17"/>
      <c r="Y10" s="18"/>
    </row>
    <row r="11" spans="1:25" ht="22.05" customHeight="1">
      <c r="A11" s="17" t="s">
        <v>1549</v>
      </c>
      <c r="B11" s="205">
        <v>520.08000000000004</v>
      </c>
      <c r="C11" s="205">
        <v>449.25</v>
      </c>
      <c r="D11" s="14">
        <v>319.26</v>
      </c>
      <c r="E11" s="14">
        <v>269.66000000000003</v>
      </c>
      <c r="F11" s="440">
        <v>211.61</v>
      </c>
      <c r="G11" s="440">
        <v>153.19</v>
      </c>
      <c r="H11" s="440">
        <v>69.760000000000005</v>
      </c>
      <c r="I11" s="440">
        <v>12.29</v>
      </c>
      <c r="J11" s="440" t="s">
        <v>119</v>
      </c>
      <c r="K11" s="17"/>
      <c r="L11" s="18" t="s">
        <v>166</v>
      </c>
      <c r="M11" s="18" t="s">
        <v>166</v>
      </c>
      <c r="N11" s="18" t="s">
        <v>166</v>
      </c>
      <c r="O11" s="14" t="s">
        <v>166</v>
      </c>
      <c r="P11" s="17"/>
      <c r="Q11" s="18" t="s">
        <v>166</v>
      </c>
      <c r="R11" s="18" t="s">
        <v>166</v>
      </c>
      <c r="S11" s="18" t="s">
        <v>166</v>
      </c>
      <c r="T11" s="14" t="s">
        <v>166</v>
      </c>
      <c r="U11" s="20"/>
      <c r="V11" s="18" t="s">
        <v>166</v>
      </c>
      <c r="W11" s="18"/>
      <c r="X11" s="17"/>
      <c r="Y11" s="18"/>
    </row>
    <row r="12" spans="1:25" ht="22.05" customHeight="1">
      <c r="A12" s="17" t="s">
        <v>1550</v>
      </c>
      <c r="B12" s="205">
        <v>73.900000000000006</v>
      </c>
      <c r="C12" s="205">
        <v>76.61</v>
      </c>
      <c r="D12" s="14">
        <v>67.78</v>
      </c>
      <c r="E12" s="14">
        <v>58.88</v>
      </c>
      <c r="F12" s="440">
        <v>61.27</v>
      </c>
      <c r="G12" s="440">
        <v>57.84</v>
      </c>
      <c r="H12" s="440">
        <v>50.87</v>
      </c>
      <c r="I12" s="440">
        <v>46.86</v>
      </c>
      <c r="J12" s="440">
        <v>48.76</v>
      </c>
      <c r="K12" s="17"/>
      <c r="L12" s="18" t="s">
        <v>166</v>
      </c>
      <c r="M12" s="18" t="s">
        <v>166</v>
      </c>
      <c r="N12" s="18" t="s">
        <v>166</v>
      </c>
      <c r="O12" s="14">
        <v>31.91</v>
      </c>
      <c r="P12" s="17"/>
      <c r="Q12" s="18" t="s">
        <v>166</v>
      </c>
      <c r="R12" s="18" t="s">
        <v>166</v>
      </c>
      <c r="S12" s="18" t="s">
        <v>166</v>
      </c>
      <c r="T12" s="14">
        <v>25.59</v>
      </c>
      <c r="U12" s="20"/>
      <c r="V12" s="18" t="s">
        <v>166</v>
      </c>
      <c r="W12" s="18"/>
      <c r="X12" s="17"/>
      <c r="Y12" s="18"/>
    </row>
    <row r="13" spans="1:25" ht="22.05" customHeight="1">
      <c r="A13" s="17" t="s">
        <v>1551</v>
      </c>
      <c r="B13" s="205">
        <v>1.38</v>
      </c>
      <c r="C13" s="205">
        <v>0.8</v>
      </c>
      <c r="D13" s="355" t="s">
        <v>119</v>
      </c>
      <c r="E13" s="355" t="s">
        <v>119</v>
      </c>
      <c r="F13" s="641" t="s">
        <v>119</v>
      </c>
      <c r="G13" s="440" t="s">
        <v>119</v>
      </c>
      <c r="H13" s="440" t="s">
        <v>119</v>
      </c>
      <c r="I13" s="440" t="s">
        <v>119</v>
      </c>
      <c r="J13" s="440" t="s">
        <v>119</v>
      </c>
      <c r="K13" s="17"/>
      <c r="L13" s="18" t="s">
        <v>166</v>
      </c>
      <c r="M13" s="18" t="s">
        <v>166</v>
      </c>
      <c r="N13" s="18" t="s">
        <v>166</v>
      </c>
      <c r="O13" s="14" t="s">
        <v>166</v>
      </c>
      <c r="P13" s="17"/>
      <c r="Q13" s="18" t="s">
        <v>166</v>
      </c>
      <c r="R13" s="18" t="s">
        <v>166</v>
      </c>
      <c r="S13" s="18" t="s">
        <v>166</v>
      </c>
      <c r="T13" s="14" t="s">
        <v>166</v>
      </c>
      <c r="U13" s="20"/>
      <c r="V13" s="18" t="s">
        <v>166</v>
      </c>
      <c r="W13" s="18"/>
      <c r="X13" s="17"/>
      <c r="Y13" s="18"/>
    </row>
    <row r="14" spans="1:25" ht="22.05" customHeight="1">
      <c r="A14" s="17" t="s">
        <v>1552</v>
      </c>
      <c r="B14" s="205">
        <v>201.07</v>
      </c>
      <c r="C14" s="205">
        <v>199.34</v>
      </c>
      <c r="D14" s="14">
        <v>175.8</v>
      </c>
      <c r="E14" s="14">
        <v>218.51</v>
      </c>
      <c r="F14" s="440">
        <v>334.13</v>
      </c>
      <c r="G14" s="440">
        <v>376.07</v>
      </c>
      <c r="H14" s="440">
        <v>309.95</v>
      </c>
      <c r="I14" s="440">
        <v>299.39</v>
      </c>
      <c r="J14" s="440">
        <v>375.13</v>
      </c>
      <c r="K14" s="17"/>
      <c r="L14" s="18" t="s">
        <v>166</v>
      </c>
      <c r="M14" s="18" t="s">
        <v>166</v>
      </c>
      <c r="N14" s="18" t="s">
        <v>166</v>
      </c>
      <c r="O14" s="14">
        <v>1685.44</v>
      </c>
      <c r="P14" s="17"/>
      <c r="Q14" s="18" t="s">
        <v>166</v>
      </c>
      <c r="R14" s="18" t="s">
        <v>166</v>
      </c>
      <c r="S14" s="18" t="s">
        <v>166</v>
      </c>
      <c r="T14" s="14">
        <v>1662.32</v>
      </c>
      <c r="U14" s="20"/>
      <c r="V14" s="18" t="s">
        <v>166</v>
      </c>
      <c r="W14" s="18"/>
      <c r="X14" s="17"/>
      <c r="Y14" s="18"/>
    </row>
    <row r="15" spans="1:25" ht="11.25" customHeight="1">
      <c r="A15" s="17"/>
      <c r="B15" s="205"/>
      <c r="C15" s="205"/>
      <c r="D15" s="14"/>
      <c r="E15" s="14"/>
      <c r="F15" s="641"/>
      <c r="G15" s="440"/>
      <c r="H15" s="440"/>
      <c r="I15" s="440"/>
      <c r="J15" s="440"/>
      <c r="K15" s="17"/>
      <c r="L15" s="17"/>
      <c r="M15" s="17"/>
      <c r="N15" s="17"/>
      <c r="O15" s="14"/>
      <c r="P15" s="17"/>
      <c r="Q15" s="17"/>
      <c r="R15" s="17"/>
      <c r="S15" s="17"/>
      <c r="T15" s="14"/>
      <c r="U15" s="20"/>
      <c r="V15" s="17"/>
      <c r="W15" s="17"/>
      <c r="X15" s="17"/>
      <c r="Y15" s="17"/>
    </row>
    <row r="16" spans="1:25" ht="22.05" customHeight="1">
      <c r="A16" s="19" t="s">
        <v>1553</v>
      </c>
      <c r="B16" s="15">
        <v>17178.879999999997</v>
      </c>
      <c r="C16" s="15">
        <v>17614.940000000002</v>
      </c>
      <c r="D16" s="15">
        <v>16093.609999999999</v>
      </c>
      <c r="E16" s="15">
        <v>13598.279999999999</v>
      </c>
      <c r="F16" s="641">
        <v>14543.56</v>
      </c>
      <c r="G16" s="641">
        <v>14890.88</v>
      </c>
      <c r="H16" s="641">
        <v>12851.01</v>
      </c>
      <c r="I16" s="641">
        <v>17009.060000000001</v>
      </c>
      <c r="J16" s="641">
        <v>18467.689999999999</v>
      </c>
      <c r="K16" s="19"/>
      <c r="L16" s="20" t="s">
        <v>166</v>
      </c>
      <c r="M16" s="20" t="s">
        <v>166</v>
      </c>
      <c r="N16" s="20" t="s">
        <v>166</v>
      </c>
      <c r="O16" s="641">
        <v>20368.976661454235</v>
      </c>
      <c r="P16" s="19"/>
      <c r="Q16" s="20" t="s">
        <v>166</v>
      </c>
      <c r="R16" s="20" t="s">
        <v>166</v>
      </c>
      <c r="S16" s="20" t="s">
        <v>166</v>
      </c>
      <c r="T16" s="641">
        <v>18815.698867532286</v>
      </c>
      <c r="U16" s="20"/>
      <c r="V16" s="20" t="s">
        <v>166</v>
      </c>
      <c r="W16" s="20"/>
      <c r="X16" s="19"/>
      <c r="Y16" s="20"/>
    </row>
    <row r="17" spans="1:25" ht="6.75" customHeight="1">
      <c r="A17" s="17"/>
      <c r="B17" s="205"/>
      <c r="C17" s="205"/>
      <c r="D17" s="14"/>
      <c r="E17" s="14"/>
      <c r="F17" s="641"/>
      <c r="G17" s="17"/>
      <c r="H17" s="17"/>
      <c r="I17" s="17"/>
      <c r="J17" s="17"/>
      <c r="K17" s="17"/>
      <c r="L17" s="17"/>
      <c r="M17" s="17"/>
      <c r="N17" s="17"/>
      <c r="O17" s="14"/>
      <c r="P17" s="17"/>
      <c r="Q17" s="17"/>
      <c r="R17" s="17"/>
      <c r="S17" s="17"/>
      <c r="T17" s="14"/>
      <c r="U17" s="20"/>
      <c r="V17" s="17"/>
      <c r="W17" s="17"/>
      <c r="X17" s="17"/>
      <c r="Y17" s="17"/>
    </row>
    <row r="18" spans="1:25" ht="22.05" customHeight="1">
      <c r="A18" s="17" t="s">
        <v>1554</v>
      </c>
      <c r="B18" s="205"/>
      <c r="C18" s="205"/>
      <c r="D18" s="14"/>
      <c r="E18" s="14"/>
      <c r="F18" s="17"/>
      <c r="G18" s="17"/>
      <c r="H18" s="17"/>
      <c r="I18" s="17"/>
      <c r="J18" s="17"/>
      <c r="K18" s="17"/>
      <c r="L18" s="17"/>
      <c r="M18" s="17"/>
      <c r="N18" s="17"/>
      <c r="O18" s="14"/>
      <c r="P18" s="17"/>
      <c r="Q18" s="17"/>
      <c r="R18" s="17"/>
      <c r="S18" s="17"/>
      <c r="T18" s="14"/>
      <c r="U18" s="20"/>
      <c r="V18" s="17"/>
      <c r="W18" s="17"/>
      <c r="X18" s="17"/>
      <c r="Y18" s="17"/>
    </row>
    <row r="19" spans="1:25" ht="22.05" customHeight="1">
      <c r="A19" s="17" t="s">
        <v>1555</v>
      </c>
      <c r="B19" s="205">
        <v>23.36</v>
      </c>
      <c r="C19" s="205">
        <v>21.83</v>
      </c>
      <c r="D19" s="14">
        <v>17.38</v>
      </c>
      <c r="E19" s="14">
        <v>12.43</v>
      </c>
      <c r="F19" s="440">
        <v>10.32</v>
      </c>
      <c r="G19" s="440">
        <v>7.63</v>
      </c>
      <c r="H19" s="440">
        <v>3.86</v>
      </c>
      <c r="I19" s="440">
        <v>2.0499999999999998</v>
      </c>
      <c r="J19" s="440">
        <v>1.17</v>
      </c>
      <c r="K19" s="17"/>
      <c r="L19" s="18" t="s">
        <v>166</v>
      </c>
      <c r="M19" s="18" t="s">
        <v>166</v>
      </c>
      <c r="N19" s="18" t="s">
        <v>166</v>
      </c>
      <c r="O19" s="14">
        <v>8130.16</v>
      </c>
      <c r="P19" s="17"/>
      <c r="Q19" s="18" t="s">
        <v>166</v>
      </c>
      <c r="R19" s="18" t="s">
        <v>166</v>
      </c>
      <c r="S19" s="18" t="s">
        <v>166</v>
      </c>
      <c r="T19" s="14" t="s">
        <v>166</v>
      </c>
      <c r="U19" s="20"/>
      <c r="V19" s="18" t="s">
        <v>166</v>
      </c>
      <c r="W19" s="18"/>
      <c r="X19" s="17"/>
      <c r="Y19" s="18"/>
    </row>
    <row r="20" spans="1:25" ht="22.05" customHeight="1">
      <c r="A20" s="17" t="s">
        <v>1556</v>
      </c>
      <c r="B20" s="205"/>
      <c r="C20" s="205"/>
      <c r="D20" s="14"/>
      <c r="E20" s="14"/>
      <c r="F20" s="17"/>
      <c r="G20" s="440"/>
      <c r="H20" s="440"/>
      <c r="I20" s="440"/>
      <c r="J20" s="440"/>
      <c r="K20" s="17"/>
      <c r="L20" s="18"/>
      <c r="M20" s="18"/>
      <c r="N20" s="18"/>
      <c r="O20" s="14"/>
      <c r="P20" s="17"/>
      <c r="Q20" s="18"/>
      <c r="R20" s="18"/>
      <c r="S20" s="18"/>
      <c r="T20" s="14"/>
      <c r="U20" s="20"/>
      <c r="V20" s="18"/>
      <c r="W20" s="18"/>
      <c r="X20" s="17"/>
      <c r="Y20" s="18"/>
    </row>
    <row r="21" spans="1:25" ht="22.05" customHeight="1">
      <c r="A21" s="17" t="s">
        <v>1557</v>
      </c>
      <c r="B21" s="14">
        <v>1337.15</v>
      </c>
      <c r="C21" s="14">
        <v>1443.48</v>
      </c>
      <c r="D21" s="14">
        <v>1680.54</v>
      </c>
      <c r="E21" s="14">
        <v>1456.94</v>
      </c>
      <c r="F21" s="440">
        <v>1930.45</v>
      </c>
      <c r="G21" s="440">
        <v>2203.21</v>
      </c>
      <c r="H21" s="440">
        <v>2303.92</v>
      </c>
      <c r="I21" s="440">
        <v>5817.56</v>
      </c>
      <c r="J21" s="440">
        <v>6913.49</v>
      </c>
      <c r="K21" s="17"/>
      <c r="L21" s="18" t="s">
        <v>166</v>
      </c>
      <c r="M21" s="18" t="s">
        <v>166</v>
      </c>
      <c r="N21" s="18" t="s">
        <v>166</v>
      </c>
      <c r="O21" s="14">
        <v>10345.26</v>
      </c>
      <c r="P21" s="17"/>
      <c r="Q21" s="18" t="s">
        <v>166</v>
      </c>
      <c r="R21" s="18" t="s">
        <v>166</v>
      </c>
      <c r="S21" s="18" t="s">
        <v>166</v>
      </c>
      <c r="T21" s="14">
        <v>8027.547910383877</v>
      </c>
      <c r="U21" s="20"/>
      <c r="V21" s="18" t="s">
        <v>166</v>
      </c>
      <c r="W21" s="18"/>
      <c r="X21" s="17"/>
      <c r="Y21" s="18"/>
    </row>
    <row r="22" spans="1:25" ht="22.05" customHeight="1">
      <c r="A22" s="17" t="s">
        <v>1558</v>
      </c>
      <c r="B22" s="14">
        <v>14680.01</v>
      </c>
      <c r="C22" s="14">
        <v>15057.72</v>
      </c>
      <c r="D22" s="14">
        <v>13472.14</v>
      </c>
      <c r="E22" s="14">
        <v>11369.47</v>
      </c>
      <c r="F22" s="440">
        <v>11761</v>
      </c>
      <c r="G22" s="440">
        <v>11870.98</v>
      </c>
      <c r="H22" s="440">
        <v>9900.5499999999993</v>
      </c>
      <c r="I22" s="440">
        <v>10561.02</v>
      </c>
      <c r="J22" s="440">
        <v>10723.88</v>
      </c>
      <c r="K22" s="17"/>
      <c r="L22" s="18" t="s">
        <v>166</v>
      </c>
      <c r="M22" s="18" t="s">
        <v>166</v>
      </c>
      <c r="N22" s="18" t="s">
        <v>166</v>
      </c>
      <c r="O22" s="14">
        <v>1634.85</v>
      </c>
      <c r="P22" s="17"/>
      <c r="Q22" s="18" t="s">
        <v>166</v>
      </c>
      <c r="R22" s="18" t="s">
        <v>166</v>
      </c>
      <c r="S22" s="18" t="s">
        <v>166</v>
      </c>
      <c r="T22" s="14">
        <v>8942.1505316196217</v>
      </c>
      <c r="U22" s="20"/>
      <c r="V22" s="18" t="s">
        <v>166</v>
      </c>
      <c r="W22" s="18"/>
      <c r="X22" s="17"/>
      <c r="Y22" s="18"/>
    </row>
    <row r="23" spans="1:25" ht="22.05" customHeight="1">
      <c r="A23" s="17" t="s">
        <v>1559</v>
      </c>
      <c r="B23" s="205">
        <v>221.38</v>
      </c>
      <c r="C23" s="205">
        <v>220.06</v>
      </c>
      <c r="D23" s="14">
        <v>187.38</v>
      </c>
      <c r="E23" s="14">
        <v>170.27</v>
      </c>
      <c r="F23" s="440">
        <v>230.55</v>
      </c>
      <c r="G23" s="440">
        <v>248.27</v>
      </c>
      <c r="H23" s="440">
        <v>197.76</v>
      </c>
      <c r="I23" s="440">
        <v>233.9</v>
      </c>
      <c r="J23" s="440">
        <v>448.84</v>
      </c>
      <c r="K23" s="17"/>
      <c r="L23" s="18" t="s">
        <v>166</v>
      </c>
      <c r="M23" s="18" t="s">
        <v>166</v>
      </c>
      <c r="N23" s="18" t="s">
        <v>166</v>
      </c>
      <c r="O23" s="14" t="s">
        <v>166</v>
      </c>
      <c r="P23" s="17"/>
      <c r="Q23" s="18" t="s">
        <v>166</v>
      </c>
      <c r="R23" s="18" t="s">
        <v>166</v>
      </c>
      <c r="S23" s="18" t="s">
        <v>166</v>
      </c>
      <c r="T23" s="14">
        <v>1660.5568327014923</v>
      </c>
      <c r="U23" s="20"/>
      <c r="V23" s="18" t="s">
        <v>166</v>
      </c>
      <c r="W23" s="18"/>
      <c r="X23" s="17"/>
      <c r="Y23" s="18"/>
    </row>
    <row r="24" spans="1:25" ht="22.05" customHeight="1">
      <c r="A24" s="17" t="s">
        <v>1560</v>
      </c>
      <c r="B24" s="205">
        <v>82.96</v>
      </c>
      <c r="C24" s="205">
        <v>52.93</v>
      </c>
      <c r="D24" s="14">
        <v>44.85</v>
      </c>
      <c r="E24" s="14">
        <v>43.42</v>
      </c>
      <c r="F24" s="440">
        <v>41.26</v>
      </c>
      <c r="G24" s="440">
        <v>40.96</v>
      </c>
      <c r="H24" s="440">
        <v>36.520000000000003</v>
      </c>
      <c r="I24" s="440">
        <v>32.01</v>
      </c>
      <c r="J24" s="440">
        <v>31.46</v>
      </c>
      <c r="K24" s="17"/>
      <c r="L24" s="18" t="s">
        <v>166</v>
      </c>
      <c r="M24" s="18" t="s">
        <v>166</v>
      </c>
      <c r="N24" s="18" t="s">
        <v>166</v>
      </c>
      <c r="O24" s="14">
        <v>23.57</v>
      </c>
      <c r="P24" s="17"/>
      <c r="Q24" s="18" t="s">
        <v>166</v>
      </c>
      <c r="R24" s="18" t="s">
        <v>166</v>
      </c>
      <c r="S24" s="18" t="s">
        <v>166</v>
      </c>
      <c r="T24" s="14">
        <v>19.159909472165609</v>
      </c>
      <c r="U24" s="20"/>
      <c r="V24" s="18" t="s">
        <v>166</v>
      </c>
      <c r="W24" s="18"/>
      <c r="X24" s="17"/>
      <c r="Y24" s="18"/>
    </row>
    <row r="25" spans="1:25" ht="22.05" customHeight="1">
      <c r="A25" s="17" t="s">
        <v>1561</v>
      </c>
      <c r="B25" s="205"/>
      <c r="C25" s="205"/>
      <c r="D25" s="14"/>
      <c r="E25" s="14"/>
      <c r="F25" s="17"/>
      <c r="G25" s="440"/>
      <c r="H25" s="440" t="s">
        <v>101</v>
      </c>
      <c r="I25" s="440"/>
      <c r="J25" s="440"/>
      <c r="K25" s="17"/>
      <c r="L25" s="18"/>
      <c r="M25" s="18"/>
      <c r="N25" s="18"/>
      <c r="O25" s="14"/>
      <c r="P25" s="17"/>
      <c r="Q25" s="18"/>
      <c r="R25" s="18"/>
      <c r="S25" s="18"/>
      <c r="T25" s="14" t="s">
        <v>101</v>
      </c>
      <c r="U25" s="20"/>
      <c r="V25" s="18"/>
      <c r="W25" s="18"/>
      <c r="X25" s="17"/>
      <c r="Y25" s="18"/>
    </row>
    <row r="26" spans="1:25" ht="22.05" customHeight="1">
      <c r="A26" s="17" t="s">
        <v>1562</v>
      </c>
      <c r="B26" s="205">
        <v>202.2</v>
      </c>
      <c r="C26" s="205">
        <v>208.65</v>
      </c>
      <c r="D26" s="14">
        <v>181.24</v>
      </c>
      <c r="E26" s="14">
        <v>153.71</v>
      </c>
      <c r="F26" s="440">
        <v>216.33</v>
      </c>
      <c r="G26" s="440">
        <v>221.12</v>
      </c>
      <c r="H26" s="440">
        <v>187.35</v>
      </c>
      <c r="I26" s="440">
        <v>174.25</v>
      </c>
      <c r="J26" s="440">
        <v>177.29</v>
      </c>
      <c r="K26" s="17"/>
      <c r="L26" s="18" t="s">
        <v>166</v>
      </c>
      <c r="M26" s="18" t="s">
        <v>166</v>
      </c>
      <c r="N26" s="18" t="s">
        <v>166</v>
      </c>
      <c r="O26" s="14">
        <v>132.1</v>
      </c>
      <c r="P26" s="17"/>
      <c r="Q26" s="18" t="s">
        <v>166</v>
      </c>
      <c r="R26" s="18" t="s">
        <v>166</v>
      </c>
      <c r="S26" s="18" t="s">
        <v>166</v>
      </c>
      <c r="T26" s="14">
        <v>107.72</v>
      </c>
      <c r="U26" s="20"/>
      <c r="V26" s="18" t="s">
        <v>166</v>
      </c>
      <c r="W26" s="18"/>
      <c r="X26" s="17"/>
      <c r="Y26" s="18"/>
    </row>
    <row r="27" spans="1:25" ht="22.05" customHeight="1">
      <c r="A27" s="17" t="s">
        <v>1563</v>
      </c>
      <c r="B27" s="205">
        <v>629.77</v>
      </c>
      <c r="C27" s="205">
        <v>609.32000000000005</v>
      </c>
      <c r="D27" s="14">
        <v>503.16</v>
      </c>
      <c r="E27" s="14">
        <v>388.08</v>
      </c>
      <c r="F27" s="440">
        <v>351.84</v>
      </c>
      <c r="G27" s="440">
        <v>297.14</v>
      </c>
      <c r="H27" s="440">
        <v>216.83</v>
      </c>
      <c r="I27" s="440">
        <v>184.35</v>
      </c>
      <c r="J27" s="440">
        <v>167.55</v>
      </c>
      <c r="K27" s="17"/>
      <c r="L27" s="18" t="s">
        <v>166</v>
      </c>
      <c r="M27" s="18" t="s">
        <v>166</v>
      </c>
      <c r="N27" s="18" t="s">
        <v>166</v>
      </c>
      <c r="O27" s="14">
        <v>100.04</v>
      </c>
      <c r="P27" s="17"/>
      <c r="Q27" s="18" t="s">
        <v>166</v>
      </c>
      <c r="R27" s="18" t="s">
        <v>166</v>
      </c>
      <c r="S27" s="18" t="s">
        <v>166</v>
      </c>
      <c r="T27" s="14">
        <v>56.07</v>
      </c>
      <c r="U27" s="20"/>
      <c r="V27" s="18" t="s">
        <v>166</v>
      </c>
      <c r="W27" s="18"/>
      <c r="X27" s="17"/>
      <c r="Y27" s="18"/>
    </row>
    <row r="28" spans="1:25" ht="22.05" customHeight="1">
      <c r="A28" s="17" t="s">
        <v>1564</v>
      </c>
      <c r="B28" s="205"/>
      <c r="C28" s="205"/>
      <c r="D28" s="14"/>
      <c r="E28" s="14"/>
      <c r="F28" s="18"/>
      <c r="G28" s="440"/>
      <c r="H28" s="440"/>
      <c r="I28" s="440"/>
      <c r="J28" s="440"/>
      <c r="K28" s="17"/>
      <c r="L28" s="18"/>
      <c r="M28" s="18"/>
      <c r="N28" s="18"/>
      <c r="O28" s="14"/>
      <c r="P28" s="17"/>
      <c r="Q28" s="18"/>
      <c r="R28" s="18"/>
      <c r="S28" s="18"/>
      <c r="T28" s="14"/>
      <c r="U28" s="20"/>
      <c r="V28" s="18"/>
      <c r="W28" s="18"/>
      <c r="X28" s="17"/>
      <c r="Y28" s="18"/>
    </row>
    <row r="29" spans="1:25" ht="22.05" customHeight="1">
      <c r="A29" s="17" t="s">
        <v>1565</v>
      </c>
      <c r="B29" s="205">
        <v>2.0499999999999998</v>
      </c>
      <c r="C29" s="205">
        <v>0.95</v>
      </c>
      <c r="D29" s="14">
        <v>6.92</v>
      </c>
      <c r="E29" s="14">
        <v>3.96</v>
      </c>
      <c r="F29" s="440">
        <v>1.81</v>
      </c>
      <c r="G29" s="440">
        <v>1.57</v>
      </c>
      <c r="H29" s="440">
        <v>4.22</v>
      </c>
      <c r="I29" s="440">
        <v>3.92</v>
      </c>
      <c r="J29" s="440">
        <v>4.01</v>
      </c>
      <c r="K29" s="17"/>
      <c r="L29" s="18" t="s">
        <v>166</v>
      </c>
      <c r="M29" s="18" t="s">
        <v>166</v>
      </c>
      <c r="N29" s="18" t="s">
        <v>166</v>
      </c>
      <c r="O29" s="14">
        <v>2.99</v>
      </c>
      <c r="P29" s="17"/>
      <c r="Q29" s="18" t="s">
        <v>166</v>
      </c>
      <c r="R29" s="18" t="s">
        <v>166</v>
      </c>
      <c r="S29" s="18" t="s">
        <v>166</v>
      </c>
      <c r="T29" s="14">
        <v>2.4983332412328778</v>
      </c>
      <c r="U29" s="20"/>
      <c r="V29" s="18" t="s">
        <v>166</v>
      </c>
      <c r="W29" s="18"/>
      <c r="X29" s="17"/>
      <c r="Y29" s="18"/>
    </row>
    <row r="30" spans="1:25" ht="9" customHeight="1">
      <c r="A30" s="17"/>
      <c r="B30" s="205"/>
      <c r="C30" s="205"/>
      <c r="D30" s="14"/>
      <c r="E30" s="14"/>
      <c r="F30" s="641"/>
      <c r="G30" s="440"/>
      <c r="H30" s="440"/>
      <c r="I30" s="440"/>
      <c r="J30" s="440"/>
      <c r="K30" s="17"/>
      <c r="L30" s="17"/>
      <c r="M30" s="17"/>
      <c r="N30" s="17"/>
      <c r="O30" s="14"/>
      <c r="P30" s="17"/>
      <c r="Q30" s="17"/>
      <c r="R30" s="17"/>
      <c r="S30" s="17"/>
      <c r="T30" s="14"/>
      <c r="U30" s="20"/>
      <c r="V30" s="17"/>
      <c r="W30" s="17"/>
      <c r="X30" s="17"/>
      <c r="Y30" s="17"/>
    </row>
    <row r="31" spans="1:25" ht="22.05" customHeight="1">
      <c r="A31" s="19" t="s">
        <v>1566</v>
      </c>
      <c r="B31" s="204">
        <v>4.01</v>
      </c>
      <c r="C31" s="204">
        <v>3.9</v>
      </c>
      <c r="D31" s="15">
        <v>2.89</v>
      </c>
      <c r="E31" s="15">
        <v>2.34</v>
      </c>
      <c r="F31" s="641">
        <v>1.71</v>
      </c>
      <c r="G31" s="641">
        <v>1.0900000000000001</v>
      </c>
      <c r="H31" s="641">
        <v>0.33</v>
      </c>
      <c r="I31" s="641">
        <v>0.08</v>
      </c>
      <c r="J31" s="641">
        <v>0.08</v>
      </c>
      <c r="K31" s="19"/>
      <c r="L31" s="20" t="s">
        <v>166</v>
      </c>
      <c r="M31" s="20" t="s">
        <v>166</v>
      </c>
      <c r="N31" s="20" t="s">
        <v>166</v>
      </c>
      <c r="O31" s="15" t="s">
        <v>166</v>
      </c>
      <c r="P31" s="19"/>
      <c r="Q31" s="20" t="s">
        <v>166</v>
      </c>
      <c r="R31" s="20" t="s">
        <v>166</v>
      </c>
      <c r="S31" s="20" t="s">
        <v>166</v>
      </c>
      <c r="T31" s="15" t="s">
        <v>166</v>
      </c>
      <c r="U31" s="20"/>
      <c r="V31" s="20" t="s">
        <v>166</v>
      </c>
      <c r="W31" s="20"/>
      <c r="X31" s="19"/>
      <c r="Y31" s="20"/>
    </row>
    <row r="32" spans="1:25" ht="9.75" customHeight="1">
      <c r="A32" s="19"/>
      <c r="B32" s="205"/>
      <c r="C32" s="205"/>
      <c r="D32" s="14"/>
      <c r="E32" s="20"/>
      <c r="F32" s="19"/>
      <c r="G32" s="19"/>
      <c r="H32" s="19"/>
      <c r="I32" s="19"/>
      <c r="J32" s="19"/>
      <c r="K32" s="19"/>
      <c r="L32" s="19"/>
      <c r="M32" s="19"/>
      <c r="N32" s="19"/>
      <c r="O32" s="19"/>
      <c r="P32" s="19"/>
      <c r="Q32" s="19"/>
      <c r="R32" s="19"/>
      <c r="S32" s="19"/>
      <c r="T32" s="19"/>
      <c r="U32" s="20"/>
      <c r="V32" s="19"/>
      <c r="W32" s="19"/>
      <c r="X32" s="19"/>
      <c r="Y32" s="19"/>
    </row>
    <row r="33" spans="1:25" ht="22.05" customHeight="1">
      <c r="A33" s="19" t="s">
        <v>1567</v>
      </c>
      <c r="B33" s="15">
        <v>17981.289999999997</v>
      </c>
      <c r="C33" s="15">
        <v>18344.850000000002</v>
      </c>
      <c r="D33" s="15">
        <v>16659.339999999997</v>
      </c>
      <c r="E33" s="15">
        <v>14147.67</v>
      </c>
      <c r="F33" s="15">
        <v>15152.270003002939</v>
      </c>
      <c r="G33" s="15">
        <v>15479.074525529799</v>
      </c>
      <c r="H33" s="15">
        <v>13281.92</v>
      </c>
      <c r="I33" s="15">
        <v>17367.68</v>
      </c>
      <c r="J33" s="15">
        <v>18891.66</v>
      </c>
      <c r="K33" s="15"/>
      <c r="L33" s="15">
        <v>17795.896552880768</v>
      </c>
      <c r="M33" s="15">
        <v>17176.034474082884</v>
      </c>
      <c r="N33" s="15">
        <v>18396.992897732885</v>
      </c>
      <c r="O33" s="15">
        <v>22086.322659732334</v>
      </c>
      <c r="P33" s="15"/>
      <c r="Q33" s="15">
        <v>22079.810906255381</v>
      </c>
      <c r="R33" s="15">
        <v>21297.046013335377</v>
      </c>
      <c r="S33" s="15">
        <v>21242.484923284017</v>
      </c>
      <c r="T33" s="15">
        <v>20503.609416760384</v>
      </c>
      <c r="U33" s="20"/>
      <c r="V33" s="152">
        <v>23607.021176083323</v>
      </c>
      <c r="W33" s="15"/>
      <c r="X33" s="15"/>
      <c r="Y33" s="15"/>
    </row>
    <row r="34" spans="1:25" ht="9.75" customHeight="1">
      <c r="A34" s="17"/>
      <c r="B34" s="205"/>
      <c r="C34" s="205"/>
      <c r="D34" s="18"/>
      <c r="E34" s="15"/>
      <c r="F34" s="17"/>
      <c r="G34" s="17"/>
      <c r="H34" s="17"/>
      <c r="I34" s="17"/>
      <c r="J34" s="17"/>
      <c r="K34" s="17"/>
      <c r="L34" s="17"/>
      <c r="M34" s="17"/>
      <c r="N34" s="17"/>
      <c r="O34" s="17"/>
      <c r="P34" s="17"/>
      <c r="Q34" s="17"/>
      <c r="R34" s="17"/>
      <c r="S34" s="17"/>
      <c r="T34" s="17"/>
      <c r="U34" s="20"/>
      <c r="V34" s="893"/>
      <c r="W34" s="17"/>
      <c r="X34" s="17"/>
      <c r="Y34" s="17"/>
    </row>
    <row r="35" spans="1:25" ht="22.05" customHeight="1">
      <c r="A35" s="19" t="s">
        <v>1568</v>
      </c>
      <c r="B35" s="205"/>
      <c r="C35" s="205"/>
      <c r="D35" s="15"/>
      <c r="E35" s="17"/>
      <c r="F35" s="17"/>
      <c r="G35" s="17"/>
      <c r="H35" s="17"/>
      <c r="I35" s="17"/>
      <c r="J35" s="17"/>
      <c r="K35" s="17"/>
      <c r="L35" s="17"/>
      <c r="M35" s="17"/>
      <c r="N35" s="17"/>
      <c r="O35" s="17"/>
      <c r="P35" s="17"/>
      <c r="Q35" s="17"/>
      <c r="R35" s="17"/>
      <c r="S35" s="17"/>
      <c r="T35" s="17"/>
      <c r="U35" s="17"/>
      <c r="V35" s="893"/>
      <c r="W35" s="17"/>
      <c r="X35" s="17"/>
      <c r="Y35" s="17"/>
    </row>
    <row r="36" spans="1:25" ht="9.75" customHeight="1">
      <c r="A36" s="19"/>
      <c r="B36" s="205"/>
      <c r="C36" s="205"/>
      <c r="D36" s="18"/>
      <c r="E36" s="17"/>
      <c r="F36" s="17"/>
      <c r="G36" s="17"/>
      <c r="H36" s="17"/>
      <c r="I36" s="17"/>
      <c r="J36" s="17"/>
      <c r="K36" s="17"/>
      <c r="L36" s="17"/>
      <c r="M36" s="17"/>
      <c r="N36" s="17"/>
      <c r="O36" s="17"/>
      <c r="P36" s="17"/>
      <c r="Q36" s="17"/>
      <c r="R36" s="17"/>
      <c r="S36" s="17"/>
      <c r="T36" s="17"/>
      <c r="U36" s="17"/>
      <c r="V36" s="893"/>
      <c r="W36" s="17"/>
      <c r="X36" s="17"/>
      <c r="Y36" s="17"/>
    </row>
    <row r="37" spans="1:25" ht="22.05" customHeight="1">
      <c r="A37" s="643" t="s">
        <v>1569</v>
      </c>
      <c r="B37" s="642">
        <v>538</v>
      </c>
      <c r="C37" s="642">
        <v>840</v>
      </c>
      <c r="D37" s="355">
        <v>2270</v>
      </c>
      <c r="E37" s="355">
        <v>590</v>
      </c>
      <c r="F37" s="355">
        <v>700</v>
      </c>
      <c r="G37" s="355">
        <v>1000</v>
      </c>
      <c r="H37" s="14">
        <v>4206</v>
      </c>
      <c r="I37" s="14">
        <v>4969</v>
      </c>
      <c r="J37" s="14">
        <v>5121</v>
      </c>
      <c r="K37" s="14"/>
      <c r="L37" s="14">
        <v>5345</v>
      </c>
      <c r="M37" s="14">
        <v>6000</v>
      </c>
      <c r="N37" s="14">
        <v>6000</v>
      </c>
      <c r="O37" s="14">
        <v>6000</v>
      </c>
      <c r="P37" s="14"/>
      <c r="Q37" s="14">
        <v>8781</v>
      </c>
      <c r="R37" s="14">
        <v>9210</v>
      </c>
      <c r="S37" s="14">
        <v>8695</v>
      </c>
      <c r="T37" s="14">
        <v>9893</v>
      </c>
      <c r="U37" s="17"/>
      <c r="V37" s="14">
        <v>10038</v>
      </c>
      <c r="W37" s="14"/>
      <c r="X37" s="14"/>
      <c r="Y37" s="14"/>
    </row>
    <row r="38" spans="1:25" ht="22.05" customHeight="1">
      <c r="A38" s="643" t="s">
        <v>535</v>
      </c>
      <c r="B38" s="14">
        <v>6791</v>
      </c>
      <c r="C38" s="14">
        <v>6843</v>
      </c>
      <c r="D38" s="14">
        <v>7932</v>
      </c>
      <c r="E38" s="14">
        <v>9610</v>
      </c>
      <c r="F38" s="14">
        <v>10060</v>
      </c>
      <c r="G38" s="355">
        <v>12654</v>
      </c>
      <c r="H38" s="14">
        <v>16132</v>
      </c>
      <c r="I38" s="14">
        <v>18482</v>
      </c>
      <c r="J38" s="14">
        <v>22040</v>
      </c>
      <c r="K38" s="14"/>
      <c r="L38" s="14">
        <v>19998</v>
      </c>
      <c r="M38" s="14">
        <v>21334</v>
      </c>
      <c r="N38" s="14">
        <v>23133.921999999999</v>
      </c>
      <c r="O38" s="14">
        <v>23999.921999999999</v>
      </c>
      <c r="P38" s="14"/>
      <c r="Q38" s="14">
        <v>28099.921999999999</v>
      </c>
      <c r="R38" s="14">
        <v>30340.921999999999</v>
      </c>
      <c r="S38" s="14">
        <v>32137.641599999999</v>
      </c>
      <c r="T38" s="14">
        <v>32069.64</v>
      </c>
      <c r="U38" s="17"/>
      <c r="V38" s="14">
        <v>33849.641600000003</v>
      </c>
      <c r="W38" s="14"/>
      <c r="X38" s="14"/>
      <c r="Y38" s="14"/>
    </row>
    <row r="39" spans="1:25" ht="22.05" customHeight="1">
      <c r="A39" s="643" t="s">
        <v>1570</v>
      </c>
      <c r="B39" s="458">
        <v>139.0600000000004</v>
      </c>
      <c r="C39" s="458">
        <v>128.27000000000044</v>
      </c>
      <c r="D39" s="14">
        <v>121.22999999999956</v>
      </c>
      <c r="E39" s="14">
        <v>124.47</v>
      </c>
      <c r="F39" s="14">
        <v>112.97</v>
      </c>
      <c r="G39" s="14">
        <v>100.25</v>
      </c>
      <c r="H39" s="14">
        <v>86.32</v>
      </c>
      <c r="I39" s="14">
        <v>71.569999999999993</v>
      </c>
      <c r="J39" s="14">
        <v>54.94</v>
      </c>
      <c r="K39" s="14"/>
      <c r="L39" s="14">
        <v>45.59805944</v>
      </c>
      <c r="M39" s="14">
        <v>45.59805944</v>
      </c>
      <c r="N39" s="14">
        <v>35.497574440000001</v>
      </c>
      <c r="O39" s="14">
        <v>35.497574440000001</v>
      </c>
      <c r="P39" s="14"/>
      <c r="Q39" s="14">
        <v>24.576425439999998</v>
      </c>
      <c r="R39" s="14">
        <v>24.576425439999998</v>
      </c>
      <c r="S39" s="14">
        <v>12.767932439999997</v>
      </c>
      <c r="T39" s="14">
        <v>12.77</v>
      </c>
      <c r="U39" s="17"/>
      <c r="V39" s="14" t="s">
        <v>119</v>
      </c>
      <c r="W39" s="14"/>
      <c r="X39" s="14"/>
      <c r="Y39" s="14"/>
    </row>
    <row r="40" spans="1:25" ht="12.45" customHeight="1">
      <c r="A40" s="643"/>
      <c r="B40" s="458"/>
      <c r="C40" s="458"/>
      <c r="D40" s="14"/>
      <c r="E40" s="14"/>
      <c r="F40" s="14"/>
      <c r="G40" s="14"/>
      <c r="H40" s="14"/>
      <c r="I40" s="14"/>
      <c r="J40" s="14"/>
      <c r="K40" s="14"/>
      <c r="L40" s="14"/>
      <c r="M40" s="14"/>
      <c r="N40" s="14"/>
      <c r="O40" s="14"/>
      <c r="P40" s="14"/>
      <c r="Q40" s="14"/>
      <c r="R40" s="14"/>
      <c r="S40" s="14"/>
      <c r="T40" s="14"/>
      <c r="U40" s="17"/>
      <c r="V40" s="17"/>
      <c r="W40" s="14"/>
      <c r="X40" s="14"/>
      <c r="Y40" s="14"/>
    </row>
    <row r="41" spans="1:25" ht="22.05" customHeight="1">
      <c r="A41" s="644" t="s">
        <v>1571</v>
      </c>
      <c r="B41" s="458"/>
      <c r="C41" s="458"/>
      <c r="D41" s="14"/>
      <c r="E41" s="14"/>
      <c r="F41" s="14"/>
      <c r="G41" s="14"/>
      <c r="H41" s="14"/>
      <c r="I41" s="14"/>
      <c r="J41" s="14"/>
      <c r="K41" s="14"/>
      <c r="L41" s="14"/>
      <c r="M41" s="14"/>
      <c r="N41" s="14"/>
      <c r="O41" s="14"/>
      <c r="P41" s="14"/>
      <c r="Q41" s="14"/>
      <c r="R41" s="14"/>
      <c r="S41" s="14"/>
      <c r="T41" s="14"/>
      <c r="U41" s="17"/>
      <c r="V41" s="17"/>
      <c r="W41" s="15"/>
      <c r="X41" s="15"/>
      <c r="Y41" s="15"/>
    </row>
    <row r="42" spans="1:25" ht="21.45" customHeight="1">
      <c r="A42" s="643" t="s">
        <v>1572</v>
      </c>
      <c r="B42" s="458" t="s">
        <v>166</v>
      </c>
      <c r="C42" s="458" t="s">
        <v>166</v>
      </c>
      <c r="D42" s="458" t="s">
        <v>166</v>
      </c>
      <c r="E42" s="458" t="s">
        <v>166</v>
      </c>
      <c r="F42" s="458" t="s">
        <v>166</v>
      </c>
      <c r="G42" s="458" t="s">
        <v>166</v>
      </c>
      <c r="H42" s="458" t="s">
        <v>166</v>
      </c>
      <c r="I42" s="458" t="s">
        <v>166</v>
      </c>
      <c r="J42" s="458" t="s">
        <v>166</v>
      </c>
      <c r="K42" s="458"/>
      <c r="L42" s="458" t="s">
        <v>166</v>
      </c>
      <c r="M42" s="458" t="s">
        <v>166</v>
      </c>
      <c r="N42" s="458" t="s">
        <v>166</v>
      </c>
      <c r="O42" s="458" t="s">
        <v>166</v>
      </c>
      <c r="P42" s="458"/>
      <c r="Q42" s="458" t="s">
        <v>166</v>
      </c>
      <c r="R42" s="458" t="s">
        <v>166</v>
      </c>
      <c r="S42" s="458" t="s">
        <v>166</v>
      </c>
      <c r="T42" s="14">
        <v>3000</v>
      </c>
      <c r="U42" s="17"/>
      <c r="V42" s="14">
        <v>3000</v>
      </c>
      <c r="W42" s="15"/>
      <c r="X42" s="15"/>
      <c r="Y42" s="15"/>
    </row>
    <row r="43" spans="1:25" ht="22.05" customHeight="1">
      <c r="A43" s="643" t="s">
        <v>1573</v>
      </c>
      <c r="B43" s="205" t="s">
        <v>166</v>
      </c>
      <c r="C43" s="205" t="s">
        <v>166</v>
      </c>
      <c r="D43" s="205" t="s">
        <v>166</v>
      </c>
      <c r="E43" s="205" t="s">
        <v>166</v>
      </c>
      <c r="F43" s="205" t="s">
        <v>166</v>
      </c>
      <c r="G43" s="205" t="s">
        <v>166</v>
      </c>
      <c r="H43" s="205" t="s">
        <v>166</v>
      </c>
      <c r="I43" s="205" t="s">
        <v>166</v>
      </c>
      <c r="J43" s="205" t="s">
        <v>166</v>
      </c>
      <c r="K43" s="205"/>
      <c r="L43" s="205" t="s">
        <v>166</v>
      </c>
      <c r="M43" s="205" t="s">
        <v>166</v>
      </c>
      <c r="N43" s="205" t="s">
        <v>166</v>
      </c>
      <c r="O43" s="205" t="s">
        <v>166</v>
      </c>
      <c r="P43" s="205"/>
      <c r="Q43" s="205" t="s">
        <v>166</v>
      </c>
      <c r="R43" s="205" t="s">
        <v>166</v>
      </c>
      <c r="S43" s="205" t="s">
        <v>166</v>
      </c>
      <c r="T43" s="14">
        <v>2870</v>
      </c>
      <c r="U43" s="17"/>
      <c r="V43" s="14">
        <v>2500</v>
      </c>
      <c r="W43" s="15"/>
      <c r="X43" s="15"/>
      <c r="Y43" s="15"/>
    </row>
    <row r="44" spans="1:25" ht="10.5" customHeight="1">
      <c r="A44" s="643"/>
      <c r="B44" s="204"/>
      <c r="C44" s="204"/>
      <c r="D44" s="15"/>
      <c r="E44" s="15"/>
      <c r="F44" s="15"/>
      <c r="G44" s="15"/>
      <c r="H44" s="15"/>
      <c r="I44" s="15"/>
      <c r="J44" s="15"/>
      <c r="K44" s="14"/>
      <c r="L44" s="14"/>
      <c r="M44" s="14"/>
      <c r="N44" s="14"/>
      <c r="O44" s="14"/>
      <c r="P44" s="14"/>
      <c r="Q44" s="14"/>
      <c r="R44" s="14"/>
      <c r="S44" s="14"/>
      <c r="T44" s="14"/>
      <c r="U44" s="17"/>
      <c r="V44" s="14"/>
      <c r="W44" s="19"/>
      <c r="X44" s="19"/>
      <c r="Y44" s="19"/>
    </row>
    <row r="45" spans="1:25" ht="22.05" customHeight="1">
      <c r="A45" s="19" t="s">
        <v>1574</v>
      </c>
      <c r="B45" s="15">
        <v>7468.06</v>
      </c>
      <c r="C45" s="15">
        <v>7811.27</v>
      </c>
      <c r="D45" s="15">
        <v>10323.23</v>
      </c>
      <c r="E45" s="15">
        <v>10314.469999999999</v>
      </c>
      <c r="F45" s="15">
        <v>10972.97</v>
      </c>
      <c r="G45" s="15">
        <v>13754.25</v>
      </c>
      <c r="H45" s="15">
        <v>20424.32</v>
      </c>
      <c r="I45" s="15">
        <v>23577.57</v>
      </c>
      <c r="J45" s="15">
        <v>27215.94</v>
      </c>
      <c r="K45" s="15"/>
      <c r="L45" s="15">
        <v>25388.598059439999</v>
      </c>
      <c r="M45" s="15">
        <v>27379.598059439999</v>
      </c>
      <c r="N45" s="15">
        <v>29169.419574439999</v>
      </c>
      <c r="O45" s="15">
        <v>30035.419574439999</v>
      </c>
      <c r="P45" s="15"/>
      <c r="Q45" s="15">
        <v>36905.498425439997</v>
      </c>
      <c r="R45" s="15">
        <v>39575.498425439997</v>
      </c>
      <c r="S45" s="15">
        <v>40845.409532440004</v>
      </c>
      <c r="T45" s="15">
        <v>47845.41</v>
      </c>
      <c r="U45" s="19"/>
      <c r="V45" s="15">
        <v>49387.641600000003</v>
      </c>
      <c r="W45" s="19"/>
      <c r="X45" s="19"/>
      <c r="Y45" s="19"/>
    </row>
    <row r="46" spans="1:25" ht="7.5" customHeight="1">
      <c r="A46" s="19"/>
      <c r="B46" s="204"/>
      <c r="C46" s="19"/>
      <c r="D46" s="19"/>
      <c r="E46" s="19"/>
      <c r="F46" s="19"/>
      <c r="G46" s="19" t="s">
        <v>101</v>
      </c>
      <c r="H46" s="19"/>
      <c r="I46" s="19" t="s">
        <v>101</v>
      </c>
      <c r="J46" s="19"/>
      <c r="K46" s="15"/>
      <c r="L46" s="15"/>
      <c r="M46" s="15"/>
      <c r="N46" s="15"/>
      <c r="O46" s="15"/>
      <c r="P46" s="15"/>
      <c r="Q46" s="15"/>
      <c r="R46" s="15"/>
      <c r="S46" s="15"/>
      <c r="T46" s="15"/>
      <c r="U46" s="19"/>
      <c r="V46" s="894"/>
      <c r="W46" s="19"/>
      <c r="X46" s="19"/>
      <c r="Y46" s="19"/>
    </row>
    <row r="47" spans="1:25" ht="22.05" customHeight="1">
      <c r="A47" s="19" t="s">
        <v>1575</v>
      </c>
      <c r="B47" s="15">
        <v>25449.35</v>
      </c>
      <c r="C47" s="15">
        <v>26156.120000000003</v>
      </c>
      <c r="D47" s="12">
        <v>26982.569999999996</v>
      </c>
      <c r="E47" s="12">
        <v>24472.1</v>
      </c>
      <c r="F47" s="12">
        <v>26052.2</v>
      </c>
      <c r="G47" s="12">
        <v>29233.3</v>
      </c>
      <c r="H47" s="12">
        <v>33706.199999999997</v>
      </c>
      <c r="I47" s="12">
        <v>40955.300000000003</v>
      </c>
      <c r="J47" s="12">
        <v>46107.6</v>
      </c>
      <c r="K47" s="15"/>
      <c r="L47" s="15">
        <v>43184.494612320763</v>
      </c>
      <c r="M47" s="15">
        <v>44555.632533522883</v>
      </c>
      <c r="N47" s="15">
        <v>47566.412472172888</v>
      </c>
      <c r="O47" s="15">
        <v>52121.742234172329</v>
      </c>
      <c r="P47" s="15"/>
      <c r="Q47" s="15">
        <v>58985.309331695375</v>
      </c>
      <c r="R47" s="15">
        <v>60872.544438775374</v>
      </c>
      <c r="S47" s="15">
        <v>62087.894455724017</v>
      </c>
      <c r="T47" s="15">
        <v>68349.019416760391</v>
      </c>
      <c r="U47" s="19" t="s">
        <v>101</v>
      </c>
      <c r="V47" s="152">
        <v>72994.662776083322</v>
      </c>
      <c r="W47" s="13"/>
      <c r="X47" s="17"/>
      <c r="Y47" s="18"/>
    </row>
    <row r="48" spans="1:25" ht="22.05" customHeight="1">
      <c r="A48" s="19"/>
      <c r="B48" s="641"/>
      <c r="C48" s="641"/>
      <c r="D48" s="641"/>
      <c r="E48" s="641"/>
      <c r="F48" s="641"/>
      <c r="G48" s="18" t="s">
        <v>101</v>
      </c>
      <c r="H48" s="19"/>
      <c r="I48" s="19" t="s">
        <v>101</v>
      </c>
      <c r="J48" s="19"/>
      <c r="K48" s="19"/>
      <c r="L48" s="19"/>
      <c r="M48" s="19"/>
      <c r="N48" s="19"/>
      <c r="O48" s="19"/>
      <c r="P48" s="19"/>
      <c r="Q48" s="19"/>
      <c r="R48" s="19"/>
      <c r="S48" s="19"/>
      <c r="T48" s="19"/>
      <c r="U48" s="19"/>
      <c r="V48" s="894"/>
      <c r="W48" s="13"/>
      <c r="X48" s="17"/>
      <c r="Y48" s="18"/>
    </row>
    <row r="49" spans="1:25" ht="20.55" customHeight="1">
      <c r="A49" s="19" t="s">
        <v>1576</v>
      </c>
      <c r="B49" s="204"/>
      <c r="C49" s="204"/>
      <c r="D49" s="15"/>
      <c r="E49" s="20"/>
      <c r="F49" s="18"/>
      <c r="G49" s="18" t="s">
        <v>101</v>
      </c>
      <c r="H49" s="19"/>
      <c r="I49" s="19"/>
      <c r="J49" s="19"/>
      <c r="K49" s="19"/>
      <c r="L49" s="19"/>
      <c r="M49" s="19"/>
      <c r="N49" s="19"/>
      <c r="O49" s="19"/>
      <c r="P49" s="19"/>
      <c r="Q49" s="19"/>
      <c r="R49" s="19"/>
      <c r="S49" s="19"/>
      <c r="T49" s="19"/>
      <c r="U49" s="19"/>
      <c r="V49" s="894"/>
      <c r="W49" s="13"/>
      <c r="X49" s="17"/>
      <c r="Y49" s="17"/>
    </row>
    <row r="50" spans="1:25" ht="22.05" customHeight="1">
      <c r="A50" s="19"/>
      <c r="B50" s="204"/>
      <c r="C50" s="443"/>
      <c r="D50" s="15"/>
      <c r="E50" s="20"/>
      <c r="F50" s="18"/>
      <c r="G50" s="18" t="s">
        <v>101</v>
      </c>
      <c r="H50" s="19"/>
      <c r="I50" s="19"/>
      <c r="J50" s="19"/>
      <c r="K50" s="19"/>
      <c r="L50" s="19"/>
      <c r="M50" s="19"/>
      <c r="N50" s="19"/>
      <c r="O50" s="19"/>
      <c r="P50" s="19"/>
      <c r="Q50" s="19"/>
      <c r="R50" s="19" t="s">
        <v>101</v>
      </c>
      <c r="S50" s="19"/>
      <c r="T50" s="19"/>
      <c r="U50" s="19"/>
      <c r="V50" s="894"/>
      <c r="W50" s="12"/>
      <c r="X50" s="19"/>
      <c r="Y50" s="20"/>
    </row>
    <row r="51" spans="1:25" ht="20.55" customHeight="1">
      <c r="A51" s="17" t="s">
        <v>1062</v>
      </c>
      <c r="B51" s="14">
        <v>520.497568</v>
      </c>
      <c r="C51" s="14">
        <v>549.9</v>
      </c>
      <c r="D51" s="14">
        <v>2136.2447790000001</v>
      </c>
      <c r="E51" s="14">
        <v>1790.4133618599999</v>
      </c>
      <c r="F51" s="14">
        <v>1484</v>
      </c>
      <c r="G51" s="14">
        <v>2006.0523542487999</v>
      </c>
      <c r="H51" s="13">
        <v>1765</v>
      </c>
      <c r="I51" s="13">
        <v>1819.89</v>
      </c>
      <c r="J51" s="13">
        <v>1701.29</v>
      </c>
      <c r="K51" s="17"/>
      <c r="L51" s="18" t="s">
        <v>166</v>
      </c>
      <c r="M51" s="18" t="s">
        <v>166</v>
      </c>
      <c r="N51" s="18" t="s">
        <v>166</v>
      </c>
      <c r="O51" s="13">
        <v>1964.8221920000001</v>
      </c>
      <c r="P51" s="17"/>
      <c r="Q51" s="18" t="s">
        <v>166</v>
      </c>
      <c r="R51" s="18" t="s">
        <v>166</v>
      </c>
      <c r="S51" s="18" t="s">
        <v>166</v>
      </c>
      <c r="T51" s="13">
        <v>3686.82</v>
      </c>
      <c r="U51" s="17"/>
      <c r="V51" s="18" t="s">
        <v>166</v>
      </c>
      <c r="W51" s="12"/>
      <c r="X51" s="17"/>
      <c r="Y51" s="12"/>
    </row>
    <row r="52" spans="1:25" ht="31.95" customHeight="1">
      <c r="A52" s="17" t="s">
        <v>1577</v>
      </c>
      <c r="B52" s="14">
        <v>7160.1379349999997</v>
      </c>
      <c r="C52" s="14">
        <v>8480.6299999999992</v>
      </c>
      <c r="D52" s="14">
        <v>7737.9304789999997</v>
      </c>
      <c r="E52" s="14">
        <v>6731.1577559999996</v>
      </c>
      <c r="F52" s="14">
        <v>6902</v>
      </c>
      <c r="G52" s="14">
        <v>6935.3433255188902</v>
      </c>
      <c r="H52" s="13">
        <v>6903</v>
      </c>
      <c r="I52" s="13">
        <v>6032.1</v>
      </c>
      <c r="J52" s="13">
        <v>5634.73</v>
      </c>
      <c r="K52" s="17"/>
      <c r="L52" s="18" t="s">
        <v>166</v>
      </c>
      <c r="M52" s="18" t="s">
        <v>166</v>
      </c>
      <c r="N52" s="18" t="s">
        <v>166</v>
      </c>
      <c r="O52" s="13">
        <v>5232.4146609999998</v>
      </c>
      <c r="P52" s="17"/>
      <c r="Q52" s="18" t="s">
        <v>166</v>
      </c>
      <c r="R52" s="18" t="s">
        <v>166</v>
      </c>
      <c r="S52" s="18" t="s">
        <v>166</v>
      </c>
      <c r="T52" s="13">
        <v>5232.41</v>
      </c>
      <c r="U52" s="17"/>
      <c r="V52" s="18" t="s">
        <v>166</v>
      </c>
      <c r="W52" s="12"/>
      <c r="X52" s="19"/>
      <c r="Y52" s="20"/>
    </row>
    <row r="53" spans="1:25" ht="22.05" customHeight="1">
      <c r="A53" s="17"/>
      <c r="B53" s="205"/>
      <c r="C53" s="205"/>
      <c r="D53" s="14"/>
      <c r="E53" s="14"/>
      <c r="F53" s="18"/>
      <c r="G53" s="18"/>
      <c r="H53" s="17"/>
      <c r="I53" s="17"/>
      <c r="J53" s="17"/>
      <c r="K53" s="17"/>
      <c r="L53" s="17"/>
      <c r="M53" s="17"/>
      <c r="N53" s="17"/>
      <c r="O53" s="17"/>
      <c r="P53" s="17"/>
      <c r="Q53" s="17"/>
      <c r="R53" s="17"/>
      <c r="S53" s="17"/>
      <c r="T53" s="17"/>
      <c r="U53" s="17"/>
      <c r="V53" s="17"/>
      <c r="W53" s="17"/>
      <c r="X53" s="17"/>
      <c r="Y53" s="17"/>
    </row>
    <row r="54" spans="1:25" ht="22.05" customHeight="1">
      <c r="A54" s="19" t="s">
        <v>1578</v>
      </c>
      <c r="B54" s="15">
        <v>7680.6355029999995</v>
      </c>
      <c r="C54" s="15">
        <v>9030.5299999999988</v>
      </c>
      <c r="D54" s="15">
        <v>9874.1752579999993</v>
      </c>
      <c r="E54" s="15">
        <v>8521.5711178599995</v>
      </c>
      <c r="F54" s="12">
        <v>8386</v>
      </c>
      <c r="G54" s="12">
        <v>8941.39</v>
      </c>
      <c r="H54" s="12">
        <v>8668</v>
      </c>
      <c r="I54" s="12">
        <v>7852</v>
      </c>
      <c r="J54" s="12">
        <v>7336.0199999999995</v>
      </c>
      <c r="K54" s="19"/>
      <c r="L54" s="20" t="s">
        <v>166</v>
      </c>
      <c r="M54" s="20" t="s">
        <v>166</v>
      </c>
      <c r="N54" s="20" t="s">
        <v>166</v>
      </c>
      <c r="O54" s="12">
        <v>7197.2368530000003</v>
      </c>
      <c r="P54" s="19"/>
      <c r="Q54" s="20" t="s">
        <v>166</v>
      </c>
      <c r="R54" s="20" t="s">
        <v>166</v>
      </c>
      <c r="S54" s="20" t="s">
        <v>166</v>
      </c>
      <c r="T54" s="12">
        <v>8919.23</v>
      </c>
      <c r="U54" s="19"/>
      <c r="V54" s="20" t="s">
        <v>166</v>
      </c>
      <c r="W54" s="17"/>
      <c r="X54" s="17"/>
      <c r="Y54" s="17"/>
    </row>
    <row r="55" spans="1:25" ht="22.05" customHeight="1">
      <c r="A55" s="19"/>
      <c r="B55" s="205"/>
      <c r="C55" s="458"/>
      <c r="D55" s="13"/>
      <c r="E55" s="13"/>
      <c r="F55" s="20"/>
      <c r="G55" s="18" t="s">
        <v>101</v>
      </c>
      <c r="H55" s="17"/>
      <c r="I55" s="17"/>
      <c r="J55" s="17"/>
      <c r="K55" s="17"/>
      <c r="L55" s="17"/>
      <c r="M55" s="17"/>
      <c r="N55" s="17"/>
      <c r="O55" s="17"/>
      <c r="P55" s="17"/>
      <c r="Q55" s="17"/>
      <c r="R55" s="17"/>
      <c r="S55" s="17"/>
      <c r="T55" s="17"/>
      <c r="U55" s="17"/>
      <c r="V55" s="894"/>
      <c r="W55" s="17"/>
      <c r="X55" s="17"/>
      <c r="Y55" s="17"/>
    </row>
    <row r="56" spans="1:25" ht="22.05" customHeight="1">
      <c r="A56" s="895" t="s">
        <v>1579</v>
      </c>
      <c r="B56" s="288">
        <v>33129.985502999996</v>
      </c>
      <c r="C56" s="288">
        <v>35186.65</v>
      </c>
      <c r="D56" s="662">
        <v>36856.745257999995</v>
      </c>
      <c r="E56" s="662">
        <v>32993.699999999997</v>
      </c>
      <c r="F56" s="662">
        <v>34411.199999999997</v>
      </c>
      <c r="G56" s="662">
        <v>38174.69</v>
      </c>
      <c r="H56" s="662">
        <v>42374.2</v>
      </c>
      <c r="I56" s="662">
        <v>48807.3</v>
      </c>
      <c r="J56" s="662">
        <v>53443.6</v>
      </c>
      <c r="K56" s="889"/>
      <c r="L56" s="891" t="s">
        <v>166</v>
      </c>
      <c r="M56" s="891" t="s">
        <v>166</v>
      </c>
      <c r="N56" s="891" t="s">
        <v>166</v>
      </c>
      <c r="O56" s="662">
        <v>59318.979087172331</v>
      </c>
      <c r="P56" s="889"/>
      <c r="Q56" s="891" t="s">
        <v>166</v>
      </c>
      <c r="R56" s="891" t="s">
        <v>166</v>
      </c>
      <c r="S56" s="891" t="s">
        <v>166</v>
      </c>
      <c r="T56" s="662">
        <v>77268.259999999995</v>
      </c>
      <c r="U56" s="889" t="s">
        <v>101</v>
      </c>
      <c r="V56" s="773">
        <v>81913.8996293042</v>
      </c>
      <c r="W56" s="17"/>
      <c r="X56" s="17"/>
      <c r="Y56" s="17"/>
    </row>
    <row r="57" spans="1:25" ht="18">
      <c r="A57" s="17" t="s">
        <v>1580</v>
      </c>
      <c r="B57" s="17"/>
      <c r="C57" s="17"/>
      <c r="D57" s="17"/>
      <c r="E57" s="17"/>
      <c r="F57" s="17"/>
      <c r="G57" s="17"/>
      <c r="H57" s="17"/>
      <c r="I57" s="17"/>
      <c r="J57" s="17"/>
      <c r="K57" s="17"/>
      <c r="L57" s="17"/>
      <c r="M57" s="17"/>
      <c r="N57" s="17"/>
      <c r="O57" s="17"/>
      <c r="P57" s="17"/>
      <c r="Q57" s="17"/>
      <c r="R57" s="17"/>
      <c r="S57" s="17"/>
      <c r="T57" s="17"/>
      <c r="U57" s="17"/>
      <c r="V57" s="17"/>
    </row>
    <row r="58" spans="1:25" ht="18">
      <c r="A58" s="17" t="s">
        <v>1581</v>
      </c>
      <c r="B58" s="17"/>
      <c r="C58" s="17"/>
      <c r="D58" s="17"/>
      <c r="E58" s="17"/>
      <c r="F58" s="17"/>
      <c r="G58" s="17"/>
      <c r="H58" s="17"/>
      <c r="I58" s="17"/>
      <c r="J58" s="17"/>
      <c r="K58" s="17"/>
      <c r="L58" s="17"/>
      <c r="M58" s="17"/>
      <c r="N58" s="17"/>
      <c r="O58" s="17"/>
      <c r="P58" s="17"/>
      <c r="Q58" s="17"/>
      <c r="R58" s="17"/>
      <c r="S58" s="17"/>
      <c r="T58" s="17"/>
      <c r="U58" s="17"/>
      <c r="V58" s="20"/>
    </row>
    <row r="59" spans="1:25" ht="18">
      <c r="A59" s="21" t="s">
        <v>1582</v>
      </c>
      <c r="B59" s="17"/>
      <c r="C59" s="17"/>
      <c r="D59" s="17"/>
      <c r="E59" s="17"/>
      <c r="F59" s="17"/>
      <c r="G59" s="17"/>
      <c r="H59" s="17"/>
      <c r="I59" s="17"/>
      <c r="J59" s="17"/>
      <c r="K59" s="17"/>
      <c r="L59" s="17"/>
      <c r="M59" s="17"/>
      <c r="N59" s="17"/>
      <c r="O59" s="17"/>
      <c r="P59" s="17"/>
      <c r="Q59" s="17"/>
      <c r="R59" s="17"/>
      <c r="S59" s="17"/>
      <c r="T59" s="17"/>
      <c r="U59" s="17"/>
      <c r="V59" s="20"/>
    </row>
    <row r="60" spans="1:25" ht="18">
      <c r="A60" s="17" t="s">
        <v>1583</v>
      </c>
      <c r="B60" s="17"/>
      <c r="C60" s="17"/>
      <c r="D60" s="17"/>
      <c r="E60" s="17"/>
      <c r="F60" s="17"/>
      <c r="G60" s="17"/>
      <c r="H60" s="17"/>
      <c r="I60" s="17"/>
      <c r="J60" s="17"/>
      <c r="K60" s="17"/>
      <c r="L60" s="17"/>
      <c r="M60" s="17"/>
      <c r="N60" s="17"/>
      <c r="O60" s="17"/>
      <c r="P60" s="17"/>
      <c r="Q60" s="17"/>
      <c r="R60" s="17"/>
      <c r="S60" s="17"/>
      <c r="T60" s="17"/>
      <c r="U60" s="17"/>
      <c r="V60" s="20"/>
    </row>
  </sheetData>
  <mergeCells count="2">
    <mergeCell ref="L4:O4"/>
    <mergeCell ref="Q4:T4"/>
  </mergeCells>
  <hyperlinks>
    <hyperlink ref="J1" location="'Contents Page'!A1" display="BACK TO CONTENTS" xr:uid="{7C949F82-CBC9-4985-861C-AFB91CEE7907}"/>
  </hyperlinks>
  <pageMargins left="0.7" right="0.7" top="0.75" bottom="0.75" header="0.3" footer="0.3"/>
  <pageSetup paperSize="9" scale="2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AAB2-3172-4947-A250-1DDA0B1A073E}">
  <dimension ref="A1:AK73"/>
  <sheetViews>
    <sheetView zoomScaleNormal="100" workbookViewId="0">
      <selection activeCell="I1" sqref="I1"/>
    </sheetView>
  </sheetViews>
  <sheetFormatPr defaultColWidth="8.77734375" defaultRowHeight="14.4"/>
  <cols>
    <col min="1" max="1" width="83.6640625" customWidth="1"/>
    <col min="2" max="6" width="15.6640625" customWidth="1"/>
    <col min="7" max="7" width="16.44140625" customWidth="1"/>
    <col min="8" max="8" width="3" customWidth="1"/>
    <col min="9" max="9" width="18.33203125" customWidth="1"/>
    <col min="10" max="12" width="15.6640625" customWidth="1"/>
    <col min="13" max="13" width="2.6640625" customWidth="1"/>
    <col min="14" max="14" width="18.109375" customWidth="1"/>
    <col min="15" max="17" width="15.6640625" customWidth="1"/>
    <col min="18" max="18" width="2.77734375" customWidth="1"/>
    <col min="19" max="19" width="16.77734375" customWidth="1"/>
    <col min="20" max="22" width="15.6640625" customWidth="1"/>
    <col min="23" max="23" width="3.33203125" customWidth="1"/>
    <col min="24" max="24" width="13.6640625" customWidth="1"/>
    <col min="25" max="27" width="15.6640625" customWidth="1"/>
    <col min="28" max="28" width="3.33203125" customWidth="1"/>
    <col min="29" max="29" width="17.109375" customWidth="1"/>
    <col min="30" max="32" width="15.6640625" customWidth="1"/>
    <col min="33" max="33" width="3.33203125" customWidth="1"/>
    <col min="34" max="34" width="14.109375" customWidth="1"/>
    <col min="35" max="35" width="11.6640625" customWidth="1"/>
    <col min="36" max="36" width="13.109375" customWidth="1"/>
    <col min="37" max="37" width="11.77734375" customWidth="1"/>
  </cols>
  <sheetData>
    <row r="1" spans="1:37" ht="33.75" customHeight="1">
      <c r="A1" s="75" t="s">
        <v>88</v>
      </c>
      <c r="B1" s="11"/>
      <c r="C1" s="11"/>
      <c r="D1" s="11"/>
      <c r="E1" s="11"/>
      <c r="F1" s="11"/>
      <c r="G1" s="11"/>
      <c r="H1" s="11"/>
      <c r="I1" s="10" t="s">
        <v>85</v>
      </c>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ht="12" customHeight="1">
      <c r="A2" s="75"/>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30" customHeight="1">
      <c r="A3" s="75" t="s">
        <v>89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ht="30" customHeight="1">
      <c r="A4" s="245" t="s">
        <v>90</v>
      </c>
      <c r="B4" s="11"/>
      <c r="C4" s="11"/>
      <c r="D4" s="11"/>
      <c r="E4" s="11"/>
      <c r="F4" s="11"/>
      <c r="G4" s="11"/>
      <c r="H4" s="11"/>
      <c r="I4" s="278"/>
      <c r="J4" s="11"/>
      <c r="K4" s="11"/>
      <c r="L4" s="11"/>
      <c r="M4" s="278"/>
      <c r="N4" s="11"/>
      <c r="O4" s="278"/>
      <c r="P4" s="278"/>
      <c r="Q4" s="278"/>
      <c r="R4" s="278"/>
      <c r="S4" s="278"/>
      <c r="T4" s="278"/>
      <c r="U4" s="278"/>
      <c r="V4" s="278"/>
      <c r="W4" s="278"/>
      <c r="X4" s="278"/>
      <c r="Y4" s="278"/>
      <c r="Z4" s="278"/>
      <c r="AA4" s="278"/>
      <c r="AB4" s="278"/>
      <c r="AC4" s="278"/>
      <c r="AD4" s="278"/>
      <c r="AE4" s="278"/>
      <c r="AF4" s="278"/>
      <c r="AG4" s="278"/>
      <c r="AH4" s="278"/>
      <c r="AI4" s="11"/>
      <c r="AJ4" s="11"/>
      <c r="AK4" s="11"/>
    </row>
    <row r="5" spans="1:37" ht="30" customHeight="1">
      <c r="A5" s="899" t="s">
        <v>91</v>
      </c>
      <c r="B5" s="280"/>
      <c r="C5" s="280"/>
      <c r="D5" s="280"/>
      <c r="E5" s="280"/>
      <c r="F5" s="280"/>
      <c r="G5" s="280"/>
      <c r="H5" s="280"/>
      <c r="I5" s="901" t="s">
        <v>92</v>
      </c>
      <c r="J5" s="901"/>
      <c r="K5" s="901"/>
      <c r="L5" s="901"/>
      <c r="M5" s="11"/>
      <c r="N5" s="898">
        <v>2021</v>
      </c>
      <c r="O5" s="898"/>
      <c r="P5" s="898"/>
      <c r="Q5" s="898"/>
      <c r="R5" s="11"/>
      <c r="S5" s="898">
        <v>2022</v>
      </c>
      <c r="T5" s="898"/>
      <c r="U5" s="898"/>
      <c r="V5" s="902"/>
      <c r="W5" s="11"/>
      <c r="X5" s="898">
        <v>2023</v>
      </c>
      <c r="Y5" s="898"/>
      <c r="Z5" s="898"/>
      <c r="AA5" s="902"/>
      <c r="AB5" s="11"/>
      <c r="AC5" s="898">
        <v>2024</v>
      </c>
      <c r="AD5" s="898"/>
      <c r="AE5" s="898"/>
      <c r="AF5" s="898"/>
      <c r="AG5" s="11"/>
      <c r="AH5" s="281">
        <v>2025</v>
      </c>
      <c r="AI5" s="265"/>
      <c r="AJ5" s="265"/>
      <c r="AK5" s="265"/>
    </row>
    <row r="6" spans="1:37" ht="30" customHeight="1">
      <c r="A6" s="900"/>
      <c r="B6" s="283">
        <v>2014</v>
      </c>
      <c r="C6" s="283">
        <v>2015</v>
      </c>
      <c r="D6" s="283">
        <v>2016</v>
      </c>
      <c r="E6" s="283">
        <v>2017</v>
      </c>
      <c r="F6" s="283">
        <v>2018</v>
      </c>
      <c r="G6" s="283">
        <v>2019</v>
      </c>
      <c r="H6" s="283"/>
      <c r="I6" s="284" t="s">
        <v>93</v>
      </c>
      <c r="J6" s="284" t="s">
        <v>94</v>
      </c>
      <c r="K6" s="284" t="s">
        <v>95</v>
      </c>
      <c r="L6" s="284" t="s">
        <v>96</v>
      </c>
      <c r="M6" s="278"/>
      <c r="N6" s="284" t="s">
        <v>93</v>
      </c>
      <c r="O6" s="284" t="s">
        <v>94</v>
      </c>
      <c r="P6" s="284" t="s">
        <v>95</v>
      </c>
      <c r="Q6" s="284" t="s">
        <v>96</v>
      </c>
      <c r="R6" s="278"/>
      <c r="S6" s="284" t="s">
        <v>93</v>
      </c>
      <c r="T6" s="284" t="s">
        <v>94</v>
      </c>
      <c r="U6" s="284" t="s">
        <v>95</v>
      </c>
      <c r="V6" s="284" t="s">
        <v>96</v>
      </c>
      <c r="W6" s="278"/>
      <c r="X6" s="284" t="s">
        <v>93</v>
      </c>
      <c r="Y6" s="284" t="s">
        <v>94</v>
      </c>
      <c r="Z6" s="284" t="s">
        <v>95</v>
      </c>
      <c r="AA6" s="284" t="s">
        <v>96</v>
      </c>
      <c r="AB6" s="285"/>
      <c r="AC6" s="284" t="s">
        <v>93</v>
      </c>
      <c r="AD6" s="284" t="s">
        <v>94</v>
      </c>
      <c r="AE6" s="284" t="s">
        <v>95</v>
      </c>
      <c r="AF6" s="284" t="s">
        <v>96</v>
      </c>
      <c r="AG6" s="278"/>
      <c r="AH6" s="284" t="s">
        <v>93</v>
      </c>
      <c r="AI6" s="246"/>
      <c r="AJ6" s="246"/>
      <c r="AK6" s="246"/>
    </row>
    <row r="7" spans="1:37" ht="30" customHeight="1">
      <c r="A7" s="279" t="s">
        <v>97</v>
      </c>
      <c r="B7" s="17"/>
      <c r="C7" s="17"/>
      <c r="D7" s="17"/>
      <c r="E7" s="17"/>
      <c r="F7" s="17"/>
      <c r="G7" s="17"/>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ht="10.5" customHeight="1">
      <c r="A8" s="75"/>
      <c r="B8" s="17"/>
      <c r="C8" s="17"/>
      <c r="D8" s="17"/>
      <c r="E8" s="17"/>
      <c r="F8" s="17"/>
      <c r="G8" s="17"/>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ht="30" customHeight="1">
      <c r="A9" s="75" t="s">
        <v>98</v>
      </c>
      <c r="B9" s="19">
        <v>40622.048270537838</v>
      </c>
      <c r="C9" s="19">
        <v>43362.697037075719</v>
      </c>
      <c r="D9" s="19">
        <v>46819.27244301686</v>
      </c>
      <c r="E9" s="19">
        <v>48124.395559988719</v>
      </c>
      <c r="F9" s="19">
        <v>50551.51693787644</v>
      </c>
      <c r="G9" s="19">
        <v>56924.369167785007</v>
      </c>
      <c r="H9" s="76"/>
      <c r="I9" s="19">
        <v>15644.00256202797</v>
      </c>
      <c r="J9" s="19">
        <v>14109.940089484118</v>
      </c>
      <c r="K9" s="19">
        <v>16310.929065804203</v>
      </c>
      <c r="L9" s="19">
        <v>15880.238995220556</v>
      </c>
      <c r="M9" s="19"/>
      <c r="N9" s="19">
        <v>16491.267358879668</v>
      </c>
      <c r="O9" s="19">
        <v>16274.944630459222</v>
      </c>
      <c r="P9" s="19">
        <v>16218.580938655872</v>
      </c>
      <c r="Q9" s="19">
        <v>16563.421775864343</v>
      </c>
      <c r="R9" s="19"/>
      <c r="S9" s="19">
        <v>16861.644304112182</v>
      </c>
      <c r="T9" s="19">
        <v>17288.664910114643</v>
      </c>
      <c r="U9" s="19">
        <v>18175.25885111127</v>
      </c>
      <c r="V9" s="19">
        <v>17771.528075126822</v>
      </c>
      <c r="W9" s="19"/>
      <c r="X9" s="19">
        <v>18291.483387276538</v>
      </c>
      <c r="Y9" s="19">
        <v>19185.583186911135</v>
      </c>
      <c r="Z9" s="19">
        <v>19841.999376812575</v>
      </c>
      <c r="AA9" s="19">
        <v>19984.175419705189</v>
      </c>
      <c r="AB9" s="19"/>
      <c r="AC9" s="19">
        <v>20269.12276216998</v>
      </c>
      <c r="AD9" s="19">
        <v>21258.496650060719</v>
      </c>
      <c r="AE9" s="19">
        <v>21880.308941049803</v>
      </c>
      <c r="AF9" s="19">
        <v>21120.317680049215</v>
      </c>
      <c r="AG9" s="76"/>
      <c r="AH9" s="19">
        <v>21411.987759749929</v>
      </c>
      <c r="AI9" s="19"/>
      <c r="AJ9" s="19"/>
      <c r="AK9" s="19"/>
    </row>
    <row r="10" spans="1:37" ht="30" customHeight="1">
      <c r="A10" s="16" t="s">
        <v>99</v>
      </c>
      <c r="B10" s="17">
        <v>9296.5460281357155</v>
      </c>
      <c r="C10" s="17">
        <v>8715.046524164427</v>
      </c>
      <c r="D10" s="17">
        <v>10444.388697445092</v>
      </c>
      <c r="E10" s="17">
        <v>11508.651500779302</v>
      </c>
      <c r="F10" s="17">
        <v>11944.354749754108</v>
      </c>
      <c r="G10" s="17">
        <v>12775.806396039532</v>
      </c>
      <c r="H10" s="11"/>
      <c r="I10" s="17">
        <v>3570.9504375051893</v>
      </c>
      <c r="J10" s="17">
        <v>3384.7483628991736</v>
      </c>
      <c r="K10" s="17">
        <v>3963.3278664465129</v>
      </c>
      <c r="L10" s="17">
        <v>3662.2250920253637</v>
      </c>
      <c r="M10" s="17"/>
      <c r="N10" s="17">
        <v>3787.6314863731086</v>
      </c>
      <c r="O10" s="17">
        <v>3677.8153534476273</v>
      </c>
      <c r="P10" s="17">
        <v>3809.6602524207574</v>
      </c>
      <c r="Q10" s="17">
        <v>3776.5919266723331</v>
      </c>
      <c r="R10" s="17"/>
      <c r="S10" s="17">
        <v>3788.7396432140163</v>
      </c>
      <c r="T10" s="17">
        <v>3894.1678775840746</v>
      </c>
      <c r="U10" s="17">
        <v>4167.8674917973212</v>
      </c>
      <c r="V10" s="17">
        <v>3931.2156821838694</v>
      </c>
      <c r="W10" s="17"/>
      <c r="X10" s="17">
        <v>4016.1215842490819</v>
      </c>
      <c r="Y10" s="17">
        <v>4198.3204308101831</v>
      </c>
      <c r="Z10" s="17">
        <v>4733.8067088087846</v>
      </c>
      <c r="AA10" s="17">
        <v>4785.621108690586</v>
      </c>
      <c r="AB10" s="17"/>
      <c r="AC10" s="17">
        <v>4863.7182668148653</v>
      </c>
      <c r="AD10" s="17">
        <v>4911.0933175565806</v>
      </c>
      <c r="AE10" s="17">
        <v>5059.6312945452983</v>
      </c>
      <c r="AF10" s="17">
        <v>5163.8983993064003</v>
      </c>
      <c r="AG10" s="11"/>
      <c r="AH10" s="17">
        <v>5207.0928789311365</v>
      </c>
      <c r="AI10" s="17"/>
      <c r="AJ10" s="17"/>
      <c r="AK10" s="17"/>
    </row>
    <row r="11" spans="1:37" ht="30" customHeight="1">
      <c r="A11" s="16" t="s">
        <v>100</v>
      </c>
      <c r="B11" s="17">
        <v>31325.502242402126</v>
      </c>
      <c r="C11" s="17">
        <v>34647.650512911292</v>
      </c>
      <c r="D11" s="17">
        <v>36374.883745571766</v>
      </c>
      <c r="E11" s="17">
        <v>36615.744059209414</v>
      </c>
      <c r="F11" s="17">
        <v>38607.162188122333</v>
      </c>
      <c r="G11" s="17">
        <v>44148.562771745477</v>
      </c>
      <c r="H11" s="11"/>
      <c r="I11" s="17">
        <v>12073.052124522781</v>
      </c>
      <c r="J11" s="17">
        <v>10725.191726584944</v>
      </c>
      <c r="K11" s="17">
        <v>12347.60119935769</v>
      </c>
      <c r="L11" s="17">
        <v>12218.013903195191</v>
      </c>
      <c r="M11" s="17"/>
      <c r="N11" s="17">
        <v>12703.635872506558</v>
      </c>
      <c r="O11" s="17">
        <v>12597.129277011594</v>
      </c>
      <c r="P11" s="17">
        <v>12408.920686235115</v>
      </c>
      <c r="Q11" s="17">
        <v>12786.82984919201</v>
      </c>
      <c r="R11" s="17"/>
      <c r="S11" s="17">
        <v>13072.904660898166</v>
      </c>
      <c r="T11" s="17">
        <v>13394.497032530568</v>
      </c>
      <c r="U11" s="17">
        <v>14007.391359313948</v>
      </c>
      <c r="V11" s="17">
        <v>13840.312392942951</v>
      </c>
      <c r="W11" s="17"/>
      <c r="X11" s="17">
        <v>14275.361803027457</v>
      </c>
      <c r="Y11" s="17">
        <v>14987.26275610095</v>
      </c>
      <c r="Z11" s="17">
        <v>15108.19266800379</v>
      </c>
      <c r="AA11" s="17">
        <v>15198.554311014603</v>
      </c>
      <c r="AB11" s="17"/>
      <c r="AC11" s="17">
        <v>15405.404495355113</v>
      </c>
      <c r="AD11" s="17">
        <v>16347.40333250414</v>
      </c>
      <c r="AE11" s="17">
        <v>16820.677646504504</v>
      </c>
      <c r="AF11" s="17">
        <v>15956.419280742813</v>
      </c>
      <c r="AG11" s="11"/>
      <c r="AH11" s="17">
        <v>16204.894880818792</v>
      </c>
      <c r="AI11" s="17"/>
      <c r="AJ11" s="17"/>
      <c r="AK11" s="17"/>
    </row>
    <row r="12" spans="1:37" ht="10.5" customHeight="1">
      <c r="A12" s="16"/>
      <c r="B12" s="19"/>
      <c r="C12" s="17"/>
      <c r="D12" s="17"/>
      <c r="E12" s="17" t="s">
        <v>101</v>
      </c>
      <c r="F12" s="17"/>
      <c r="G12" s="17"/>
      <c r="H12" s="11"/>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1"/>
      <c r="AH12" s="17"/>
      <c r="AI12" s="17"/>
      <c r="AJ12" s="17"/>
      <c r="AK12" s="17"/>
    </row>
    <row r="13" spans="1:37" ht="30" customHeight="1">
      <c r="A13" s="75" t="s">
        <v>102</v>
      </c>
      <c r="B13" s="19">
        <v>58751.996030626229</v>
      </c>
      <c r="C13" s="19">
        <v>63041.235661734652</v>
      </c>
      <c r="D13" s="19">
        <v>66915.845639839128</v>
      </c>
      <c r="E13" s="19">
        <v>70061.656923445975</v>
      </c>
      <c r="F13" s="19">
        <v>75513.534448863036</v>
      </c>
      <c r="G13" s="19">
        <v>79611.759899426601</v>
      </c>
      <c r="H13" s="76" t="s">
        <v>101</v>
      </c>
      <c r="I13" s="19">
        <v>21776.486694533593</v>
      </c>
      <c r="J13" s="19">
        <v>17709.868472889208</v>
      </c>
      <c r="K13" s="19">
        <v>21738.977645606137</v>
      </c>
      <c r="L13" s="19">
        <v>21972.663397108998</v>
      </c>
      <c r="M13" s="19"/>
      <c r="N13" s="19">
        <v>22235.559810524432</v>
      </c>
      <c r="O13" s="19">
        <v>21976.525646284626</v>
      </c>
      <c r="P13" s="19">
        <v>21788.8069461222</v>
      </c>
      <c r="Q13" s="19">
        <v>24025.103599604601</v>
      </c>
      <c r="R13" s="19"/>
      <c r="S13" s="19">
        <v>23869.936740530931</v>
      </c>
      <c r="T13" s="19">
        <v>24716.675715546564</v>
      </c>
      <c r="U13" s="19">
        <v>26367.965782058956</v>
      </c>
      <c r="V13" s="19">
        <v>27042.756885427738</v>
      </c>
      <c r="W13" s="19"/>
      <c r="X13" s="19">
        <v>27203.894983453207</v>
      </c>
      <c r="Y13" s="19">
        <v>27690.203383189189</v>
      </c>
      <c r="Z13" s="19">
        <v>28515.575394003361</v>
      </c>
      <c r="AA13" s="19">
        <v>29797.925883003834</v>
      </c>
      <c r="AB13" s="19"/>
      <c r="AC13" s="19">
        <v>28676.625101846283</v>
      </c>
      <c r="AD13" s="19">
        <v>29323.721734769308</v>
      </c>
      <c r="AE13" s="19">
        <v>30301.583786090963</v>
      </c>
      <c r="AF13" s="19">
        <v>30887.115876946544</v>
      </c>
      <c r="AG13" s="76"/>
      <c r="AH13" s="19">
        <v>29713.087037612815</v>
      </c>
      <c r="AI13" s="19"/>
      <c r="AJ13" s="19"/>
      <c r="AK13" s="19"/>
    </row>
    <row r="14" spans="1:37" ht="30" customHeight="1">
      <c r="A14" s="16" t="s">
        <v>103</v>
      </c>
      <c r="B14" s="17">
        <v>58346.649324963379</v>
      </c>
      <c r="C14" s="17">
        <v>62602.975637028401</v>
      </c>
      <c r="D14" s="17">
        <v>66434.055982860853</v>
      </c>
      <c r="E14" s="17">
        <v>69541.189303810737</v>
      </c>
      <c r="F14" s="17">
        <v>74961.833896564422</v>
      </c>
      <c r="G14" s="17">
        <v>79029.043553201365</v>
      </c>
      <c r="H14" s="11"/>
      <c r="I14" s="17">
        <v>21626.508212740337</v>
      </c>
      <c r="J14" s="17">
        <v>17580.886978547009</v>
      </c>
      <c r="K14" s="17">
        <v>21589.359112169186</v>
      </c>
      <c r="L14" s="17">
        <v>21819.90287446987</v>
      </c>
      <c r="M14" s="17"/>
      <c r="N14" s="17">
        <v>22079.591316909882</v>
      </c>
      <c r="O14" s="17">
        <v>21817.281814304173</v>
      </c>
      <c r="P14" s="17">
        <v>21624.785799182333</v>
      </c>
      <c r="Q14" s="17">
        <v>23855.833775962659</v>
      </c>
      <c r="R14" s="17"/>
      <c r="S14" s="17">
        <v>23695.758092003372</v>
      </c>
      <c r="T14" s="17">
        <v>24536.923350266123</v>
      </c>
      <c r="U14" s="17">
        <v>26178.866293783933</v>
      </c>
      <c r="V14" s="17">
        <v>26846.849815574809</v>
      </c>
      <c r="W14" s="17"/>
      <c r="X14" s="17">
        <v>27005.637028762045</v>
      </c>
      <c r="Y14" s="17">
        <v>27491.152396679263</v>
      </c>
      <c r="Z14" s="17">
        <v>28318.91301933155</v>
      </c>
      <c r="AA14" s="17">
        <v>29592.413701471793</v>
      </c>
      <c r="AB14" s="17"/>
      <c r="AC14" s="17">
        <v>28468.646774135857</v>
      </c>
      <c r="AD14" s="17">
        <v>29114.703515420329</v>
      </c>
      <c r="AE14" s="17">
        <v>30090.893420987195</v>
      </c>
      <c r="AF14" s="17">
        <v>30672.843775636011</v>
      </c>
      <c r="AG14" s="11"/>
      <c r="AH14" s="17">
        <v>29497.743575795728</v>
      </c>
      <c r="AI14" s="17"/>
      <c r="AJ14" s="17"/>
      <c r="AK14" s="17"/>
    </row>
    <row r="15" spans="1:37" ht="30" customHeight="1">
      <c r="A15" s="16" t="s">
        <v>104</v>
      </c>
      <c r="B15" s="17">
        <v>405.34670566285911</v>
      </c>
      <c r="C15" s="17">
        <v>438.2600247062494</v>
      </c>
      <c r="D15" s="17">
        <v>481.78965697827095</v>
      </c>
      <c r="E15" s="17">
        <v>520.46761963523647</v>
      </c>
      <c r="F15" s="17">
        <v>551.70055229860577</v>
      </c>
      <c r="G15" s="17">
        <v>582.71634622523948</v>
      </c>
      <c r="H15" s="11"/>
      <c r="I15" s="17">
        <v>149.97848179325425</v>
      </c>
      <c r="J15" s="17">
        <v>128.98149434219872</v>
      </c>
      <c r="K15" s="17">
        <v>149.61853343695046</v>
      </c>
      <c r="L15" s="17">
        <v>152.76052263912635</v>
      </c>
      <c r="M15" s="17"/>
      <c r="N15" s="17">
        <v>155.9684936145479</v>
      </c>
      <c r="O15" s="17">
        <v>159.24383198045342</v>
      </c>
      <c r="P15" s="17">
        <v>164.02114693986712</v>
      </c>
      <c r="Q15" s="17">
        <v>169.26982364194319</v>
      </c>
      <c r="R15" s="17"/>
      <c r="S15" s="17">
        <v>174.17864852756</v>
      </c>
      <c r="T15" s="17">
        <v>179.75236528044218</v>
      </c>
      <c r="U15" s="17">
        <v>189.09948827502555</v>
      </c>
      <c r="V15" s="17">
        <v>195.90706985292695</v>
      </c>
      <c r="W15" s="17"/>
      <c r="X15" s="17">
        <v>198.25795469116258</v>
      </c>
      <c r="Y15" s="17">
        <v>199.0509865099277</v>
      </c>
      <c r="Z15" s="17">
        <v>196.66237467180892</v>
      </c>
      <c r="AA15" s="17">
        <v>205.51218153204064</v>
      </c>
      <c r="AB15" s="17"/>
      <c r="AC15" s="17">
        <v>207.97832771042528</v>
      </c>
      <c r="AD15" s="17">
        <v>209.01821934897765</v>
      </c>
      <c r="AE15" s="17">
        <v>210.69036510376949</v>
      </c>
      <c r="AF15" s="17">
        <v>214.2721013105336</v>
      </c>
      <c r="AG15" s="11"/>
      <c r="AH15" s="19">
        <v>215.34346181708619</v>
      </c>
      <c r="AI15" s="17"/>
      <c r="AJ15" s="17"/>
      <c r="AK15" s="17"/>
    </row>
    <row r="16" spans="1:37" ht="12" customHeight="1">
      <c r="A16" s="16"/>
      <c r="B16" s="19"/>
      <c r="C16" s="17"/>
      <c r="D16" s="17"/>
      <c r="E16" s="17" t="s">
        <v>101</v>
      </c>
      <c r="F16" s="17" t="s">
        <v>101</v>
      </c>
      <c r="G16" s="17"/>
      <c r="H16" s="11"/>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1"/>
      <c r="AH16" s="11"/>
      <c r="AI16" s="17"/>
      <c r="AJ16" s="11"/>
      <c r="AK16" s="11"/>
    </row>
    <row r="17" spans="1:37" ht="30" customHeight="1">
      <c r="A17" s="75" t="s">
        <v>105</v>
      </c>
      <c r="B17" s="19">
        <v>-253.2472203977249</v>
      </c>
      <c r="C17" s="19">
        <v>1836.5129927528569</v>
      </c>
      <c r="D17" s="19">
        <v>-4030.669831061271</v>
      </c>
      <c r="E17" s="19">
        <v>1377.7019222545669</v>
      </c>
      <c r="F17" s="19">
        <v>-852.28561143739239</v>
      </c>
      <c r="G17" s="19">
        <v>3545.4573626380161</v>
      </c>
      <c r="H17" s="76"/>
      <c r="I17" s="19">
        <v>776.00302002593287</v>
      </c>
      <c r="J17" s="19">
        <v>4322.5337600126231</v>
      </c>
      <c r="K17" s="19">
        <v>2201.4652344275351</v>
      </c>
      <c r="L17" s="19">
        <v>1434.6978258815279</v>
      </c>
      <c r="M17" s="19"/>
      <c r="N17" s="19">
        <v>-1284.0711288398738</v>
      </c>
      <c r="O17" s="19">
        <v>3056.4632689132659</v>
      </c>
      <c r="P17" s="19">
        <v>1503.7658756344213</v>
      </c>
      <c r="Q17" s="19">
        <v>-1260.3301340150556</v>
      </c>
      <c r="R17" s="19"/>
      <c r="S17" s="19">
        <v>1991.5492760793841</v>
      </c>
      <c r="T17" s="19">
        <v>1647.1566011490581</v>
      </c>
      <c r="U17" s="19">
        <v>1012.0037137198638</v>
      </c>
      <c r="V17" s="19">
        <v>1327.3176355415676</v>
      </c>
      <c r="W17" s="19"/>
      <c r="X17" s="19">
        <v>1202.7143826612855</v>
      </c>
      <c r="Y17" s="19">
        <v>4585.6979805945684</v>
      </c>
      <c r="Z17" s="19">
        <v>-856.33404765871524</v>
      </c>
      <c r="AA17" s="19">
        <v>7362.816564389168</v>
      </c>
      <c r="AB17" s="19"/>
      <c r="AC17" s="19">
        <v>2321.0609312074462</v>
      </c>
      <c r="AD17" s="19">
        <v>6557.4206661775361</v>
      </c>
      <c r="AE17" s="19">
        <v>5085.2707325606907</v>
      </c>
      <c r="AF17" s="19">
        <v>6296.1014070008659</v>
      </c>
      <c r="AG17" s="76"/>
      <c r="AH17" s="19">
        <v>4101.6452593622198</v>
      </c>
      <c r="AI17" s="19"/>
      <c r="AJ17" s="19"/>
      <c r="AK17" s="19"/>
    </row>
    <row r="18" spans="1:37" ht="11.25" customHeight="1">
      <c r="A18" s="16"/>
      <c r="B18" s="19"/>
      <c r="C18" s="17"/>
      <c r="D18" s="17"/>
      <c r="E18" s="17" t="s">
        <v>101</v>
      </c>
      <c r="F18" s="17" t="s">
        <v>101</v>
      </c>
      <c r="G18" s="17"/>
      <c r="H18" s="11"/>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1"/>
      <c r="AH18" s="11"/>
      <c r="AI18" s="17"/>
      <c r="AJ18" s="11"/>
      <c r="AK18" s="11"/>
    </row>
    <row r="19" spans="1:37" ht="30" customHeight="1">
      <c r="A19" s="75" t="s">
        <v>106</v>
      </c>
      <c r="B19" s="19">
        <v>35319.851524899139</v>
      </c>
      <c r="C19" s="19">
        <v>37145.824615231904</v>
      </c>
      <c r="D19" s="19">
        <v>40313.984410670164</v>
      </c>
      <c r="E19" s="19">
        <v>40293.815045967625</v>
      </c>
      <c r="F19" s="19">
        <v>45852.165537401619</v>
      </c>
      <c r="G19" s="19">
        <v>51901.021726240564</v>
      </c>
      <c r="H19" s="76"/>
      <c r="I19" s="19">
        <v>13112.192579728207</v>
      </c>
      <c r="J19" s="19">
        <v>9248.353975446822</v>
      </c>
      <c r="K19" s="19">
        <v>11548.600243489149</v>
      </c>
      <c r="L19" s="19">
        <v>13446.835461720826</v>
      </c>
      <c r="M19" s="19"/>
      <c r="N19" s="19">
        <v>12533.260047904978</v>
      </c>
      <c r="O19" s="19">
        <v>14192.007723903049</v>
      </c>
      <c r="P19" s="19">
        <v>13624.393484063663</v>
      </c>
      <c r="Q19" s="19">
        <v>14520.411959335745</v>
      </c>
      <c r="R19" s="19"/>
      <c r="S19" s="19">
        <v>14581.548361791705</v>
      </c>
      <c r="T19" s="19">
        <v>15214.458829323441</v>
      </c>
      <c r="U19" s="19">
        <v>15789.995852982453</v>
      </c>
      <c r="V19" s="19">
        <v>15776.023982129142</v>
      </c>
      <c r="W19" s="19"/>
      <c r="X19" s="19">
        <v>16211.105909455517</v>
      </c>
      <c r="Y19" s="19">
        <v>16400.016127167462</v>
      </c>
      <c r="Z19" s="19">
        <v>17808.765792587368</v>
      </c>
      <c r="AA19" s="19">
        <v>17243.014820187866</v>
      </c>
      <c r="AB19" s="19"/>
      <c r="AC19" s="19">
        <v>17938.973126405388</v>
      </c>
      <c r="AD19" s="19">
        <v>19092.81032867379</v>
      </c>
      <c r="AE19" s="19">
        <v>18657.88673477167</v>
      </c>
      <c r="AF19" s="19">
        <v>19285.560588761076</v>
      </c>
      <c r="AG19" s="76"/>
      <c r="AH19" s="19">
        <v>19437.678569081487</v>
      </c>
      <c r="AI19" s="19"/>
      <c r="AJ19" s="19"/>
      <c r="AK19" s="19"/>
    </row>
    <row r="20" spans="1:37" ht="30" customHeight="1">
      <c r="A20" s="16" t="s">
        <v>107</v>
      </c>
      <c r="B20" s="17">
        <v>23982.113791809839</v>
      </c>
      <c r="C20" s="17">
        <v>25854.704889041263</v>
      </c>
      <c r="D20" s="17">
        <v>28780.118094886853</v>
      </c>
      <c r="E20" s="17">
        <v>31545.464941962491</v>
      </c>
      <c r="F20" s="17">
        <v>34640.931013158654</v>
      </c>
      <c r="G20" s="17">
        <v>37798.874019803872</v>
      </c>
      <c r="H20" s="11"/>
      <c r="I20" s="17">
        <v>9600.8921017615266</v>
      </c>
      <c r="J20" s="17">
        <v>6130.8252071937641</v>
      </c>
      <c r="K20" s="17">
        <v>8524.4163352338146</v>
      </c>
      <c r="L20" s="17">
        <v>9134.7852460055037</v>
      </c>
      <c r="M20" s="17"/>
      <c r="N20" s="17">
        <v>9820.7761725432829</v>
      </c>
      <c r="O20" s="17">
        <v>10220.752890910189</v>
      </c>
      <c r="P20" s="17">
        <v>10511.234827694901</v>
      </c>
      <c r="Q20" s="17">
        <v>10849.159522269258</v>
      </c>
      <c r="R20" s="17"/>
      <c r="S20" s="17">
        <v>11738.264342189206</v>
      </c>
      <c r="T20" s="17">
        <v>11930.615646444183</v>
      </c>
      <c r="U20" s="17">
        <v>12156.551346200888</v>
      </c>
      <c r="V20" s="17">
        <v>12648.743440715274</v>
      </c>
      <c r="W20" s="17"/>
      <c r="X20" s="17">
        <v>13066.15197425887</v>
      </c>
      <c r="Y20" s="17">
        <v>13092.284278207388</v>
      </c>
      <c r="Z20" s="17">
        <v>13485.052806553609</v>
      </c>
      <c r="AA20" s="17">
        <v>13754.753862684684</v>
      </c>
      <c r="AB20" s="17"/>
      <c r="AC20" s="17">
        <v>14029.848939938382</v>
      </c>
      <c r="AD20" s="17">
        <v>14422.684710256661</v>
      </c>
      <c r="AE20" s="17">
        <v>14552.488872648968</v>
      </c>
      <c r="AF20" s="17">
        <v>14668.908783630161</v>
      </c>
      <c r="AG20" s="11"/>
      <c r="AH20" s="17">
        <v>14712.915509981056</v>
      </c>
      <c r="AI20" s="17"/>
      <c r="AJ20" s="17"/>
      <c r="AK20" s="17"/>
    </row>
    <row r="21" spans="1:37" ht="30" customHeight="1">
      <c r="A21" s="16" t="s">
        <v>108</v>
      </c>
      <c r="B21" s="17">
        <v>3484.4416775762238</v>
      </c>
      <c r="C21" s="17">
        <v>3108.7180550710941</v>
      </c>
      <c r="D21" s="17">
        <v>3215.851683358208</v>
      </c>
      <c r="E21" s="17">
        <v>2471.681507103106</v>
      </c>
      <c r="F21" s="17">
        <v>3113.6393192460437</v>
      </c>
      <c r="G21" s="17">
        <v>3959.5180068181094</v>
      </c>
      <c r="H21" s="11"/>
      <c r="I21" s="17">
        <v>884.17858612167311</v>
      </c>
      <c r="J21" s="17">
        <v>484.81644086616205</v>
      </c>
      <c r="K21" s="17">
        <v>837.63254671858715</v>
      </c>
      <c r="L21" s="17">
        <v>849.29807202394647</v>
      </c>
      <c r="M21" s="17"/>
      <c r="N21" s="17">
        <v>841.92654000993468</v>
      </c>
      <c r="O21" s="17">
        <v>836.19811483906187</v>
      </c>
      <c r="P21" s="17">
        <v>818.83788858857383</v>
      </c>
      <c r="Q21" s="17">
        <v>696.01106416780488</v>
      </c>
      <c r="R21" s="17"/>
      <c r="S21" s="17">
        <v>812.72485177714486</v>
      </c>
      <c r="T21" s="17">
        <v>760.77270571381689</v>
      </c>
      <c r="U21" s="17">
        <v>881.35668844851125</v>
      </c>
      <c r="V21" s="17">
        <v>757.43503770077643</v>
      </c>
      <c r="W21" s="17"/>
      <c r="X21" s="17">
        <v>857.13063244642501</v>
      </c>
      <c r="Y21" s="17">
        <v>885.83591621492667</v>
      </c>
      <c r="Z21" s="17">
        <v>1417.3586239153765</v>
      </c>
      <c r="AA21" s="17">
        <v>1086.1814691846394</v>
      </c>
      <c r="AB21" s="17"/>
      <c r="AC21" s="17">
        <v>1262.5507327730515</v>
      </c>
      <c r="AD21" s="17">
        <v>1207.1120016688267</v>
      </c>
      <c r="AE21" s="17">
        <v>1279.5871580645014</v>
      </c>
      <c r="AF21" s="17">
        <v>1230.4240846716575</v>
      </c>
      <c r="AG21" s="11"/>
      <c r="AH21" s="17">
        <v>1371.4626402446449</v>
      </c>
      <c r="AI21" s="17"/>
      <c r="AJ21" s="17"/>
      <c r="AK21" s="17"/>
    </row>
    <row r="22" spans="1:37" ht="30" customHeight="1">
      <c r="A22" s="16" t="s">
        <v>109</v>
      </c>
      <c r="B22" s="17">
        <v>7759.2604341968599</v>
      </c>
      <c r="C22" s="17">
        <v>8083.042477013496</v>
      </c>
      <c r="D22" s="17">
        <v>8212.4564483351005</v>
      </c>
      <c r="E22" s="17">
        <v>6165.9010726825381</v>
      </c>
      <c r="F22" s="17">
        <v>7980.8127647960828</v>
      </c>
      <c r="G22" s="17">
        <v>10022.168832526375</v>
      </c>
      <c r="H22" s="11"/>
      <c r="I22" s="17">
        <v>2596.8883795735092</v>
      </c>
      <c r="J22" s="17">
        <v>2602.4682637512838</v>
      </c>
      <c r="K22" s="17">
        <v>2156.2689521349075</v>
      </c>
      <c r="L22" s="17">
        <v>3432.4035941211923</v>
      </c>
      <c r="M22" s="17"/>
      <c r="N22" s="17">
        <v>1840.1148512111154</v>
      </c>
      <c r="O22" s="17">
        <v>3104.6751837426609</v>
      </c>
      <c r="P22" s="17">
        <v>2264.1550673985234</v>
      </c>
      <c r="Q22" s="17">
        <v>2945.4463908464568</v>
      </c>
      <c r="R22" s="17"/>
      <c r="S22" s="17">
        <v>2001.2897884025381</v>
      </c>
      <c r="T22" s="17">
        <v>2491.314664861181</v>
      </c>
      <c r="U22" s="17">
        <v>2723.4816993711552</v>
      </c>
      <c r="V22" s="17">
        <v>2338.5301964696664</v>
      </c>
      <c r="W22" s="17"/>
      <c r="X22" s="17">
        <v>2256.5079955067954</v>
      </c>
      <c r="Y22" s="17">
        <v>2393.4274716147634</v>
      </c>
      <c r="Z22" s="17">
        <v>2877.885900987998</v>
      </c>
      <c r="AA22" s="17">
        <v>2373.6110271881589</v>
      </c>
      <c r="AB22" s="17"/>
      <c r="AC22" s="17">
        <v>2618.1049925635671</v>
      </c>
      <c r="AD22" s="17">
        <v>3434.5451556179164</v>
      </c>
      <c r="AE22" s="17">
        <v>2797.3422429278125</v>
      </c>
      <c r="AF22" s="17">
        <v>3357.7592593288718</v>
      </c>
      <c r="AG22" s="11"/>
      <c r="AH22" s="17">
        <v>3324.8319577254019</v>
      </c>
      <c r="AI22" s="17"/>
      <c r="AJ22" s="17"/>
      <c r="AK22" s="17"/>
    </row>
    <row r="23" spans="1:37" ht="30" customHeight="1">
      <c r="A23" s="16" t="s">
        <v>110</v>
      </c>
      <c r="B23" s="17">
        <v>94.035621316209031</v>
      </c>
      <c r="C23" s="17">
        <v>99.359194106056364</v>
      </c>
      <c r="D23" s="17">
        <v>105.55818408999993</v>
      </c>
      <c r="E23" s="17">
        <v>110.76752421949774</v>
      </c>
      <c r="F23" s="17">
        <v>116.7824402008407</v>
      </c>
      <c r="G23" s="17">
        <v>120.46086709220663</v>
      </c>
      <c r="H23" s="11"/>
      <c r="I23" s="17">
        <v>30.233512271499027</v>
      </c>
      <c r="J23" s="17">
        <v>30.244063635611557</v>
      </c>
      <c r="K23" s="17">
        <v>30.282409401839971</v>
      </c>
      <c r="L23" s="17">
        <v>30.348549570184268</v>
      </c>
      <c r="M23" s="17"/>
      <c r="N23" s="17">
        <v>30.442484140644488</v>
      </c>
      <c r="O23" s="17">
        <v>30.381534411137849</v>
      </c>
      <c r="P23" s="17">
        <v>30.165700381664355</v>
      </c>
      <c r="Q23" s="17">
        <v>29.794982052224029</v>
      </c>
      <c r="R23" s="17"/>
      <c r="S23" s="17">
        <v>29.269379422816861</v>
      </c>
      <c r="T23" s="17">
        <v>31.755812304262061</v>
      </c>
      <c r="U23" s="17">
        <v>28.606118961898279</v>
      </c>
      <c r="V23" s="17">
        <v>31.315307243425572</v>
      </c>
      <c r="W23" s="17"/>
      <c r="X23" s="17">
        <v>31.315307243425593</v>
      </c>
      <c r="Y23" s="17">
        <v>28.468461130386899</v>
      </c>
      <c r="Z23" s="17">
        <v>28.468461130386899</v>
      </c>
      <c r="AA23" s="17">
        <v>28.468461130386913</v>
      </c>
      <c r="AB23" s="17"/>
      <c r="AC23" s="17">
        <v>28.468461130386917</v>
      </c>
      <c r="AD23" s="17">
        <v>28.46846113038692</v>
      </c>
      <c r="AE23" s="17">
        <v>28.468461130386913</v>
      </c>
      <c r="AF23" s="17">
        <v>28.46846113038692</v>
      </c>
      <c r="AG23" s="11"/>
      <c r="AH23" s="17">
        <v>28.468461130386913</v>
      </c>
      <c r="AI23" s="17"/>
      <c r="AJ23" s="17"/>
      <c r="AK23" s="17"/>
    </row>
    <row r="24" spans="1:37" ht="11.25" customHeight="1">
      <c r="A24" s="16"/>
      <c r="B24" s="19"/>
      <c r="C24" s="17"/>
      <c r="D24" s="17"/>
      <c r="E24" s="17" t="s">
        <v>101</v>
      </c>
      <c r="F24" s="17" t="s">
        <v>101</v>
      </c>
      <c r="G24" s="17"/>
      <c r="H24" s="11"/>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1"/>
      <c r="AH24" s="11"/>
      <c r="AI24" s="17"/>
      <c r="AJ24" s="11"/>
      <c r="AK24" s="11"/>
    </row>
    <row r="25" spans="1:37" ht="30" customHeight="1">
      <c r="A25" s="75" t="s">
        <v>111</v>
      </c>
      <c r="B25" s="19">
        <v>134440.64860566548</v>
      </c>
      <c r="C25" s="19">
        <v>145386.27030679514</v>
      </c>
      <c r="D25" s="19">
        <v>150018.43266246485</v>
      </c>
      <c r="E25" s="19">
        <v>159857.56945165689</v>
      </c>
      <c r="F25" s="19">
        <v>171064.9313127037</v>
      </c>
      <c r="G25" s="19">
        <v>191982.60815609019</v>
      </c>
      <c r="H25" s="76"/>
      <c r="I25" s="19">
        <v>51308.684856315704</v>
      </c>
      <c r="J25" s="19">
        <v>45390.696297832772</v>
      </c>
      <c r="K25" s="19">
        <v>51799.972189327025</v>
      </c>
      <c r="L25" s="19">
        <v>52734.435679931907</v>
      </c>
      <c r="M25" s="19"/>
      <c r="N25" s="19">
        <v>49976.016088469209</v>
      </c>
      <c r="O25" s="19">
        <v>55499.941269560164</v>
      </c>
      <c r="P25" s="19">
        <v>53135.547244476162</v>
      </c>
      <c r="Q25" s="19">
        <v>53848.607200789636</v>
      </c>
      <c r="R25" s="19"/>
      <c r="S25" s="19">
        <v>57304.678682514204</v>
      </c>
      <c r="T25" s="19">
        <v>58866.956056133706</v>
      </c>
      <c r="U25" s="19">
        <v>61345.224199872544</v>
      </c>
      <c r="V25" s="19">
        <v>61917.626578225274</v>
      </c>
      <c r="W25" s="19"/>
      <c r="X25" s="19">
        <v>62909.198662846546</v>
      </c>
      <c r="Y25" s="19">
        <v>67861.500677862365</v>
      </c>
      <c r="Z25" s="19">
        <v>65310.006515744579</v>
      </c>
      <c r="AA25" s="19">
        <v>74387.932687286055</v>
      </c>
      <c r="AB25" s="19"/>
      <c r="AC25" s="19">
        <v>69205.781921629095</v>
      </c>
      <c r="AD25" s="19">
        <v>76232.449379681362</v>
      </c>
      <c r="AE25" s="19">
        <v>75925.050194473122</v>
      </c>
      <c r="AF25" s="19">
        <v>77589.095552757703</v>
      </c>
      <c r="AG25" s="76"/>
      <c r="AH25" s="19">
        <v>74664.398625806454</v>
      </c>
      <c r="AI25" s="19"/>
      <c r="AJ25" s="19"/>
      <c r="AK25" s="19"/>
    </row>
    <row r="26" spans="1:37" ht="11.25" customHeight="1">
      <c r="A26" s="16"/>
      <c r="B26" s="19"/>
      <c r="C26" s="17"/>
      <c r="D26" s="17"/>
      <c r="E26" s="17"/>
      <c r="F26" s="17" t="s">
        <v>101</v>
      </c>
      <c r="G26" s="17"/>
      <c r="H26" s="11"/>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1"/>
      <c r="AH26" s="11"/>
      <c r="AI26" s="17"/>
      <c r="AJ26" s="17"/>
      <c r="AK26" s="17"/>
    </row>
    <row r="27" spans="1:37" ht="30" customHeight="1">
      <c r="A27" s="16" t="s">
        <v>112</v>
      </c>
      <c r="B27" s="17">
        <v>76260.904015377018</v>
      </c>
      <c r="C27" s="17">
        <v>63524.117804430978</v>
      </c>
      <c r="D27" s="17">
        <v>80511.224532964989</v>
      </c>
      <c r="E27" s="17">
        <v>61785.483258562985</v>
      </c>
      <c r="F27" s="17">
        <v>67269.608214979991</v>
      </c>
      <c r="G27" s="17">
        <v>56301.862842645001</v>
      </c>
      <c r="H27" s="11"/>
      <c r="I27" s="17">
        <v>13201.460783100001</v>
      </c>
      <c r="J27" s="17">
        <v>4387.637842770001</v>
      </c>
      <c r="K27" s="17">
        <v>13242.325663058007</v>
      </c>
      <c r="L27" s="17">
        <v>17406.76592824002</v>
      </c>
      <c r="M27" s="17"/>
      <c r="N27" s="17">
        <v>24090.005153520047</v>
      </c>
      <c r="O27" s="17">
        <v>17009.330975850025</v>
      </c>
      <c r="P27" s="17">
        <v>21411.831915660037</v>
      </c>
      <c r="Q27" s="17">
        <v>18888.55029050001</v>
      </c>
      <c r="R27" s="17"/>
      <c r="S27" s="17">
        <v>25678.006371330001</v>
      </c>
      <c r="T27" s="17">
        <v>26018.264976760001</v>
      </c>
      <c r="U27" s="17">
        <v>29822.642665139974</v>
      </c>
      <c r="V27" s="17">
        <v>20679.754381659979</v>
      </c>
      <c r="W27" s="17"/>
      <c r="X27" s="17">
        <v>21709.171431279974</v>
      </c>
      <c r="Y27" s="17">
        <v>23136.584518639957</v>
      </c>
      <c r="Z27" s="17">
        <v>19468.589172389966</v>
      </c>
      <c r="AA27" s="17">
        <v>12089.574533729974</v>
      </c>
      <c r="AB27" s="17"/>
      <c r="AC27" s="17">
        <v>17228.023200609958</v>
      </c>
      <c r="AD27" s="17">
        <v>18035.871267859959</v>
      </c>
      <c r="AE27" s="17">
        <v>11629.454707369972</v>
      </c>
      <c r="AF27" s="17">
        <v>11472.579382609976</v>
      </c>
      <c r="AG27" s="11"/>
      <c r="AH27" s="17">
        <v>14129.294455439976</v>
      </c>
      <c r="AI27" s="17"/>
      <c r="AJ27" s="17"/>
      <c r="AK27" s="17"/>
    </row>
    <row r="28" spans="1:37" ht="30" customHeight="1">
      <c r="A28" s="16" t="s">
        <v>113</v>
      </c>
      <c r="B28" s="17">
        <v>8837.1145005146282</v>
      </c>
      <c r="C28" s="17">
        <v>9238.4684371657022</v>
      </c>
      <c r="D28" s="17">
        <v>9279.7879188701845</v>
      </c>
      <c r="E28" s="17">
        <v>9739.3784490757025</v>
      </c>
      <c r="F28" s="17">
        <v>9565.9094207769813</v>
      </c>
      <c r="G28" s="17">
        <v>10419.730700974793</v>
      </c>
      <c r="H28" s="11"/>
      <c r="I28" s="17">
        <v>1468.7521541995984</v>
      </c>
      <c r="J28" s="17">
        <v>1239.5633665231624</v>
      </c>
      <c r="K28" s="17">
        <v>1233.7285370952122</v>
      </c>
      <c r="L28" s="17">
        <v>1447.7809300873134</v>
      </c>
      <c r="M28" s="17"/>
      <c r="N28" s="17">
        <v>1245.223046347689</v>
      </c>
      <c r="O28" s="17">
        <v>1407.4370039796518</v>
      </c>
      <c r="P28" s="17">
        <v>1557.2534928397663</v>
      </c>
      <c r="Q28" s="17">
        <v>1521.5798540062128</v>
      </c>
      <c r="R28" s="17"/>
      <c r="S28" s="17">
        <v>1689.0022103257404</v>
      </c>
      <c r="T28" s="17">
        <v>2027.8157216046761</v>
      </c>
      <c r="U28" s="17">
        <v>1788.1893199718581</v>
      </c>
      <c r="V28" s="17">
        <v>1742.5002857908144</v>
      </c>
      <c r="W28" s="17"/>
      <c r="X28" s="17">
        <v>2172.5975376137171</v>
      </c>
      <c r="Y28" s="17">
        <v>2321.9122397985657</v>
      </c>
      <c r="Z28" s="17">
        <v>2072.0979365450735</v>
      </c>
      <c r="AA28" s="17">
        <v>2144.2266725242616</v>
      </c>
      <c r="AB28" s="17"/>
      <c r="AC28" s="17">
        <v>3111.6507012200141</v>
      </c>
      <c r="AD28" s="17">
        <v>4150.7357806484124</v>
      </c>
      <c r="AE28" s="17">
        <v>2546.3708873477644</v>
      </c>
      <c r="AF28" s="17">
        <v>4059.1185470719242</v>
      </c>
      <c r="AG28" s="11"/>
      <c r="AH28" s="17">
        <v>3085.5233392760397</v>
      </c>
      <c r="AI28" s="17"/>
      <c r="AJ28" s="17"/>
      <c r="AK28" s="17"/>
    </row>
    <row r="29" spans="1:37" ht="30" customHeight="1">
      <c r="A29" s="75" t="s">
        <v>114</v>
      </c>
      <c r="B29" s="19">
        <v>85098.018515891657</v>
      </c>
      <c r="C29" s="19">
        <v>72762.586241596684</v>
      </c>
      <c r="D29" s="19">
        <v>89791.012451835151</v>
      </c>
      <c r="E29" s="19">
        <v>71524.861707638687</v>
      </c>
      <c r="F29" s="19">
        <v>76835.517635756973</v>
      </c>
      <c r="G29" s="19">
        <v>66721.593543619791</v>
      </c>
      <c r="H29" s="76"/>
      <c r="I29" s="19">
        <v>14670.212937299599</v>
      </c>
      <c r="J29" s="19">
        <v>5627.2012092931636</v>
      </c>
      <c r="K29" s="19">
        <v>14476.054200153219</v>
      </c>
      <c r="L29" s="19">
        <v>18854.546858327332</v>
      </c>
      <c r="M29" s="19"/>
      <c r="N29" s="19">
        <v>25335.228199867735</v>
      </c>
      <c r="O29" s="19">
        <v>18416.767979829678</v>
      </c>
      <c r="P29" s="19">
        <v>22969.085408499803</v>
      </c>
      <c r="Q29" s="19">
        <v>20410.130144506224</v>
      </c>
      <c r="R29" s="19"/>
      <c r="S29" s="19">
        <v>27367.00858165574</v>
      </c>
      <c r="T29" s="19">
        <v>28046.080698364676</v>
      </c>
      <c r="U29" s="19">
        <v>31610.831985111832</v>
      </c>
      <c r="V29" s="19">
        <v>22422.254667450794</v>
      </c>
      <c r="W29" s="19"/>
      <c r="X29" s="19">
        <v>23881.768968893692</v>
      </c>
      <c r="Y29" s="19">
        <v>25458.496758438523</v>
      </c>
      <c r="Z29" s="19">
        <v>21540.687108935039</v>
      </c>
      <c r="AA29" s="19">
        <v>14233.801206254237</v>
      </c>
      <c r="AB29" s="19"/>
      <c r="AC29" s="19">
        <v>20339.67390182997</v>
      </c>
      <c r="AD29" s="19">
        <v>22186.607048508369</v>
      </c>
      <c r="AE29" s="19">
        <v>14175.825594717737</v>
      </c>
      <c r="AF29" s="19">
        <v>15531.697929681901</v>
      </c>
      <c r="AG29" s="76"/>
      <c r="AH29" s="19">
        <v>17214.817794716015</v>
      </c>
      <c r="AI29" s="19"/>
      <c r="AJ29" s="19"/>
      <c r="AK29" s="19"/>
    </row>
    <row r="30" spans="1:37" ht="10.5" customHeight="1">
      <c r="A30" s="16"/>
      <c r="B30" s="19"/>
      <c r="C30" s="17"/>
      <c r="D30" s="17"/>
      <c r="E30" s="17"/>
      <c r="F30" s="17"/>
      <c r="G30" s="17"/>
      <c r="H30" s="11"/>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1"/>
      <c r="AH30" s="11"/>
      <c r="AI30" s="17"/>
      <c r="AJ30" s="17"/>
      <c r="AK30" s="17"/>
    </row>
    <row r="31" spans="1:37" ht="30" customHeight="1">
      <c r="A31" s="16" t="s">
        <v>115</v>
      </c>
      <c r="B31" s="17">
        <v>-69794.564499999993</v>
      </c>
      <c r="C31" s="17">
        <v>-70639.768500000006</v>
      </c>
      <c r="D31" s="17">
        <v>-64282.216500000002</v>
      </c>
      <c r="E31" s="17">
        <v>-53296.342499999999</v>
      </c>
      <c r="F31" s="17">
        <v>-62304.8295</v>
      </c>
      <c r="G31" s="17">
        <v>-68028.789499999999</v>
      </c>
      <c r="H31" s="11"/>
      <c r="I31" s="17">
        <v>-17000.156878374699</v>
      </c>
      <c r="J31" s="17">
        <v>-13215.2977747477</v>
      </c>
      <c r="K31" s="17">
        <v>-19277.179490771301</v>
      </c>
      <c r="L31" s="17">
        <v>-22301.120149311901</v>
      </c>
      <c r="M31" s="17"/>
      <c r="N31" s="17">
        <v>-21986.442587677699</v>
      </c>
      <c r="O31" s="17">
        <v>-21604.9128976787</v>
      </c>
      <c r="P31" s="17">
        <v>-21548.234811501399</v>
      </c>
      <c r="Q31" s="17">
        <v>-24076.7572523173</v>
      </c>
      <c r="R31" s="17"/>
      <c r="S31" s="17">
        <v>-23856.257798912</v>
      </c>
      <c r="T31" s="17">
        <v>-23537.138319648599</v>
      </c>
      <c r="U31" s="17">
        <v>-26519.284836309798</v>
      </c>
      <c r="V31" s="17">
        <v>-21492.119027190602</v>
      </c>
      <c r="W31" s="17"/>
      <c r="X31" s="17">
        <v>-19473.902999523601</v>
      </c>
      <c r="Y31" s="17">
        <v>-19246.2530723378</v>
      </c>
      <c r="Z31" s="17">
        <v>-21243.142612477099</v>
      </c>
      <c r="AA31" s="17">
        <v>-24090.833951828401</v>
      </c>
      <c r="AB31" s="17"/>
      <c r="AC31" s="17">
        <v>-21530.950976373199</v>
      </c>
      <c r="AD31" s="17">
        <v>-23830.085311488499</v>
      </c>
      <c r="AE31" s="17">
        <v>-23052.1318386073</v>
      </c>
      <c r="AF31" s="17">
        <v>-24780.858413491598</v>
      </c>
      <c r="AG31" s="11"/>
      <c r="AH31" s="17">
        <v>-20631.476891712598</v>
      </c>
      <c r="AI31" s="17"/>
      <c r="AJ31" s="17"/>
      <c r="AK31" s="17"/>
    </row>
    <row r="32" spans="1:37" ht="30" customHeight="1">
      <c r="A32" s="16" t="s">
        <v>116</v>
      </c>
      <c r="B32" s="17">
        <v>-11042.657631435601</v>
      </c>
      <c r="C32" s="17">
        <v>-11331.5304679113</v>
      </c>
      <c r="D32" s="17">
        <v>-11109.0165834613</v>
      </c>
      <c r="E32" s="17">
        <v>-11702.409309619101</v>
      </c>
      <c r="F32" s="17">
        <v>-12791.3774702057</v>
      </c>
      <c r="G32" s="17">
        <v>-14735.256144765901</v>
      </c>
      <c r="H32" s="11"/>
      <c r="I32" s="17">
        <v>-2093.98351024764</v>
      </c>
      <c r="J32" s="17">
        <v>-1767.2316203825801</v>
      </c>
      <c r="K32" s="17">
        <v>-1758.91296936151</v>
      </c>
      <c r="L32" s="17">
        <v>-2064.0850707081499</v>
      </c>
      <c r="M32" s="17"/>
      <c r="N32" s="17">
        <v>-1775.30056257405</v>
      </c>
      <c r="O32" s="17">
        <v>-2006.5671867230701</v>
      </c>
      <c r="P32" s="17">
        <v>-2220.1588783773</v>
      </c>
      <c r="Q32" s="17">
        <v>-2169.2993706962998</v>
      </c>
      <c r="R32" s="17"/>
      <c r="S32" s="17">
        <v>-2407.99155056987</v>
      </c>
      <c r="T32" s="17">
        <v>-2891.03418212524</v>
      </c>
      <c r="U32" s="17">
        <v>-2549.4015028441399</v>
      </c>
      <c r="V32" s="17">
        <v>-2484.2631580929901</v>
      </c>
      <c r="W32" s="17"/>
      <c r="X32" s="17">
        <v>-3097.4479970359298</v>
      </c>
      <c r="Y32" s="17">
        <v>-3310.3242970424499</v>
      </c>
      <c r="Z32" s="17">
        <v>-2954.1668404279399</v>
      </c>
      <c r="AA32" s="17">
        <v>-3056.99997216059</v>
      </c>
      <c r="AB32" s="17"/>
      <c r="AC32" s="17">
        <v>-4436.2455839637596</v>
      </c>
      <c r="AD32" s="17">
        <v>-5917.6575538772004</v>
      </c>
      <c r="AE32" s="17">
        <v>-3630.3324790605002</v>
      </c>
      <c r="AF32" s="17">
        <v>-5787.0398892050898</v>
      </c>
      <c r="AG32" s="11"/>
      <c r="AH32" s="17">
        <v>-4398.9960964171196</v>
      </c>
      <c r="AI32" s="17"/>
      <c r="AJ32" s="17"/>
      <c r="AK32" s="17"/>
    </row>
    <row r="33" spans="1:37" ht="30" customHeight="1">
      <c r="A33" s="75" t="s">
        <v>117</v>
      </c>
      <c r="B33" s="19">
        <v>-80837.222131435599</v>
      </c>
      <c r="C33" s="19">
        <v>-81971.298967911294</v>
      </c>
      <c r="D33" s="19">
        <v>-75391.233083461295</v>
      </c>
      <c r="E33" s="19">
        <v>-64998.751809619003</v>
      </c>
      <c r="F33" s="19">
        <v>-75096.206970205705</v>
      </c>
      <c r="G33" s="19">
        <v>-82764.045644765894</v>
      </c>
      <c r="H33" s="76"/>
      <c r="I33" s="19">
        <v>-19094.1403886224</v>
      </c>
      <c r="J33" s="19">
        <v>-14982.529395130299</v>
      </c>
      <c r="K33" s="19">
        <v>-21036.092460132899</v>
      </c>
      <c r="L33" s="19">
        <v>-24365.2052200201</v>
      </c>
      <c r="M33" s="19"/>
      <c r="N33" s="19">
        <v>-23761.743150251801</v>
      </c>
      <c r="O33" s="19">
        <v>-23611.480084401701</v>
      </c>
      <c r="P33" s="19">
        <v>-23768.3936898787</v>
      </c>
      <c r="Q33" s="19">
        <v>-26246.056623013599</v>
      </c>
      <c r="R33" s="19"/>
      <c r="S33" s="19">
        <v>-26264.249349481899</v>
      </c>
      <c r="T33" s="19">
        <v>-26428.172501773901</v>
      </c>
      <c r="U33" s="19">
        <v>-29068.686339153901</v>
      </c>
      <c r="V33" s="19">
        <v>-23976.382185283499</v>
      </c>
      <c r="W33" s="19"/>
      <c r="X33" s="19">
        <v>-22571.3509965595</v>
      </c>
      <c r="Y33" s="19">
        <v>-22556.577369380298</v>
      </c>
      <c r="Z33" s="19">
        <v>-24197.309452905101</v>
      </c>
      <c r="AA33" s="19">
        <v>-27147.833923989001</v>
      </c>
      <c r="AB33" s="19"/>
      <c r="AC33" s="19">
        <v>-25967.196560336899</v>
      </c>
      <c r="AD33" s="19">
        <v>-29747.742865365701</v>
      </c>
      <c r="AE33" s="19">
        <v>-26682.4643176678</v>
      </c>
      <c r="AF33" s="19">
        <v>-30567.8983026967</v>
      </c>
      <c r="AG33" s="76"/>
      <c r="AH33" s="19">
        <v>-25030.472988129699</v>
      </c>
      <c r="AI33" s="19"/>
      <c r="AJ33" s="19"/>
      <c r="AK33" s="19"/>
    </row>
    <row r="34" spans="1:37" ht="9" customHeight="1">
      <c r="A34" s="75"/>
      <c r="B34" s="19"/>
      <c r="C34" s="17"/>
      <c r="D34" s="17"/>
      <c r="E34" s="17"/>
      <c r="F34" s="17"/>
      <c r="G34" s="17"/>
      <c r="H34" s="11"/>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76"/>
      <c r="AH34" s="76"/>
      <c r="AI34" s="17"/>
      <c r="AJ34" s="17"/>
      <c r="AK34" s="17"/>
    </row>
    <row r="35" spans="1:37" ht="30" customHeight="1">
      <c r="A35" s="16" t="s">
        <v>118</v>
      </c>
      <c r="B35" s="17">
        <v>159.35340949398596</v>
      </c>
      <c r="C35" s="17">
        <v>875.28918149880337</v>
      </c>
      <c r="D35" s="20" t="s">
        <v>119</v>
      </c>
      <c r="E35" s="17">
        <v>263.0841511329254</v>
      </c>
      <c r="F35" s="17">
        <v>921.15276967521277</v>
      </c>
      <c r="G35" s="17">
        <v>3961.4873917489422</v>
      </c>
      <c r="H35" s="11"/>
      <c r="I35" s="17">
        <v>-1091.5627421801073</v>
      </c>
      <c r="J35" s="17">
        <v>100.79750781080475</v>
      </c>
      <c r="K35" s="17">
        <v>-1495.1496149757768</v>
      </c>
      <c r="L35" s="17">
        <v>-1509.6590798975667</v>
      </c>
      <c r="M35" s="17"/>
      <c r="N35" s="17">
        <v>-2901.7510733884155</v>
      </c>
      <c r="O35" s="17">
        <v>1343.1342687285178</v>
      </c>
      <c r="P35" s="17">
        <v>746.84162314052446</v>
      </c>
      <c r="Q35" s="17">
        <v>6496.233174337005</v>
      </c>
      <c r="R35" s="17"/>
      <c r="S35" s="17">
        <v>363.59729990496271</v>
      </c>
      <c r="T35" s="17">
        <v>4255.8261069908222</v>
      </c>
      <c r="U35" s="17">
        <v>-916.92600755200692</v>
      </c>
      <c r="V35" s="17">
        <v>4502.7496135983565</v>
      </c>
      <c r="W35" s="17"/>
      <c r="X35" s="17">
        <v>2541.0062255072953</v>
      </c>
      <c r="Y35" s="17">
        <v>-772.80583124874465</v>
      </c>
      <c r="Z35" s="17">
        <v>2457.534306162117</v>
      </c>
      <c r="AA35" s="17">
        <v>586.96805827560092</v>
      </c>
      <c r="AB35" s="17"/>
      <c r="AC35" s="17">
        <v>1154.2940798052587</v>
      </c>
      <c r="AD35" s="17">
        <v>98.066631001391215</v>
      </c>
      <c r="AE35" s="17">
        <v>1819.7437748874727</v>
      </c>
      <c r="AF35" s="17">
        <v>1859.7838878348302</v>
      </c>
      <c r="AG35" s="11"/>
      <c r="AH35" s="17">
        <v>2519.5909396601201</v>
      </c>
      <c r="AI35" s="17"/>
      <c r="AJ35" s="17"/>
      <c r="AK35" s="17"/>
    </row>
    <row r="36" spans="1:37" ht="10.5" customHeight="1">
      <c r="A36" s="16"/>
      <c r="B36" s="19"/>
      <c r="C36" s="17"/>
      <c r="D36" s="11"/>
      <c r="E36" s="17"/>
      <c r="F36" s="17"/>
      <c r="G36" s="17"/>
      <c r="H36" s="11"/>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1"/>
      <c r="AH36" s="11"/>
      <c r="AI36" s="17"/>
      <c r="AJ36" s="17"/>
      <c r="AK36" s="17"/>
    </row>
    <row r="37" spans="1:37" ht="30" customHeight="1">
      <c r="A37" s="75" t="s">
        <v>120</v>
      </c>
      <c r="B37" s="19">
        <v>138860.79839961551</v>
      </c>
      <c r="C37" s="19">
        <v>137052.84676197928</v>
      </c>
      <c r="D37" s="19">
        <v>164418.21103083878</v>
      </c>
      <c r="E37" s="19">
        <v>166646.76350080944</v>
      </c>
      <c r="F37" s="19">
        <v>173725.39474793014</v>
      </c>
      <c r="G37" s="19">
        <v>179901.64344669305</v>
      </c>
      <c r="H37" s="19"/>
      <c r="I37" s="19">
        <v>45793.194662812821</v>
      </c>
      <c r="J37" s="19">
        <v>36136.165619806437</v>
      </c>
      <c r="K37" s="19">
        <v>43744.784314371616</v>
      </c>
      <c r="L37" s="19">
        <v>45714.11823834158</v>
      </c>
      <c r="M37" s="19"/>
      <c r="N37" s="19">
        <v>48647.750064696731</v>
      </c>
      <c r="O37" s="19">
        <v>51648.363433716637</v>
      </c>
      <c r="P37" s="19">
        <v>53083.080586237811</v>
      </c>
      <c r="Q37" s="19">
        <v>54508.913896619262</v>
      </c>
      <c r="R37" s="19"/>
      <c r="S37" s="19">
        <v>58771.035214593008</v>
      </c>
      <c r="T37" s="19">
        <v>64740.690359715329</v>
      </c>
      <c r="U37" s="19">
        <v>62970.44383827845</v>
      </c>
      <c r="V37" s="19">
        <v>64866.248673990885</v>
      </c>
      <c r="W37" s="19"/>
      <c r="X37" s="19">
        <v>66760.622860688018</v>
      </c>
      <c r="Y37" s="19">
        <v>69990.614235671863</v>
      </c>
      <c r="Z37" s="19">
        <v>65110.91847793667</v>
      </c>
      <c r="AA37" s="19">
        <v>62060.868027826866</v>
      </c>
      <c r="AB37" s="19"/>
      <c r="AC37" s="19">
        <v>64732.553342927378</v>
      </c>
      <c r="AD37" s="19">
        <v>68769.380193825433</v>
      </c>
      <c r="AE37" s="19">
        <v>65238.15524641049</v>
      </c>
      <c r="AF37" s="19">
        <v>64412.679067577737</v>
      </c>
      <c r="AG37" s="76"/>
      <c r="AH37" s="19">
        <v>69368.334372052908</v>
      </c>
      <c r="AI37" s="19"/>
      <c r="AJ37" s="19"/>
      <c r="AK37" s="19"/>
    </row>
    <row r="38" spans="1:37" ht="30" customHeight="1">
      <c r="A38" s="16"/>
      <c r="B38" s="13"/>
      <c r="C38" s="13"/>
      <c r="D38" s="13"/>
      <c r="E38" s="11"/>
      <c r="F38" s="11"/>
      <c r="G38" s="11"/>
      <c r="H38" s="11"/>
      <c r="I38" s="17"/>
      <c r="J38" s="11"/>
      <c r="K38" s="11"/>
      <c r="L38" s="11"/>
      <c r="M38" s="11"/>
      <c r="N38" s="17"/>
      <c r="O38" s="17"/>
      <c r="P38" s="17"/>
      <c r="Q38" s="17"/>
      <c r="R38" s="11"/>
      <c r="S38" s="17"/>
      <c r="T38" s="11"/>
      <c r="U38" s="17"/>
      <c r="V38" s="11"/>
      <c r="W38" s="11"/>
      <c r="X38" s="11"/>
      <c r="Y38" s="11"/>
      <c r="Z38" s="11"/>
      <c r="AA38" s="11"/>
      <c r="AB38" s="11"/>
      <c r="AC38" s="11"/>
      <c r="AD38" s="11"/>
      <c r="AE38" s="11"/>
      <c r="AF38" s="11"/>
      <c r="AG38" s="11"/>
      <c r="AH38" s="11"/>
      <c r="AI38" s="11"/>
      <c r="AJ38" s="11"/>
      <c r="AK38" s="11"/>
    </row>
    <row r="39" spans="1:37" ht="30" customHeight="1">
      <c r="A39" s="75" t="s">
        <v>121</v>
      </c>
      <c r="B39" s="13"/>
      <c r="C39" s="13"/>
      <c r="D39" s="13"/>
      <c r="E39" s="11"/>
      <c r="F39" s="11"/>
      <c r="G39" s="11"/>
      <c r="H39" s="11"/>
      <c r="I39" s="17"/>
      <c r="J39" s="11"/>
      <c r="K39" s="11"/>
      <c r="L39" s="11"/>
      <c r="M39" s="11"/>
      <c r="N39" s="17"/>
      <c r="O39" s="17"/>
      <c r="P39" s="17"/>
      <c r="Q39" s="17"/>
      <c r="R39" s="11"/>
      <c r="S39" s="17"/>
      <c r="T39" s="11"/>
      <c r="U39" s="17"/>
      <c r="V39" s="11"/>
      <c r="W39" s="11"/>
      <c r="X39" s="11"/>
      <c r="Y39" s="11"/>
      <c r="Z39" s="11"/>
      <c r="AA39" s="11"/>
      <c r="AB39" s="11"/>
      <c r="AC39" s="11"/>
      <c r="AD39" s="11"/>
      <c r="AE39" s="11"/>
      <c r="AF39" s="11"/>
      <c r="AG39" s="11"/>
      <c r="AH39" s="11"/>
      <c r="AI39" s="11"/>
      <c r="AJ39" s="11"/>
      <c r="AK39" s="11"/>
    </row>
    <row r="40" spans="1:37" ht="30" customHeight="1">
      <c r="A40" s="75"/>
      <c r="B40" s="13"/>
      <c r="C40" s="13"/>
      <c r="D40" s="13"/>
      <c r="E40" s="11"/>
      <c r="F40" s="11"/>
      <c r="G40" s="11"/>
      <c r="H40" s="11"/>
      <c r="I40" s="17"/>
      <c r="J40" s="11"/>
      <c r="K40" s="11"/>
      <c r="L40" s="11"/>
      <c r="M40" s="11"/>
      <c r="N40" s="17"/>
      <c r="O40" s="17"/>
      <c r="P40" s="17"/>
      <c r="Q40" s="17"/>
      <c r="R40" s="11"/>
      <c r="S40" s="17"/>
      <c r="T40" s="11"/>
      <c r="U40" s="17"/>
      <c r="V40" s="11"/>
      <c r="W40" s="11"/>
      <c r="X40" s="11"/>
      <c r="Y40" s="11"/>
      <c r="Z40" s="11"/>
      <c r="AA40" s="11"/>
      <c r="AB40" s="11"/>
      <c r="AC40" s="11"/>
      <c r="AD40" s="11"/>
      <c r="AE40" s="11"/>
      <c r="AF40" s="11"/>
      <c r="AG40" s="11"/>
      <c r="AH40" s="11"/>
      <c r="AI40" s="11"/>
      <c r="AJ40" s="11"/>
      <c r="AK40" s="11"/>
    </row>
    <row r="41" spans="1:37" ht="30" customHeight="1">
      <c r="A41" s="75" t="s">
        <v>98</v>
      </c>
      <c r="B41" s="247">
        <v>29.253791378640319</v>
      </c>
      <c r="C41" s="12">
        <v>31.639399006708736</v>
      </c>
      <c r="D41" s="12">
        <v>28.475721849470371</v>
      </c>
      <c r="E41" s="12">
        <v>28.878085927996416</v>
      </c>
      <c r="F41" s="12">
        <v>29.098518965074184</v>
      </c>
      <c r="G41" s="12">
        <v>32.766867072243755</v>
      </c>
      <c r="H41" s="12"/>
      <c r="I41" s="12">
        <v>34.162286945077369</v>
      </c>
      <c r="J41" s="12">
        <v>39.046589054125818</v>
      </c>
      <c r="K41" s="12">
        <v>37.286568722309418</v>
      </c>
      <c r="L41" s="12">
        <v>34.738150066517967</v>
      </c>
      <c r="M41" s="12" t="s">
        <v>101</v>
      </c>
      <c r="N41" s="12">
        <v>33.899342388800925</v>
      </c>
      <c r="O41" s="12">
        <v>31.51105581756876</v>
      </c>
      <c r="P41" s="12">
        <v>30.553202187102645</v>
      </c>
      <c r="Q41" s="12">
        <v>30.38662962039248</v>
      </c>
      <c r="R41" s="12" t="s">
        <v>101</v>
      </c>
      <c r="S41" s="12">
        <v>28.69039866754872</v>
      </c>
      <c r="T41" s="12">
        <v>26.704480310689512</v>
      </c>
      <c r="U41" s="12">
        <v>28.863158242602221</v>
      </c>
      <c r="V41" s="12">
        <v>27.397187965106713</v>
      </c>
      <c r="W41" s="12" t="s">
        <v>101</v>
      </c>
      <c r="X41" s="12">
        <v>27.398611042689168</v>
      </c>
      <c r="Y41" s="12">
        <v>27.411651399871396</v>
      </c>
      <c r="Z41" s="12">
        <v>30.474150635021662</v>
      </c>
      <c r="AA41" s="12">
        <v>32.200927983708958</v>
      </c>
      <c r="AB41" s="12"/>
      <c r="AC41" s="12">
        <v>31.312101431859503</v>
      </c>
      <c r="AD41" s="12">
        <v>30.912735566532628</v>
      </c>
      <c r="AE41" s="12">
        <v>33.539128840179295</v>
      </c>
      <c r="AF41" s="12">
        <v>32.78906883828121</v>
      </c>
      <c r="AG41" s="76"/>
      <c r="AH41" s="12">
        <v>30.867092245444461</v>
      </c>
      <c r="AI41" s="12"/>
      <c r="AJ41" s="12"/>
      <c r="AK41" s="12"/>
    </row>
    <row r="42" spans="1:37" ht="30" customHeight="1">
      <c r="A42" s="16" t="s">
        <v>99</v>
      </c>
      <c r="B42" s="248">
        <v>6.694867187341087</v>
      </c>
      <c r="C42" s="248">
        <v>6.3588949299972688</v>
      </c>
      <c r="D42" s="248">
        <v>6.3523308227007229</v>
      </c>
      <c r="E42" s="13">
        <v>6.9060156099121608</v>
      </c>
      <c r="F42" s="13">
        <v>6.875422425768539</v>
      </c>
      <c r="G42" s="13">
        <v>7.354023523490512</v>
      </c>
      <c r="H42" s="248"/>
      <c r="I42" s="248">
        <v>7.7979937058312352</v>
      </c>
      <c r="J42" s="248">
        <v>9.3666505697106217</v>
      </c>
      <c r="K42" s="248">
        <v>9.0601152310275026</v>
      </c>
      <c r="L42" s="16">
        <v>8.0111467379321866</v>
      </c>
      <c r="M42" s="248" t="s">
        <v>101</v>
      </c>
      <c r="N42" s="248">
        <v>7.7858307554530892</v>
      </c>
      <c r="O42" s="248">
        <v>7.1208749105237041</v>
      </c>
      <c r="P42" s="248">
        <v>7.1767881787336218</v>
      </c>
      <c r="Q42" s="248">
        <v>6.9283932786387146</v>
      </c>
      <c r="R42" s="11"/>
      <c r="S42" s="248">
        <v>6.4466103572619424</v>
      </c>
      <c r="T42" s="16">
        <v>6.0150237137526839</v>
      </c>
      <c r="U42" s="248">
        <v>6.6187678500429419</v>
      </c>
      <c r="V42" s="248">
        <v>6.0604948837748198</v>
      </c>
      <c r="W42" s="248"/>
      <c r="X42" s="16">
        <v>6.0157041863280369</v>
      </c>
      <c r="Y42" s="16">
        <v>5.998404895653052</v>
      </c>
      <c r="Z42" s="248">
        <v>7.2703731101763998</v>
      </c>
      <c r="AA42" s="248">
        <v>7.7111733379958665</v>
      </c>
      <c r="AB42" s="248"/>
      <c r="AC42" s="248">
        <v>7.5135585044032114</v>
      </c>
      <c r="AD42" s="248">
        <v>7.1413953473402554</v>
      </c>
      <c r="AE42" s="248">
        <v>7.7556320767112554</v>
      </c>
      <c r="AF42" s="16">
        <v>8.0168974091091005</v>
      </c>
      <c r="AG42" s="11"/>
      <c r="AH42" s="16">
        <v>7.506440692381636</v>
      </c>
      <c r="AI42" s="248"/>
      <c r="AJ42" s="248"/>
      <c r="AK42" s="16"/>
    </row>
    <row r="43" spans="1:37" ht="30" customHeight="1">
      <c r="A43" s="16" t="s">
        <v>100</v>
      </c>
      <c r="B43" s="248">
        <v>22.558924191299237</v>
      </c>
      <c r="C43" s="248">
        <v>25.28050407671147</v>
      </c>
      <c r="D43" s="248">
        <v>22.123391026769646</v>
      </c>
      <c r="E43" s="13">
        <v>21.972070318084253</v>
      </c>
      <c r="F43" s="13">
        <v>22.223096539305644</v>
      </c>
      <c r="G43" s="13">
        <v>25.412843548753244</v>
      </c>
      <c r="H43" s="248"/>
      <c r="I43" s="248">
        <v>26.364293239246134</v>
      </c>
      <c r="J43" s="248">
        <v>29.679938484415196</v>
      </c>
      <c r="K43" s="248">
        <v>28.226453491281916</v>
      </c>
      <c r="L43" s="248">
        <v>26.727003328585774</v>
      </c>
      <c r="M43" s="248" t="s">
        <v>101</v>
      </c>
      <c r="N43" s="248">
        <v>26.11351163334783</v>
      </c>
      <c r="O43" s="248">
        <v>24.390180907045053</v>
      </c>
      <c r="P43" s="248">
        <v>23.376414008369025</v>
      </c>
      <c r="Q43" s="248">
        <v>23.458236341753768</v>
      </c>
      <c r="R43" s="11"/>
      <c r="S43" s="248">
        <v>22.243788310286781</v>
      </c>
      <c r="T43" s="248">
        <v>20.689456596936829</v>
      </c>
      <c r="U43" s="248">
        <v>22.244390392559279</v>
      </c>
      <c r="V43" s="248">
        <v>21.336693081331891</v>
      </c>
      <c r="W43" s="248"/>
      <c r="X43" s="248">
        <v>21.382906856361135</v>
      </c>
      <c r="Y43" s="248">
        <v>21.413246504218343</v>
      </c>
      <c r="Z43" s="248">
        <v>23.203777524845261</v>
      </c>
      <c r="AA43" s="248">
        <v>24.489754645713095</v>
      </c>
      <c r="AB43" s="248"/>
      <c r="AC43" s="248">
        <v>23.798542927456289</v>
      </c>
      <c r="AD43" s="248">
        <v>23.771340219192375</v>
      </c>
      <c r="AE43" s="248">
        <v>25.78349676346804</v>
      </c>
      <c r="AF43" s="248">
        <v>24.772171429172104</v>
      </c>
      <c r="AG43" s="11"/>
      <c r="AH43" s="248">
        <v>23.360651553062826</v>
      </c>
      <c r="AI43" s="248"/>
      <c r="AJ43" s="248"/>
      <c r="AK43" s="248"/>
    </row>
    <row r="44" spans="1:37" ht="9.75" customHeight="1">
      <c r="A44" s="16"/>
      <c r="B44" s="12"/>
      <c r="C44" s="12"/>
      <c r="D44" s="12"/>
      <c r="E44" s="13"/>
      <c r="F44" s="13" t="s">
        <v>101</v>
      </c>
      <c r="G44" s="13" t="s">
        <v>101</v>
      </c>
      <c r="H44" s="12"/>
      <c r="I44" s="12"/>
      <c r="J44" s="12"/>
      <c r="K44" s="12"/>
      <c r="L44" s="12"/>
      <c r="M44" s="12"/>
      <c r="N44" s="12"/>
      <c r="O44" s="17"/>
      <c r="P44" s="248" t="s">
        <v>101</v>
      </c>
      <c r="Q44" s="12"/>
      <c r="R44" s="11"/>
      <c r="S44" s="12" t="s">
        <v>101</v>
      </c>
      <c r="T44" s="12" t="s">
        <v>101</v>
      </c>
      <c r="U44" s="12" t="s">
        <v>101</v>
      </c>
      <c r="V44" s="12"/>
      <c r="W44" s="12"/>
      <c r="X44" s="12"/>
      <c r="Y44" s="12" t="s">
        <v>101</v>
      </c>
      <c r="Z44" s="12" t="s">
        <v>101</v>
      </c>
      <c r="AA44" s="12" t="s">
        <v>101</v>
      </c>
      <c r="AB44" s="12"/>
      <c r="AC44" s="12" t="s">
        <v>101</v>
      </c>
      <c r="AD44" s="12" t="s">
        <v>101</v>
      </c>
      <c r="AE44" s="12" t="s">
        <v>101</v>
      </c>
      <c r="AF44" s="12" t="s">
        <v>101</v>
      </c>
      <c r="AG44" s="11"/>
      <c r="AH44" s="12" t="s">
        <v>101</v>
      </c>
      <c r="AI44" s="12"/>
      <c r="AJ44" s="12"/>
      <c r="AK44" s="12"/>
    </row>
    <row r="45" spans="1:37" ht="30" customHeight="1">
      <c r="A45" s="75" t="s">
        <v>102</v>
      </c>
      <c r="B45" s="12">
        <v>42.309994402847181</v>
      </c>
      <c r="C45" s="12">
        <v>45.997757179913847</v>
      </c>
      <c r="D45" s="12">
        <v>40.698560834777723</v>
      </c>
      <c r="E45" s="12">
        <v>42.042014769225126</v>
      </c>
      <c r="F45" s="12">
        <v>43.467182537377859</v>
      </c>
      <c r="G45" s="12">
        <v>45.826207512690161</v>
      </c>
      <c r="H45" s="12"/>
      <c r="I45" s="12">
        <v>47.553980138052211</v>
      </c>
      <c r="J45" s="12">
        <v>49.00870961024799</v>
      </c>
      <c r="K45" s="12">
        <v>49.695016186110578</v>
      </c>
      <c r="L45" s="12">
        <v>48.065377270429281</v>
      </c>
      <c r="M45" s="12" t="s">
        <v>101</v>
      </c>
      <c r="N45" s="12">
        <v>45.707272753525743</v>
      </c>
      <c r="O45" s="249">
        <v>42.550284627098371</v>
      </c>
      <c r="P45" s="75">
        <v>41.046613545203918</v>
      </c>
      <c r="Q45" s="12">
        <v>44.075550001180048</v>
      </c>
      <c r="R45" s="76"/>
      <c r="S45" s="12">
        <v>40.615137462482473</v>
      </c>
      <c r="T45" s="12">
        <v>38.177961307200441</v>
      </c>
      <c r="U45" s="12">
        <v>41.873558728246415</v>
      </c>
      <c r="V45" s="12">
        <v>41.690027461493919</v>
      </c>
      <c r="W45" s="12"/>
      <c r="X45" s="12">
        <v>40.748413986820694</v>
      </c>
      <c r="Y45" s="12">
        <v>39.562738069351624</v>
      </c>
      <c r="Z45" s="12">
        <v>43.795381881559663</v>
      </c>
      <c r="AA45" s="12">
        <v>48.014033367440227</v>
      </c>
      <c r="AB45" s="12"/>
      <c r="AC45" s="12">
        <v>44.300160616141468</v>
      </c>
      <c r="AD45" s="12">
        <v>42.640666023338952</v>
      </c>
      <c r="AE45" s="12">
        <v>46.447640451571793</v>
      </c>
      <c r="AF45" s="12">
        <v>47.951919286794023</v>
      </c>
      <c r="AG45" s="76"/>
      <c r="AH45" s="12">
        <v>42.833790527891949</v>
      </c>
      <c r="AI45" s="12"/>
      <c r="AJ45" s="12"/>
      <c r="AK45" s="12"/>
    </row>
    <row r="46" spans="1:37" ht="30" customHeight="1">
      <c r="A46" s="16" t="s">
        <v>103</v>
      </c>
      <c r="B46" s="13">
        <v>42.018085735797506</v>
      </c>
      <c r="C46" s="13">
        <v>45.677982702359671</v>
      </c>
      <c r="D46" s="13">
        <v>40.405533892106561</v>
      </c>
      <c r="E46" s="13">
        <v>41.729696900757965</v>
      </c>
      <c r="F46" s="13">
        <v>43.1496120675573</v>
      </c>
      <c r="G46" s="13">
        <v>45.490783697956147</v>
      </c>
      <c r="H46" s="13"/>
      <c r="I46" s="13">
        <v>47.226467539515269</v>
      </c>
      <c r="J46" s="13">
        <v>48.651777732917033</v>
      </c>
      <c r="K46" s="13">
        <v>49.352990191967557</v>
      </c>
      <c r="L46" s="13">
        <v>47.731212402931064</v>
      </c>
      <c r="M46" s="13" t="s">
        <v>101</v>
      </c>
      <c r="N46" s="13">
        <v>45.386664928072094</v>
      </c>
      <c r="O46" s="248">
        <v>42.241961533405728</v>
      </c>
      <c r="P46" s="248">
        <v>40.737624042092094</v>
      </c>
      <c r="Q46" s="248">
        <v>43.765013959381491</v>
      </c>
      <c r="R46" s="11"/>
      <c r="S46" s="248">
        <v>40.318769280619463</v>
      </c>
      <c r="T46" s="248">
        <v>37.900311556662267</v>
      </c>
      <c r="U46" s="248">
        <v>41.573259926540864</v>
      </c>
      <c r="V46" s="248">
        <v>41.388010505283717</v>
      </c>
      <c r="W46" s="248"/>
      <c r="X46" s="248">
        <v>40.451445585095506</v>
      </c>
      <c r="Y46" s="248">
        <v>39.278341384619466</v>
      </c>
      <c r="Z46" s="248">
        <v>43.493339798190114</v>
      </c>
      <c r="AA46" s="248">
        <v>47.68288720712566</v>
      </c>
      <c r="AB46" s="248"/>
      <c r="AC46" s="16">
        <v>43.978871995547998</v>
      </c>
      <c r="AD46" s="248">
        <v>42.336725201479183</v>
      </c>
      <c r="AE46" s="248">
        <v>46.124684714537274</v>
      </c>
      <c r="AF46" s="248">
        <v>47.619264125710387</v>
      </c>
      <c r="AG46" s="11"/>
      <c r="AH46" s="248">
        <v>42.523355710959336</v>
      </c>
      <c r="AI46" s="248"/>
      <c r="AJ46" s="248"/>
      <c r="AK46" s="248"/>
    </row>
    <row r="47" spans="1:37" ht="30" customHeight="1">
      <c r="A47" s="16" t="s">
        <v>104</v>
      </c>
      <c r="B47" s="13">
        <v>0.29190866704967861</v>
      </c>
      <c r="C47" s="13">
        <v>0.31977447755417948</v>
      </c>
      <c r="D47" s="13">
        <v>0.29302694267115276</v>
      </c>
      <c r="E47" s="13">
        <v>0.31231786846715953</v>
      </c>
      <c r="F47" s="13">
        <v>0.31757046982054937</v>
      </c>
      <c r="G47" s="13">
        <v>0.3354238147340185</v>
      </c>
      <c r="H47" s="13"/>
      <c r="I47" s="13">
        <v>0.32751259853693271</v>
      </c>
      <c r="J47" s="13">
        <v>0.35693187733095627</v>
      </c>
      <c r="K47" s="13">
        <v>0.34202599414302243</v>
      </c>
      <c r="L47" s="13">
        <v>0.33416486749820379</v>
      </c>
      <c r="M47" s="13" t="s">
        <v>101</v>
      </c>
      <c r="N47" s="13">
        <v>0.32060782545364402</v>
      </c>
      <c r="O47" s="13">
        <v>0.3083230936926401</v>
      </c>
      <c r="P47" s="13">
        <v>0.30898950311182738</v>
      </c>
      <c r="Q47" s="13">
        <v>0.3105360417985536</v>
      </c>
      <c r="R47" s="11"/>
      <c r="S47" s="13">
        <v>0.29636818186301228</v>
      </c>
      <c r="T47" s="13">
        <v>0.27764975053817542</v>
      </c>
      <c r="U47" s="13">
        <v>0.30029880170556433</v>
      </c>
      <c r="V47" s="13">
        <v>0.30201695621020069</v>
      </c>
      <c r="W47" s="13"/>
      <c r="X47" s="13">
        <v>0.29696840172518335</v>
      </c>
      <c r="Y47" s="13">
        <v>0.2843966847321624</v>
      </c>
      <c r="Z47" s="13">
        <v>0.30204208336954957</v>
      </c>
      <c r="AA47" s="13">
        <v>0.331146160314569</v>
      </c>
      <c r="AB47" s="13"/>
      <c r="AC47" s="16">
        <v>0.32128862059347268</v>
      </c>
      <c r="AD47" s="16">
        <v>0.30394082185976234</v>
      </c>
      <c r="AE47" s="16">
        <v>0.32295573703452018</v>
      </c>
      <c r="AF47" s="16">
        <v>0.33265516108363197</v>
      </c>
      <c r="AG47" s="11"/>
      <c r="AH47" s="16">
        <v>0.31043481693261427</v>
      </c>
      <c r="AI47" s="16"/>
      <c r="AJ47" s="16"/>
      <c r="AK47" s="16"/>
    </row>
    <row r="48" spans="1:37" ht="10.5" customHeight="1">
      <c r="A48" s="16"/>
      <c r="B48" s="12"/>
      <c r="C48" s="12"/>
      <c r="D48" s="12"/>
      <c r="E48" s="13"/>
      <c r="F48" s="13" t="s">
        <v>101</v>
      </c>
      <c r="G48" s="13" t="s">
        <v>101</v>
      </c>
      <c r="H48" s="12"/>
      <c r="I48" s="12"/>
      <c r="J48" s="12"/>
      <c r="K48" s="12"/>
      <c r="L48" s="12"/>
      <c r="M48" s="12"/>
      <c r="N48" s="12"/>
      <c r="O48" s="248"/>
      <c r="P48" s="248" t="s">
        <v>101</v>
      </c>
      <c r="Q48" s="12" t="s">
        <v>101</v>
      </c>
      <c r="R48" s="11"/>
      <c r="S48" s="12" t="s">
        <v>101</v>
      </c>
      <c r="T48" s="12" t="s">
        <v>101</v>
      </c>
      <c r="U48" s="12" t="s">
        <v>101</v>
      </c>
      <c r="V48" s="12"/>
      <c r="W48" s="12"/>
      <c r="X48" s="12"/>
      <c r="Y48" s="12" t="s">
        <v>101</v>
      </c>
      <c r="Z48" s="12" t="s">
        <v>101</v>
      </c>
      <c r="AA48" s="12" t="s">
        <v>101</v>
      </c>
      <c r="AB48" s="12"/>
      <c r="AC48" s="12" t="s">
        <v>101</v>
      </c>
      <c r="AD48" s="12" t="s">
        <v>101</v>
      </c>
      <c r="AE48" s="12" t="s">
        <v>101</v>
      </c>
      <c r="AF48" s="12" t="s">
        <v>101</v>
      </c>
      <c r="AG48" s="11"/>
      <c r="AH48" s="12" t="s">
        <v>101</v>
      </c>
      <c r="AI48" s="12"/>
      <c r="AJ48" s="12"/>
      <c r="AK48" s="12"/>
    </row>
    <row r="49" spans="1:37" ht="30" customHeight="1">
      <c r="A49" s="75" t="s">
        <v>105</v>
      </c>
      <c r="B49" s="12">
        <v>-0.18237488428442314</v>
      </c>
      <c r="C49" s="12">
        <v>1.3400035359661979</v>
      </c>
      <c r="D49" s="12">
        <v>-2.4514740829440518</v>
      </c>
      <c r="E49" s="12">
        <v>0.82671987941000424</v>
      </c>
      <c r="F49" s="12">
        <v>-0.49059356732159448</v>
      </c>
      <c r="G49" s="12">
        <v>2.0408400094772317</v>
      </c>
      <c r="H49" s="12"/>
      <c r="I49" s="12">
        <v>1.6945815327798037</v>
      </c>
      <c r="J49" s="12">
        <v>11.961794191145222</v>
      </c>
      <c r="K49" s="12">
        <v>5.0325204911440853</v>
      </c>
      <c r="L49" s="12">
        <v>3.1384129918056933</v>
      </c>
      <c r="M49" s="12" t="s">
        <v>101</v>
      </c>
      <c r="N49" s="12">
        <v>-2.6395282970583125</v>
      </c>
      <c r="O49" s="249">
        <v>5.9178317873243049</v>
      </c>
      <c r="P49" s="249">
        <v>2.8328534422402831</v>
      </c>
      <c r="Q49" s="12">
        <v>-2.3121541852867908</v>
      </c>
      <c r="R49" s="76"/>
      <c r="S49" s="12">
        <v>3.3886578121477036</v>
      </c>
      <c r="T49" s="12">
        <v>2.5442370045747853</v>
      </c>
      <c r="U49" s="12">
        <v>1.6071090690084788</v>
      </c>
      <c r="V49" s="12">
        <v>2.0462377009228465</v>
      </c>
      <c r="W49" s="12"/>
      <c r="X49" s="12">
        <v>1.8015325967989186</v>
      </c>
      <c r="Y49" s="12">
        <v>6.5518756059971723</v>
      </c>
      <c r="Z49" s="12">
        <v>-1.3151927014343847</v>
      </c>
      <c r="AA49" s="12">
        <v>11.863863330251563</v>
      </c>
      <c r="AB49" s="12"/>
      <c r="AC49" s="12">
        <v>3.5856162183366793</v>
      </c>
      <c r="AD49" s="12">
        <v>9.535378460145413</v>
      </c>
      <c r="AE49" s="12">
        <v>7.7949333689052933</v>
      </c>
      <c r="AF49" s="12">
        <v>9.7746305512232965</v>
      </c>
      <c r="AG49" s="76"/>
      <c r="AH49" s="12">
        <v>5.9128495681664939</v>
      </c>
      <c r="AI49" s="12"/>
      <c r="AJ49" s="12"/>
      <c r="AK49" s="12"/>
    </row>
    <row r="50" spans="1:37" ht="10.5" customHeight="1">
      <c r="A50" s="16"/>
      <c r="B50" s="12"/>
      <c r="C50" s="12"/>
      <c r="D50" s="12"/>
      <c r="E50" s="13"/>
      <c r="F50" s="13" t="s">
        <v>101</v>
      </c>
      <c r="G50" s="13" t="s">
        <v>101</v>
      </c>
      <c r="H50" s="12"/>
      <c r="I50" s="12"/>
      <c r="J50" s="12"/>
      <c r="K50" s="12"/>
      <c r="L50" s="12"/>
      <c r="M50" s="12"/>
      <c r="N50" s="12"/>
      <c r="O50" s="248"/>
      <c r="P50" s="248" t="s">
        <v>101</v>
      </c>
      <c r="Q50" s="12" t="s">
        <v>101</v>
      </c>
      <c r="R50" s="11"/>
      <c r="S50" s="12" t="s">
        <v>101</v>
      </c>
      <c r="T50" s="12" t="s">
        <v>101</v>
      </c>
      <c r="U50" s="12" t="s">
        <v>101</v>
      </c>
      <c r="V50" s="12"/>
      <c r="W50" s="12"/>
      <c r="X50" s="12" t="s">
        <v>101</v>
      </c>
      <c r="Y50" s="12" t="s">
        <v>101</v>
      </c>
      <c r="Z50" s="12" t="s">
        <v>101</v>
      </c>
      <c r="AA50" s="12" t="s">
        <v>101</v>
      </c>
      <c r="AB50" s="12"/>
      <c r="AC50" s="12" t="s">
        <v>101</v>
      </c>
      <c r="AD50" s="12" t="s">
        <v>101</v>
      </c>
      <c r="AE50" s="12" t="s">
        <v>101</v>
      </c>
      <c r="AF50" s="12" t="s">
        <v>101</v>
      </c>
      <c r="AG50" s="11"/>
      <c r="AH50" s="12" t="s">
        <v>101</v>
      </c>
      <c r="AI50" s="12"/>
      <c r="AJ50" s="12"/>
      <c r="AK50" s="12"/>
    </row>
    <row r="51" spans="1:37" ht="30" customHeight="1">
      <c r="A51" s="75" t="s">
        <v>106</v>
      </c>
      <c r="B51" s="12">
        <v>25.435437453884706</v>
      </c>
      <c r="C51" s="12">
        <v>27.103285698066049</v>
      </c>
      <c r="D51" s="12">
        <v>24.519172272899109</v>
      </c>
      <c r="E51" s="12">
        <v>24.179176480539276</v>
      </c>
      <c r="F51" s="12">
        <v>26.393473219002672</v>
      </c>
      <c r="G51" s="12">
        <v>29.875322373880479</v>
      </c>
      <c r="H51" s="12"/>
      <c r="I51" s="12">
        <v>28.63349603860723</v>
      </c>
      <c r="J51" s="12">
        <v>25.593069482661839</v>
      </c>
      <c r="K51" s="12">
        <v>26.399947844056577</v>
      </c>
      <c r="L51" s="12">
        <v>29.415060335654964</v>
      </c>
      <c r="M51" s="12" t="s">
        <v>101</v>
      </c>
      <c r="N51" s="12">
        <v>25.763288191616208</v>
      </c>
      <c r="O51" s="12">
        <v>27.478136344274457</v>
      </c>
      <c r="P51" s="249">
        <v>25.666169584731847</v>
      </c>
      <c r="Q51" s="12">
        <v>26.638600774315417</v>
      </c>
      <c r="R51" s="76"/>
      <c r="S51" s="12">
        <v>24.810773382754821</v>
      </c>
      <c r="T51" s="12">
        <v>23.500612589683762</v>
      </c>
      <c r="U51" s="12">
        <v>25.075249419449126</v>
      </c>
      <c r="V51" s="12">
        <v>24.320851451449478</v>
      </c>
      <c r="W51" s="12"/>
      <c r="X51" s="12">
        <v>24.282436584337837</v>
      </c>
      <c r="Y51" s="12">
        <v>23.431736249585487</v>
      </c>
      <c r="Z51" s="12">
        <v>27.351427700443214</v>
      </c>
      <c r="AA51" s="12">
        <v>27.784037458928935</v>
      </c>
      <c r="AB51" s="12"/>
      <c r="AC51" s="12">
        <v>27.712444821034367</v>
      </c>
      <c r="AD51" s="12">
        <v>27.763534111927431</v>
      </c>
      <c r="AE51" s="12">
        <v>28.599654089388522</v>
      </c>
      <c r="AF51" s="12">
        <v>29.940627944581959</v>
      </c>
      <c r="AG51" s="76"/>
      <c r="AH51" s="12">
        <v>28.020967700952227</v>
      </c>
      <c r="AI51" s="12"/>
      <c r="AJ51" s="12"/>
      <c r="AK51" s="12"/>
    </row>
    <row r="52" spans="1:37" ht="30" customHeight="1">
      <c r="A52" s="16" t="s">
        <v>107</v>
      </c>
      <c r="B52" s="248">
        <v>17.270614938273496</v>
      </c>
      <c r="C52" s="13">
        <v>18.86477041512558</v>
      </c>
      <c r="D52" s="13">
        <v>17.504215569824417</v>
      </c>
      <c r="E52" s="13">
        <v>18.929539511764517</v>
      </c>
      <c r="F52" s="13">
        <v>19.940050251963168</v>
      </c>
      <c r="G52" s="13">
        <v>21.757828827874473</v>
      </c>
      <c r="H52" s="13"/>
      <c r="I52" s="13">
        <v>20.96576177411379</v>
      </c>
      <c r="J52" s="13">
        <v>16.965898572906209</v>
      </c>
      <c r="K52" s="13">
        <v>19.486703315241311</v>
      </c>
      <c r="L52" s="13">
        <v>19.982415931942725</v>
      </c>
      <c r="M52" s="13" t="s">
        <v>101</v>
      </c>
      <c r="N52" s="13">
        <v>20.187523902919693</v>
      </c>
      <c r="O52" s="248">
        <v>19.789112783848569</v>
      </c>
      <c r="P52" s="248">
        <v>19.801478572100841</v>
      </c>
      <c r="Q52" s="248">
        <v>19.903459355006781</v>
      </c>
      <c r="R52" s="11"/>
      <c r="S52" s="16">
        <v>19.972873200767719</v>
      </c>
      <c r="T52" s="248">
        <v>18.428310819910514</v>
      </c>
      <c r="U52" s="248">
        <v>19.305170180190419</v>
      </c>
      <c r="V52" s="248">
        <v>19.499730135908077</v>
      </c>
      <c r="W52" s="248"/>
      <c r="X52" s="248">
        <v>19.571644802542533</v>
      </c>
      <c r="Y52" s="248">
        <v>18.705771368319681</v>
      </c>
      <c r="Z52" s="248">
        <v>20.710893229256353</v>
      </c>
      <c r="AA52" s="248">
        <v>22.163328196630001</v>
      </c>
      <c r="AB52" s="248"/>
      <c r="AC52" s="248">
        <v>21.673560234236103</v>
      </c>
      <c r="AD52" s="16">
        <v>20.972538460586016</v>
      </c>
      <c r="AE52" s="248">
        <v>22.306714249786623</v>
      </c>
      <c r="AF52" s="248">
        <v>22.773325059559259</v>
      </c>
      <c r="AG52" s="11"/>
      <c r="AH52" s="248">
        <v>21.209844006155915</v>
      </c>
      <c r="AI52" s="16"/>
      <c r="AJ52" s="248"/>
      <c r="AK52" s="248"/>
    </row>
    <row r="53" spans="1:37" ht="30" customHeight="1">
      <c r="A53" s="16" t="s">
        <v>108</v>
      </c>
      <c r="B53" s="248">
        <v>2.5093055187171327</v>
      </c>
      <c r="C53" s="13">
        <v>2.2682623006510974</v>
      </c>
      <c r="D53" s="13">
        <v>1.9558975025917493</v>
      </c>
      <c r="E53" s="13">
        <v>1.4831860248465616</v>
      </c>
      <c r="F53" s="13">
        <v>1.792276439356395</v>
      </c>
      <c r="G53" s="13">
        <v>2.2791820462191152</v>
      </c>
      <c r="H53" s="13"/>
      <c r="I53" s="13">
        <v>1.9308078255559795</v>
      </c>
      <c r="J53" s="13">
        <v>1.341637754173983</v>
      </c>
      <c r="K53" s="13">
        <v>1.9148169544029436</v>
      </c>
      <c r="L53" s="13">
        <v>1.8578463388398441</v>
      </c>
      <c r="M53" s="13" t="s">
        <v>101</v>
      </c>
      <c r="N53" s="13">
        <v>1.7306587434984251</v>
      </c>
      <c r="O53" s="248">
        <v>1.6190215124864582</v>
      </c>
      <c r="P53" s="248">
        <v>1.5425590970710614</v>
      </c>
      <c r="Q53" s="248">
        <v>1.2768756785135151</v>
      </c>
      <c r="R53" s="11"/>
      <c r="S53" s="248">
        <v>1.382866319794454</v>
      </c>
      <c r="T53" s="248">
        <v>1.1751074965169126</v>
      </c>
      <c r="U53" s="248">
        <v>1.399635503144973</v>
      </c>
      <c r="V53" s="248">
        <v>1.1676874386671316</v>
      </c>
      <c r="W53" s="248"/>
      <c r="X53" s="248">
        <v>1.2838865123158494</v>
      </c>
      <c r="Y53" s="248">
        <v>1.2656495815741047</v>
      </c>
      <c r="Z53" s="248">
        <v>2.176837091302374</v>
      </c>
      <c r="AA53" s="248">
        <v>1.7501873623450082</v>
      </c>
      <c r="AB53" s="248"/>
      <c r="AC53" s="16">
        <v>1.9504108328379368</v>
      </c>
      <c r="AD53" s="16">
        <v>1.7553044658343584</v>
      </c>
      <c r="AE53" s="16">
        <v>1.9614091680418975</v>
      </c>
      <c r="AF53" s="248">
        <v>1.9102203207240827</v>
      </c>
      <c r="AG53" s="11"/>
      <c r="AH53" s="16">
        <v>1.977073044436799</v>
      </c>
      <c r="AI53" s="16"/>
      <c r="AJ53" s="16"/>
      <c r="AK53" s="248"/>
    </row>
    <row r="54" spans="1:37" ht="30" customHeight="1">
      <c r="A54" s="16" t="s">
        <v>109</v>
      </c>
      <c r="B54" s="248">
        <v>5.587797653206021</v>
      </c>
      <c r="C54" s="13">
        <v>5.8977559882804753</v>
      </c>
      <c r="D54" s="13">
        <v>4.9948581710299393</v>
      </c>
      <c r="E54" s="13">
        <v>3.6999824918007422</v>
      </c>
      <c r="F54" s="13">
        <v>4.5939240928915321</v>
      </c>
      <c r="G54" s="13">
        <v>5.7689716849216044</v>
      </c>
      <c r="H54" s="13"/>
      <c r="I54" s="13">
        <v>5.6709045933463962</v>
      </c>
      <c r="J54" s="13">
        <v>7.2018384328105256</v>
      </c>
      <c r="K54" s="13">
        <v>4.9292023859093561</v>
      </c>
      <c r="L54" s="13">
        <v>7.5084103694738866</v>
      </c>
      <c r="M54" s="13" t="s">
        <v>101</v>
      </c>
      <c r="N54" s="13">
        <v>3.782528171937948</v>
      </c>
      <c r="O54" s="16">
        <v>6.0111782394171538</v>
      </c>
      <c r="P54" s="248">
        <v>4.265304579903229</v>
      </c>
      <c r="Q54" s="248">
        <v>5.4036049891449744</v>
      </c>
      <c r="R54" s="11"/>
      <c r="S54" s="248">
        <v>3.4052314734548226</v>
      </c>
      <c r="T54" s="248">
        <v>3.848143495255949</v>
      </c>
      <c r="U54" s="248">
        <v>4.3250158858108696</v>
      </c>
      <c r="V54" s="248">
        <v>3.6051571414632089</v>
      </c>
      <c r="W54" s="248"/>
      <c r="X54" s="248">
        <v>3.3799984164550683</v>
      </c>
      <c r="Y54" s="248">
        <v>3.4196406157483241</v>
      </c>
      <c r="Z54" s="248">
        <v>4.4199743580075461</v>
      </c>
      <c r="AA54" s="248">
        <v>3.8246500614910488</v>
      </c>
      <c r="AB54" s="248"/>
      <c r="AC54" s="16">
        <v>4.0444951687505446</v>
      </c>
      <c r="AD54" s="16">
        <v>4.9942941843269546</v>
      </c>
      <c r="AE54" s="16">
        <v>4.2878929245653783</v>
      </c>
      <c r="AF54" s="248">
        <v>5.2128855808126247</v>
      </c>
      <c r="AG54" s="11"/>
      <c r="AH54" s="248">
        <v>4.7930110875848122</v>
      </c>
      <c r="AI54" s="16"/>
      <c r="AJ54" s="16"/>
      <c r="AK54" s="248"/>
    </row>
    <row r="55" spans="1:37" ht="30" customHeight="1">
      <c r="A55" s="16" t="s">
        <v>110</v>
      </c>
      <c r="B55" s="13">
        <v>6.7719343688052283E-2</v>
      </c>
      <c r="C55" s="13">
        <v>7.2496994008898058E-2</v>
      </c>
      <c r="D55" s="13">
        <v>6.4201029452997216E-2</v>
      </c>
      <c r="E55" s="13">
        <v>6.6468452127460442E-2</v>
      </c>
      <c r="F55" s="13">
        <v>6.7222434791579078E-2</v>
      </c>
      <c r="G55" s="13">
        <v>6.9339814865288632E-2</v>
      </c>
      <c r="H55" s="13"/>
      <c r="I55" s="13">
        <v>6.6021845591067024E-2</v>
      </c>
      <c r="J55" s="13">
        <v>8.3694722771124927E-2</v>
      </c>
      <c r="K55" s="13">
        <v>6.9225188502966717E-2</v>
      </c>
      <c r="L55" s="13">
        <v>6.6387695398508584E-2</v>
      </c>
      <c r="M55" s="13" t="s">
        <v>101</v>
      </c>
      <c r="N55" s="13">
        <v>6.2577373260138389E-2</v>
      </c>
      <c r="O55" s="13">
        <v>5.8823808522274375E-2</v>
      </c>
      <c r="P55" s="13">
        <v>5.6827335656712129E-2</v>
      </c>
      <c r="Q55" s="13">
        <v>5.4660751650147936E-2</v>
      </c>
      <c r="R55" s="11"/>
      <c r="S55" s="15" t="s">
        <v>119</v>
      </c>
      <c r="T55" s="15" t="s">
        <v>119</v>
      </c>
      <c r="U55" s="15" t="s">
        <v>119</v>
      </c>
      <c r="V55" s="15" t="s">
        <v>119</v>
      </c>
      <c r="W55" s="15"/>
      <c r="X55" s="15" t="s">
        <v>119</v>
      </c>
      <c r="Y55" s="15" t="s">
        <v>119</v>
      </c>
      <c r="Z55" s="15" t="s">
        <v>119</v>
      </c>
      <c r="AA55" s="15" t="s">
        <v>119</v>
      </c>
      <c r="AB55" s="15" t="s">
        <v>101</v>
      </c>
      <c r="AC55" s="15" t="s">
        <v>119</v>
      </c>
      <c r="AD55" s="15" t="s">
        <v>119</v>
      </c>
      <c r="AE55" s="15" t="s">
        <v>119</v>
      </c>
      <c r="AF55" s="15" t="s">
        <v>119</v>
      </c>
      <c r="AG55" s="15" t="s">
        <v>101</v>
      </c>
      <c r="AH55" s="15" t="s">
        <v>119</v>
      </c>
      <c r="AI55" s="250"/>
      <c r="AJ55" s="250"/>
      <c r="AK55" s="250"/>
    </row>
    <row r="56" spans="1:37" ht="10.5" customHeight="1">
      <c r="A56" s="16"/>
      <c r="B56" s="12"/>
      <c r="C56" s="12"/>
      <c r="D56" s="12"/>
      <c r="E56" s="13"/>
      <c r="F56" s="13" t="s">
        <v>101</v>
      </c>
      <c r="G56" s="13" t="s">
        <v>101</v>
      </c>
      <c r="H56" s="12"/>
      <c r="I56" s="12"/>
      <c r="J56" s="12"/>
      <c r="K56" s="12"/>
      <c r="L56" s="12"/>
      <c r="M56" s="12"/>
      <c r="N56" s="12"/>
      <c r="O56" s="17"/>
      <c r="P56" s="248" t="s">
        <v>101</v>
      </c>
      <c r="Q56" s="12" t="s">
        <v>101</v>
      </c>
      <c r="R56" s="11"/>
      <c r="S56" s="12" t="s">
        <v>101</v>
      </c>
      <c r="T56" s="12" t="s">
        <v>101</v>
      </c>
      <c r="U56" s="12" t="s">
        <v>101</v>
      </c>
      <c r="V56" s="12"/>
      <c r="W56" s="12"/>
      <c r="X56" s="12" t="s">
        <v>101</v>
      </c>
      <c r="Y56" s="12" t="s">
        <v>101</v>
      </c>
      <c r="Z56" s="12" t="s">
        <v>101</v>
      </c>
      <c r="AA56" s="12" t="s">
        <v>101</v>
      </c>
      <c r="AB56" s="12"/>
      <c r="AC56" s="12" t="s">
        <v>101</v>
      </c>
      <c r="AD56" s="12" t="s">
        <v>101</v>
      </c>
      <c r="AE56" s="12" t="s">
        <v>101</v>
      </c>
      <c r="AF56" s="12" t="s">
        <v>101</v>
      </c>
      <c r="AG56" s="11"/>
      <c r="AH56" s="12" t="s">
        <v>101</v>
      </c>
      <c r="AI56" s="12"/>
      <c r="AJ56" s="12"/>
      <c r="AK56" s="12"/>
    </row>
    <row r="57" spans="1:37" ht="30" customHeight="1">
      <c r="A57" s="75" t="s">
        <v>111</v>
      </c>
      <c r="B57" s="12">
        <v>96.816848351087785</v>
      </c>
      <c r="C57" s="12">
        <v>106.08044542065484</v>
      </c>
      <c r="D57" s="12">
        <v>91.241980874203122</v>
      </c>
      <c r="E57" s="12">
        <v>95.925997057170832</v>
      </c>
      <c r="F57" s="12">
        <v>98.468581154133119</v>
      </c>
      <c r="G57" s="12">
        <v>110.50923696829165</v>
      </c>
      <c r="H57" s="12"/>
      <c r="I57" s="12">
        <v>112.04434465451661</v>
      </c>
      <c r="J57" s="12">
        <v>125.61016233818087</v>
      </c>
      <c r="K57" s="12">
        <v>118.41405324362067</v>
      </c>
      <c r="L57" s="12">
        <v>115.35700066440791</v>
      </c>
      <c r="M57" s="12" t="s">
        <v>101</v>
      </c>
      <c r="N57" s="12">
        <v>102.73037503688458</v>
      </c>
      <c r="O57" s="12">
        <v>107.4573085762659</v>
      </c>
      <c r="P57" s="249">
        <v>100.09883875927869</v>
      </c>
      <c r="Q57" s="12">
        <v>98.788626210601166</v>
      </c>
      <c r="R57" s="76"/>
      <c r="S57" s="12">
        <v>97.504967324933716</v>
      </c>
      <c r="T57" s="12">
        <v>90.927291212148504</v>
      </c>
      <c r="U57" s="12">
        <v>97.419075459306242</v>
      </c>
      <c r="V57" s="12">
        <v>95.454304578972966</v>
      </c>
      <c r="W57" s="12"/>
      <c r="X57" s="12">
        <v>94.230994210646614</v>
      </c>
      <c r="Y57" s="12">
        <v>96.958001324805693</v>
      </c>
      <c r="Z57" s="12">
        <v>100.30576751559015</v>
      </c>
      <c r="AA57" s="12">
        <v>119.86286214032968</v>
      </c>
      <c r="AB57" s="12"/>
      <c r="AC57" s="12">
        <v>106.91032308737203</v>
      </c>
      <c r="AD57" s="12">
        <v>110.85231416194443</v>
      </c>
      <c r="AE57" s="12">
        <v>116.38135675004489</v>
      </c>
      <c r="AF57" s="12">
        <v>120.45624662088048</v>
      </c>
      <c r="AG57" s="76"/>
      <c r="AH57" s="12">
        <v>107.63470004245515</v>
      </c>
      <c r="AI57" s="12"/>
      <c r="AJ57" s="12"/>
      <c r="AK57" s="12"/>
    </row>
    <row r="58" spans="1:37" ht="9" customHeight="1">
      <c r="A58" s="16"/>
      <c r="B58" s="12"/>
      <c r="C58" s="12"/>
      <c r="D58" s="12"/>
      <c r="E58" s="13"/>
      <c r="F58" s="13" t="s">
        <v>101</v>
      </c>
      <c r="G58" s="13" t="s">
        <v>101</v>
      </c>
      <c r="H58" s="12"/>
      <c r="I58" s="12"/>
      <c r="J58" s="12"/>
      <c r="K58" s="12"/>
      <c r="L58" s="12"/>
      <c r="M58" s="12"/>
      <c r="N58" s="12"/>
      <c r="O58" s="12"/>
      <c r="P58" s="248" t="s">
        <v>101</v>
      </c>
      <c r="Q58" s="12" t="s">
        <v>101</v>
      </c>
      <c r="R58" s="11"/>
      <c r="S58" s="12" t="s">
        <v>101</v>
      </c>
      <c r="T58" s="12" t="s">
        <v>101</v>
      </c>
      <c r="U58" s="12" t="s">
        <v>101</v>
      </c>
      <c r="V58" s="12"/>
      <c r="W58" s="12"/>
      <c r="X58" s="12" t="s">
        <v>101</v>
      </c>
      <c r="Y58" s="12" t="s">
        <v>101</v>
      </c>
      <c r="Z58" s="12" t="s">
        <v>101</v>
      </c>
      <c r="AA58" s="12" t="s">
        <v>101</v>
      </c>
      <c r="AB58" s="12"/>
      <c r="AC58" s="12" t="s">
        <v>101</v>
      </c>
      <c r="AD58" s="12" t="s">
        <v>101</v>
      </c>
      <c r="AE58" s="12" t="s">
        <v>101</v>
      </c>
      <c r="AF58" s="12" t="s">
        <v>101</v>
      </c>
      <c r="AG58" s="11"/>
      <c r="AH58" s="12" t="s">
        <v>101</v>
      </c>
      <c r="AI58" s="12"/>
      <c r="AJ58" s="12"/>
      <c r="AK58" s="12"/>
    </row>
    <row r="59" spans="1:37" ht="30" customHeight="1">
      <c r="A59" s="16" t="s">
        <v>112</v>
      </c>
      <c r="B59" s="13">
        <v>54.918958334023358</v>
      </c>
      <c r="C59" s="13">
        <v>46.350089987370929</v>
      </c>
      <c r="D59" s="13">
        <v>48.96734007029432</v>
      </c>
      <c r="E59" s="13">
        <v>37.075717500065871</v>
      </c>
      <c r="F59" s="13">
        <v>38.721804784260812</v>
      </c>
      <c r="G59" s="13">
        <v>32.408539306724357</v>
      </c>
      <c r="H59" s="13"/>
      <c r="I59" s="13">
        <v>28.828433745026487</v>
      </c>
      <c r="J59" s="13">
        <v>12.141957419979036</v>
      </c>
      <c r="K59" s="13">
        <v>30.271781814929334</v>
      </c>
      <c r="L59" s="13">
        <v>38.077439966107733</v>
      </c>
      <c r="M59" s="13" t="s">
        <v>101</v>
      </c>
      <c r="N59" s="13">
        <v>49.519258591574541</v>
      </c>
      <c r="O59" s="13">
        <v>32.932952459721385</v>
      </c>
      <c r="P59" s="248">
        <v>40.336453120641266</v>
      </c>
      <c r="Q59" s="248">
        <v>34.652222802170911</v>
      </c>
      <c r="R59" s="11"/>
      <c r="S59" s="248">
        <v>43.691601275306589</v>
      </c>
      <c r="T59" s="248">
        <v>40.188426833566446</v>
      </c>
      <c r="U59" s="248">
        <v>47.359746648333768</v>
      </c>
      <c r="V59" s="248">
        <v>31.880607872968987</v>
      </c>
      <c r="W59" s="248"/>
      <c r="X59" s="248">
        <v>32.517928235303231</v>
      </c>
      <c r="Y59" s="248">
        <v>33.056695917447762</v>
      </c>
      <c r="Z59" s="248">
        <v>29.900652037318508</v>
      </c>
      <c r="AA59" s="248">
        <v>19.480189236652713</v>
      </c>
      <c r="AB59" s="248"/>
      <c r="AC59" s="248">
        <v>26.614156727825534</v>
      </c>
      <c r="AD59" s="248">
        <v>26.226601456965493</v>
      </c>
      <c r="AE59" s="248">
        <v>17.826155052123188</v>
      </c>
      <c r="AF59" s="248">
        <v>17.811057618910194</v>
      </c>
      <c r="AG59" s="11"/>
      <c r="AH59" s="248">
        <v>20.368507595495018</v>
      </c>
      <c r="AI59" s="248"/>
      <c r="AJ59" s="248"/>
      <c r="AK59" s="248"/>
    </row>
    <row r="60" spans="1:37" ht="30" customHeight="1">
      <c r="A60" s="16" t="s">
        <v>113</v>
      </c>
      <c r="B60" s="13">
        <v>6.3640095709971787</v>
      </c>
      <c r="C60" s="13">
        <v>6.7408074005279293</v>
      </c>
      <c r="D60" s="13">
        <v>5.6440146506214202</v>
      </c>
      <c r="E60" s="13">
        <v>5.8443249928633607</v>
      </c>
      <c r="F60" s="13">
        <v>5.506339147858494</v>
      </c>
      <c r="G60" s="13">
        <v>5.9978166784962443</v>
      </c>
      <c r="H60" s="13"/>
      <c r="I60" s="13">
        <v>3.2073590082858421</v>
      </c>
      <c r="J60" s="13">
        <v>3.4302570437737607</v>
      </c>
      <c r="K60" s="13">
        <v>2.8202871643600522</v>
      </c>
      <c r="L60" s="13">
        <v>3.167032387104042</v>
      </c>
      <c r="M60" s="13" t="s">
        <v>101</v>
      </c>
      <c r="N60" s="13">
        <v>2.5596724302597029</v>
      </c>
      <c r="O60" s="13">
        <v>2.7250369816381461</v>
      </c>
      <c r="P60" s="248">
        <v>2.9336155242721462</v>
      </c>
      <c r="Q60" s="248">
        <v>2.7914330799032556</v>
      </c>
      <c r="R60" s="248"/>
      <c r="S60" s="248">
        <v>2.8738684016005838</v>
      </c>
      <c r="T60" s="248">
        <v>3.1322120761110654</v>
      </c>
      <c r="U60" s="248">
        <v>2.8397279913800677</v>
      </c>
      <c r="V60" s="248">
        <v>2.6862972985356195</v>
      </c>
      <c r="W60" s="248"/>
      <c r="X60" s="248">
        <v>3.2543098678802931</v>
      </c>
      <c r="Y60" s="248">
        <v>3.3174622985594047</v>
      </c>
      <c r="Z60" s="248">
        <v>3.1824123894784555</v>
      </c>
      <c r="AA60" s="248">
        <v>3.4550381595739732</v>
      </c>
      <c r="AB60" s="248"/>
      <c r="AC60" s="248">
        <v>4.8069333596895572</v>
      </c>
      <c r="AD60" s="248">
        <v>6.0357324276438558</v>
      </c>
      <c r="AE60" s="248">
        <v>3.9031926603839242</v>
      </c>
      <c r="AF60" s="248">
        <v>6.3017384245318411</v>
      </c>
      <c r="AG60" s="11"/>
      <c r="AH60" s="248">
        <v>4.4480285813509948</v>
      </c>
      <c r="AI60" s="248"/>
      <c r="AJ60" s="248"/>
      <c r="AK60" s="248"/>
    </row>
    <row r="61" spans="1:37" ht="30" customHeight="1">
      <c r="A61" s="75" t="s">
        <v>114</v>
      </c>
      <c r="B61" s="12">
        <v>61.282967905020548</v>
      </c>
      <c r="C61" s="12">
        <v>53.090897387898863</v>
      </c>
      <c r="D61" s="12">
        <v>54.611354720915728</v>
      </c>
      <c r="E61" s="12">
        <v>42.920042492929227</v>
      </c>
      <c r="F61" s="12">
        <v>44.228143932119302</v>
      </c>
      <c r="G61" s="12">
        <v>38.4063559852206</v>
      </c>
      <c r="H61" s="12"/>
      <c r="I61" s="12">
        <v>32.035792753312329</v>
      </c>
      <c r="J61" s="12">
        <v>15.572214463752799</v>
      </c>
      <c r="K61" s="12">
        <v>33.092068979289387</v>
      </c>
      <c r="L61" s="12">
        <v>41.244472353211769</v>
      </c>
      <c r="M61" s="12" t="s">
        <v>101</v>
      </c>
      <c r="N61" s="12">
        <v>52.078931021834251</v>
      </c>
      <c r="O61" s="12">
        <v>35.657989441359533</v>
      </c>
      <c r="P61" s="249">
        <v>43.270068644913408</v>
      </c>
      <c r="Q61" s="12">
        <v>37.443655882074175</v>
      </c>
      <c r="R61" s="76"/>
      <c r="S61" s="12">
        <v>46.565469676907171</v>
      </c>
      <c r="T61" s="12">
        <v>43.320638909677513</v>
      </c>
      <c r="U61" s="12">
        <v>50.199474639713834</v>
      </c>
      <c r="V61" s="12">
        <v>34.566905171504608</v>
      </c>
      <c r="W61" s="12"/>
      <c r="X61" s="12">
        <v>35.772238103183525</v>
      </c>
      <c r="Y61" s="12">
        <v>36.374158216007174</v>
      </c>
      <c r="Z61" s="12">
        <v>33.083064426796966</v>
      </c>
      <c r="AA61" s="12">
        <v>22.935227396226686</v>
      </c>
      <c r="AB61" s="12"/>
      <c r="AC61" s="12">
        <v>31.421090087515086</v>
      </c>
      <c r="AD61" s="12">
        <v>32.262333884609347</v>
      </c>
      <c r="AE61" s="12">
        <v>21.729347712507113</v>
      </c>
      <c r="AF61" s="12">
        <v>24.112796043442035</v>
      </c>
      <c r="AG61" s="76"/>
      <c r="AH61" s="12">
        <v>24.816536176846011</v>
      </c>
      <c r="AI61" s="12"/>
      <c r="AJ61" s="12"/>
      <c r="AK61" s="12"/>
    </row>
    <row r="62" spans="1:37" ht="9.75" customHeight="1">
      <c r="A62" s="16"/>
      <c r="B62" s="12"/>
      <c r="C62" s="12"/>
      <c r="D62" s="12"/>
      <c r="E62" s="13"/>
      <c r="F62" s="13" t="s">
        <v>101</v>
      </c>
      <c r="G62" s="13" t="s">
        <v>101</v>
      </c>
      <c r="H62" s="12"/>
      <c r="I62" s="12"/>
      <c r="J62" s="12"/>
      <c r="K62" s="12"/>
      <c r="L62" s="12"/>
      <c r="M62" s="12"/>
      <c r="N62" s="12"/>
      <c r="O62" s="12"/>
      <c r="P62" s="248" t="s">
        <v>101</v>
      </c>
      <c r="Q62" s="12" t="s">
        <v>101</v>
      </c>
      <c r="R62" s="11"/>
      <c r="S62" s="12" t="s">
        <v>101</v>
      </c>
      <c r="T62" s="12" t="s">
        <v>101</v>
      </c>
      <c r="U62" s="12" t="s">
        <v>101</v>
      </c>
      <c r="V62" s="12"/>
      <c r="W62" s="12"/>
      <c r="X62" s="12" t="s">
        <v>101</v>
      </c>
      <c r="Y62" s="12" t="s">
        <v>101</v>
      </c>
      <c r="Z62" s="12" t="s">
        <v>101</v>
      </c>
      <c r="AA62" s="12" t="s">
        <v>101</v>
      </c>
      <c r="AB62" s="12"/>
      <c r="AC62" s="12" t="s">
        <v>101</v>
      </c>
      <c r="AD62" s="12" t="s">
        <v>101</v>
      </c>
      <c r="AE62" s="12" t="s">
        <v>101</v>
      </c>
      <c r="AF62" s="12" t="s">
        <v>101</v>
      </c>
      <c r="AG62" s="11"/>
      <c r="AH62" s="12" t="s">
        <v>101</v>
      </c>
      <c r="AI62" s="12"/>
      <c r="AJ62" s="12"/>
      <c r="AK62" s="12"/>
    </row>
    <row r="63" spans="1:37" ht="30" customHeight="1">
      <c r="A63" s="16" t="s">
        <v>115</v>
      </c>
      <c r="B63" s="13">
        <v>-50.262252057016291</v>
      </c>
      <c r="C63" s="13">
        <v>-51.541992865482491</v>
      </c>
      <c r="D63" s="13">
        <v>-39.096774072029675</v>
      </c>
      <c r="E63" s="13">
        <v>-31.981624713486333</v>
      </c>
      <c r="F63" s="13">
        <v>-35.863973479756524</v>
      </c>
      <c r="G63" s="13">
        <v>-39.158805538308059</v>
      </c>
      <c r="H63" s="13"/>
      <c r="I63" s="13">
        <v>-37.123762610473605</v>
      </c>
      <c r="J63" s="13">
        <v>-36.570835748838611</v>
      </c>
      <c r="K63" s="13">
        <v>-44.067378072402811</v>
      </c>
      <c r="L63" s="13">
        <v>-48.783879048130451</v>
      </c>
      <c r="M63" s="13" t="s">
        <v>101</v>
      </c>
      <c r="N63" s="13">
        <v>-45.195189003474752</v>
      </c>
      <c r="O63" s="13">
        <v>-41.830779256743625</v>
      </c>
      <c r="P63" s="13">
        <v>-40.593414273488762</v>
      </c>
      <c r="Q63" s="13">
        <v>-44.170311846574108</v>
      </c>
      <c r="R63" s="11"/>
      <c r="S63" s="13">
        <v>-40.59186249111437</v>
      </c>
      <c r="T63" s="13">
        <v>-36.356019975799484</v>
      </c>
      <c r="U63" s="13">
        <v>-42.113860439696097</v>
      </c>
      <c r="V63" s="13">
        <v>-33.132976650472152</v>
      </c>
      <c r="W63" s="13"/>
      <c r="X63" s="13">
        <v>-29.169744326922398</v>
      </c>
      <c r="Y63" s="13">
        <v>-27.498334287411687</v>
      </c>
      <c r="Z63" s="13">
        <v>-32.626083472736603</v>
      </c>
      <c r="AA63" s="13">
        <v>-38.818074444312558</v>
      </c>
      <c r="AB63" s="13"/>
      <c r="AC63" s="13">
        <v>-33.261396105157118</v>
      </c>
      <c r="AD63" s="13">
        <v>-34.652174040719537</v>
      </c>
      <c r="AE63" s="13">
        <v>-35.335352067417119</v>
      </c>
      <c r="AF63" s="13">
        <v>-38.4720194412238</v>
      </c>
      <c r="AG63" s="11"/>
      <c r="AH63" s="13">
        <v>-29.741923427275772</v>
      </c>
      <c r="AI63" s="13"/>
      <c r="AJ63" s="13"/>
      <c r="AK63" s="13"/>
    </row>
    <row r="64" spans="1:37" ht="30" customHeight="1">
      <c r="A64" s="16" t="s">
        <v>116</v>
      </c>
      <c r="B64" s="13">
        <v>-7.9523218638401376</v>
      </c>
      <c r="C64" s="13">
        <v>-8.2680008008814703</v>
      </c>
      <c r="D64" s="13">
        <v>-6.7565609148840942</v>
      </c>
      <c r="E64" s="13">
        <v>-7.0222841798918338</v>
      </c>
      <c r="F64" s="13">
        <v>-7.3629865620772197</v>
      </c>
      <c r="G64" s="13">
        <v>-8.4819241114094321</v>
      </c>
      <c r="H64" s="13"/>
      <c r="I64" s="13">
        <v>-4.5726958463286609</v>
      </c>
      <c r="J64" s="13">
        <v>-4.8904790811949077</v>
      </c>
      <c r="K64" s="13">
        <v>-4.0208518499510548</v>
      </c>
      <c r="L64" s="13">
        <v>-4.5152026337827289</v>
      </c>
      <c r="M64" s="13" t="s">
        <v>101</v>
      </c>
      <c r="N64" s="13">
        <v>-3.6492963399398217</v>
      </c>
      <c r="O64" s="13">
        <v>-3.8850547303366447</v>
      </c>
      <c r="P64" s="13">
        <v>-4.1824228244825958</v>
      </c>
      <c r="Q64" s="13">
        <v>-3.9797149046311189</v>
      </c>
      <c r="R64" s="11"/>
      <c r="S64" s="13">
        <v>-4.0972420202868216</v>
      </c>
      <c r="T64" s="13">
        <v>-4.4655597060549352</v>
      </c>
      <c r="U64" s="13">
        <v>-4.0485684194819207</v>
      </c>
      <c r="V64" s="13">
        <v>-3.829823997651792</v>
      </c>
      <c r="W64" s="13"/>
      <c r="X64" s="13">
        <v>-4.6396331614513162</v>
      </c>
      <c r="Y64" s="13">
        <v>-4.7296688751665341</v>
      </c>
      <c r="Z64" s="13">
        <v>-4.537129731058827</v>
      </c>
      <c r="AA64" s="13">
        <v>-4.9258092406794756</v>
      </c>
      <c r="AB64" s="13"/>
      <c r="AC64" s="13">
        <v>-6.8531910991712168</v>
      </c>
      <c r="AD64" s="13">
        <v>-8.6050761795414967</v>
      </c>
      <c r="AE64" s="13">
        <v>-5.5647380974345486</v>
      </c>
      <c r="AF64" s="13">
        <v>-8.9843179525783903</v>
      </c>
      <c r="AG64" s="11"/>
      <c r="AH64" s="13">
        <v>-6.341504572999213</v>
      </c>
      <c r="AI64" s="13"/>
      <c r="AJ64" s="13"/>
      <c r="AK64" s="13"/>
    </row>
    <row r="65" spans="1:37" ht="30" customHeight="1">
      <c r="A65" s="75" t="s">
        <v>117</v>
      </c>
      <c r="B65" s="12">
        <v>-58.214573920856438</v>
      </c>
      <c r="C65" s="12">
        <v>-59.809993666363951</v>
      </c>
      <c r="D65" s="12">
        <v>-45.853334986913758</v>
      </c>
      <c r="E65" s="12">
        <v>-39.003908893378117</v>
      </c>
      <c r="F65" s="12">
        <v>-43.226960041833742</v>
      </c>
      <c r="G65" s="12">
        <v>-47.640729649717485</v>
      </c>
      <c r="H65" s="12"/>
      <c r="I65" s="12">
        <v>-41.696458456802397</v>
      </c>
      <c r="J65" s="12">
        <v>-41.461314830033572</v>
      </c>
      <c r="K65" s="12">
        <v>-48.088229922354067</v>
      </c>
      <c r="L65" s="12">
        <v>-53.299081681913286</v>
      </c>
      <c r="M65" s="12" t="s">
        <v>101</v>
      </c>
      <c r="N65" s="12">
        <v>-48.844485343414682</v>
      </c>
      <c r="O65" s="12">
        <v>-45.715833987080138</v>
      </c>
      <c r="P65" s="12">
        <v>-44.775837097971355</v>
      </c>
      <c r="Q65" s="12">
        <v>-48.150026751205225</v>
      </c>
      <c r="R65" s="76"/>
      <c r="S65" s="12">
        <v>-44.689104511401247</v>
      </c>
      <c r="T65" s="12">
        <v>-40.821579681854523</v>
      </c>
      <c r="U65" s="12">
        <v>-46.162428859177965</v>
      </c>
      <c r="V65" s="12">
        <v>-36.962800648123803</v>
      </c>
      <c r="W65" s="12"/>
      <c r="X65" s="12">
        <v>-33.80937748837367</v>
      </c>
      <c r="Y65" s="12">
        <v>-32.22800316257829</v>
      </c>
      <c r="Z65" s="12">
        <v>-37.163213203795529</v>
      </c>
      <c r="AA65" s="12">
        <v>-43.743883684992049</v>
      </c>
      <c r="AB65" s="12"/>
      <c r="AC65" s="12">
        <v>-40.114587204328238</v>
      </c>
      <c r="AD65" s="12">
        <v>-43.257250220261035</v>
      </c>
      <c r="AE65" s="12">
        <v>-40.900090164851669</v>
      </c>
      <c r="AF65" s="12">
        <v>-47.456337393802201</v>
      </c>
      <c r="AG65" s="76"/>
      <c r="AH65" s="12">
        <v>-36.083428000274957</v>
      </c>
      <c r="AI65" s="12"/>
      <c r="AJ65" s="12"/>
      <c r="AK65" s="12"/>
    </row>
    <row r="66" spans="1:37" ht="9.75" customHeight="1">
      <c r="A66" s="75"/>
      <c r="B66" s="12"/>
      <c r="C66" s="12"/>
      <c r="D66" s="12"/>
      <c r="E66" s="13"/>
      <c r="F66" s="13" t="s">
        <v>101</v>
      </c>
      <c r="G66" s="13" t="s">
        <v>101</v>
      </c>
      <c r="H66" s="12"/>
      <c r="I66" s="12"/>
      <c r="J66" s="12"/>
      <c r="K66" s="12"/>
      <c r="L66" s="12"/>
      <c r="M66" s="12"/>
      <c r="N66" s="12"/>
      <c r="O66" s="17"/>
      <c r="P66" s="248" t="s">
        <v>101</v>
      </c>
      <c r="Q66" s="12" t="s">
        <v>101</v>
      </c>
      <c r="R66" s="76"/>
      <c r="S66" s="12" t="s">
        <v>101</v>
      </c>
      <c r="T66" s="12" t="s">
        <v>101</v>
      </c>
      <c r="U66" s="12" t="s">
        <v>101</v>
      </c>
      <c r="V66" s="12"/>
      <c r="W66" s="12"/>
      <c r="X66" s="12" t="s">
        <v>101</v>
      </c>
      <c r="Y66" s="12" t="s">
        <v>101</v>
      </c>
      <c r="Z66" s="12" t="s">
        <v>101</v>
      </c>
      <c r="AA66" s="12" t="s">
        <v>101</v>
      </c>
      <c r="AB66" s="12"/>
      <c r="AC66" s="12" t="s">
        <v>101</v>
      </c>
      <c r="AD66" s="12" t="s">
        <v>101</v>
      </c>
      <c r="AE66" s="12" t="s">
        <v>101</v>
      </c>
      <c r="AF66" s="12" t="s">
        <v>101</v>
      </c>
      <c r="AG66" s="76"/>
      <c r="AH66" s="12" t="s">
        <v>101</v>
      </c>
      <c r="AI66" s="12"/>
      <c r="AJ66" s="12"/>
      <c r="AK66" s="12"/>
    </row>
    <row r="67" spans="1:37" ht="30" customHeight="1">
      <c r="A67" s="286" t="s">
        <v>118</v>
      </c>
      <c r="B67" s="287">
        <v>0.11475766474811452</v>
      </c>
      <c r="C67" s="287">
        <v>0.6386508578102903</v>
      </c>
      <c r="D67" s="288" t="s">
        <v>119</v>
      </c>
      <c r="E67" s="287">
        <v>0.15786934327809346</v>
      </c>
      <c r="F67" s="287">
        <v>0.53023495558135025</v>
      </c>
      <c r="G67" s="287">
        <v>2.2803156657073256</v>
      </c>
      <c r="H67" s="287"/>
      <c r="I67" s="287">
        <v>-2.3836789510266039</v>
      </c>
      <c r="J67" s="287">
        <v>0.27893802809990736</v>
      </c>
      <c r="K67" s="287">
        <v>-3.4178923005560926</v>
      </c>
      <c r="L67" s="287">
        <v>-3.3023913357063894</v>
      </c>
      <c r="M67" s="287" t="s">
        <v>101</v>
      </c>
      <c r="N67" s="287">
        <v>-5.9648207153041435</v>
      </c>
      <c r="O67" s="287">
        <v>2.6005359694547545</v>
      </c>
      <c r="P67" s="287">
        <v>1.4069296937792055</v>
      </c>
      <c r="Q67" s="287">
        <v>11.917744658529902</v>
      </c>
      <c r="R67" s="278"/>
      <c r="S67" s="287">
        <v>0.61866750956035654</v>
      </c>
      <c r="T67" s="287">
        <v>6.5736495600284712</v>
      </c>
      <c r="U67" s="287">
        <v>-1.4561212398420897</v>
      </c>
      <c r="V67" s="287">
        <v>6.9415908976462868</v>
      </c>
      <c r="W67" s="287"/>
      <c r="X67" s="287">
        <v>3.8061451745435502</v>
      </c>
      <c r="Y67" s="287">
        <v>-1.1041563782345998</v>
      </c>
      <c r="Z67" s="287">
        <v>3.7743812614083634</v>
      </c>
      <c r="AA67" s="287">
        <v>0.94579414843571974</v>
      </c>
      <c r="AB67" s="287"/>
      <c r="AC67" s="287">
        <v>1.7831740294412097</v>
      </c>
      <c r="AD67" s="287">
        <v>0.14260217370723996</v>
      </c>
      <c r="AE67" s="287">
        <v>2.7893857022997257</v>
      </c>
      <c r="AF67" s="287">
        <v>2.8872947294796756</v>
      </c>
      <c r="AG67" s="278"/>
      <c r="AH67" s="287">
        <v>3.6321917809737867</v>
      </c>
      <c r="AI67" s="13"/>
      <c r="AJ67" s="13"/>
      <c r="AK67" s="13"/>
    </row>
    <row r="68" spans="1:37" ht="30" customHeight="1">
      <c r="A68" s="251" t="s">
        <v>122</v>
      </c>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row>
    <row r="69" spans="1:37" ht="30" customHeight="1">
      <c r="A69" s="251" t="s">
        <v>123</v>
      </c>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spans="1:37" ht="30" customHeight="1">
      <c r="A70" s="251" t="s">
        <v>124</v>
      </c>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row>
    <row r="71" spans="1:37" ht="30" customHeight="1">
      <c r="A71" s="251" t="s">
        <v>125</v>
      </c>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row>
    <row r="72" spans="1:37" ht="30" customHeight="1">
      <c r="A72" s="16" t="s">
        <v>126</v>
      </c>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row>
    <row r="73" spans="1:37" ht="30" customHeight="1">
      <c r="A73" s="16"/>
      <c r="B73" s="16"/>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row>
  </sheetData>
  <mergeCells count="6">
    <mergeCell ref="AC5:AF5"/>
    <mergeCell ref="A5:A6"/>
    <mergeCell ref="I5:L5"/>
    <mergeCell ref="N5:Q5"/>
    <mergeCell ref="S5:V5"/>
    <mergeCell ref="X5:AA5"/>
  </mergeCells>
  <hyperlinks>
    <hyperlink ref="I1" location="'Contents Page'!A1" display="BACK TO CONTENTS" xr:uid="{4A08832E-F564-468C-83B6-E523FFBB0DF0}"/>
  </hyperlinks>
  <pageMargins left="0.7" right="0.7" top="0.75" bottom="0.75" header="0.3" footer="0.3"/>
  <pageSetup paperSize="9" scale="15"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F51D-D33D-446D-83F0-120B9EC0342B}">
  <dimension ref="A1:AK73"/>
  <sheetViews>
    <sheetView zoomScaleNormal="100" workbookViewId="0">
      <selection activeCell="I1" sqref="I1"/>
    </sheetView>
  </sheetViews>
  <sheetFormatPr defaultColWidth="8.77734375" defaultRowHeight="14.4"/>
  <cols>
    <col min="1" max="1" width="81.109375" customWidth="1"/>
    <col min="2" max="7" width="15.6640625" customWidth="1"/>
    <col min="8" max="8" width="1.77734375" customWidth="1"/>
    <col min="9" max="12" width="15.6640625" customWidth="1"/>
    <col min="13" max="13" width="2.33203125" customWidth="1"/>
    <col min="14" max="17" width="15.6640625" customWidth="1"/>
    <col min="18" max="18" width="1.77734375" customWidth="1"/>
    <col min="19" max="22" width="15.6640625" customWidth="1"/>
    <col min="23" max="23" width="2.44140625" customWidth="1"/>
    <col min="24" max="27" width="15.6640625" customWidth="1"/>
    <col min="28" max="28" width="3.109375" customWidth="1"/>
    <col min="29" max="32" width="15.6640625" customWidth="1"/>
    <col min="33" max="33" width="3.88671875" customWidth="1"/>
    <col min="34" max="34" width="17.109375" customWidth="1"/>
    <col min="35" max="35" width="12.77734375" customWidth="1"/>
    <col min="36" max="36" width="10.44140625" customWidth="1"/>
  </cols>
  <sheetData>
    <row r="1" spans="1:37" ht="30" customHeight="1">
      <c r="A1" s="289" t="s">
        <v>127</v>
      </c>
      <c r="B1" s="11"/>
      <c r="C1" s="11"/>
      <c r="D1" s="11"/>
      <c r="E1" s="11"/>
      <c r="F1" s="11"/>
      <c r="G1" s="11"/>
      <c r="H1" s="11"/>
      <c r="I1" s="10" t="s">
        <v>85</v>
      </c>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ht="15.6" customHeight="1">
      <c r="A2" s="289"/>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30" customHeight="1">
      <c r="A3" s="289" t="s">
        <v>128</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ht="30" customHeight="1">
      <c r="A4" s="245" t="s">
        <v>90</v>
      </c>
      <c r="B4" s="11"/>
      <c r="C4" s="11"/>
      <c r="D4" s="278"/>
      <c r="E4" s="278"/>
      <c r="F4" s="11"/>
      <c r="G4" s="11"/>
      <c r="H4" s="278"/>
      <c r="I4" s="11"/>
      <c r="J4" s="11"/>
      <c r="K4" s="11"/>
      <c r="L4" s="11"/>
      <c r="M4" s="278"/>
      <c r="N4" s="278"/>
      <c r="O4" s="278"/>
      <c r="P4" s="278"/>
      <c r="Q4" s="278"/>
      <c r="R4" s="278"/>
      <c r="S4" s="278"/>
      <c r="T4" s="278"/>
      <c r="U4" s="278"/>
      <c r="V4" s="278"/>
      <c r="W4" s="278"/>
      <c r="X4" s="278"/>
      <c r="Y4" s="278"/>
      <c r="Z4" s="278"/>
      <c r="AA4" s="278"/>
      <c r="AB4" s="278"/>
      <c r="AC4" s="278"/>
      <c r="AD4" s="278"/>
      <c r="AE4" s="278"/>
      <c r="AF4" s="278"/>
      <c r="AG4" s="278"/>
      <c r="AH4" s="278"/>
      <c r="AI4" s="11"/>
      <c r="AJ4" s="11"/>
      <c r="AK4" s="11"/>
    </row>
    <row r="5" spans="1:37" ht="30" customHeight="1">
      <c r="A5" s="899" t="s">
        <v>91</v>
      </c>
      <c r="B5" s="280"/>
      <c r="C5" s="280"/>
      <c r="D5" s="76"/>
      <c r="E5" s="76"/>
      <c r="F5" s="290"/>
      <c r="G5" s="290"/>
      <c r="H5" s="11"/>
      <c r="I5" s="901">
        <v>2020</v>
      </c>
      <c r="J5" s="901"/>
      <c r="K5" s="901"/>
      <c r="L5" s="901"/>
      <c r="M5" s="11"/>
      <c r="N5" s="898">
        <v>2021</v>
      </c>
      <c r="O5" s="898"/>
      <c r="P5" s="898"/>
      <c r="Q5" s="898"/>
      <c r="R5" s="11"/>
      <c r="S5" s="898">
        <v>2022</v>
      </c>
      <c r="T5" s="898"/>
      <c r="U5" s="898"/>
      <c r="V5" s="898"/>
      <c r="W5" s="11"/>
      <c r="X5" s="898">
        <v>2023</v>
      </c>
      <c r="Y5" s="898"/>
      <c r="Z5" s="898"/>
      <c r="AA5" s="898"/>
      <c r="AB5" s="11"/>
      <c r="AC5" s="898">
        <v>2024</v>
      </c>
      <c r="AD5" s="898"/>
      <c r="AE5" s="898"/>
      <c r="AF5" s="898"/>
      <c r="AG5" s="11"/>
      <c r="AH5" s="11"/>
      <c r="AI5" s="265"/>
      <c r="AJ5" s="265"/>
      <c r="AK5" s="265"/>
    </row>
    <row r="6" spans="1:37" ht="30" customHeight="1">
      <c r="A6" s="900"/>
      <c r="B6" s="283">
        <v>2014</v>
      </c>
      <c r="C6" s="283">
        <v>2015</v>
      </c>
      <c r="D6" s="283">
        <v>2016</v>
      </c>
      <c r="E6" s="283">
        <v>2017</v>
      </c>
      <c r="F6" s="283">
        <v>2018</v>
      </c>
      <c r="G6" s="283">
        <v>2019</v>
      </c>
      <c r="H6" s="278"/>
      <c r="I6" s="284" t="s">
        <v>93</v>
      </c>
      <c r="J6" s="284" t="s">
        <v>94</v>
      </c>
      <c r="K6" s="284" t="s">
        <v>95</v>
      </c>
      <c r="L6" s="284" t="s">
        <v>96</v>
      </c>
      <c r="M6" s="278"/>
      <c r="N6" s="284" t="s">
        <v>93</v>
      </c>
      <c r="O6" s="284" t="s">
        <v>94</v>
      </c>
      <c r="P6" s="284" t="s">
        <v>95</v>
      </c>
      <c r="Q6" s="284" t="s">
        <v>96</v>
      </c>
      <c r="R6" s="278"/>
      <c r="S6" s="284" t="s">
        <v>93</v>
      </c>
      <c r="T6" s="284" t="s">
        <v>94</v>
      </c>
      <c r="U6" s="284" t="s">
        <v>95</v>
      </c>
      <c r="V6" s="284" t="s">
        <v>96</v>
      </c>
      <c r="W6" s="278"/>
      <c r="X6" s="284" t="s">
        <v>93</v>
      </c>
      <c r="Y6" s="284" t="s">
        <v>94</v>
      </c>
      <c r="Z6" s="284" t="s">
        <v>95</v>
      </c>
      <c r="AA6" s="284" t="s">
        <v>96</v>
      </c>
      <c r="AB6" s="278"/>
      <c r="AC6" s="284" t="s">
        <v>93</v>
      </c>
      <c r="AD6" s="284" t="s">
        <v>94</v>
      </c>
      <c r="AE6" s="284" t="s">
        <v>95</v>
      </c>
      <c r="AF6" s="284" t="s">
        <v>96</v>
      </c>
      <c r="AG6" s="285" t="s">
        <v>101</v>
      </c>
      <c r="AH6" s="284" t="s">
        <v>93</v>
      </c>
      <c r="AI6" s="246"/>
      <c r="AJ6" s="246"/>
      <c r="AK6" s="246"/>
    </row>
    <row r="7" spans="1:37" ht="30" customHeight="1">
      <c r="A7" s="291" t="s">
        <v>97</v>
      </c>
      <c r="B7" s="253"/>
      <c r="C7" s="253"/>
      <c r="D7" s="253"/>
      <c r="E7" s="253"/>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ht="9" customHeight="1">
      <c r="A8" s="252"/>
      <c r="B8" s="254"/>
      <c r="C8" s="254"/>
      <c r="D8" s="254"/>
      <c r="E8" s="254"/>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ht="30" customHeight="1">
      <c r="A9" s="75" t="s">
        <v>98</v>
      </c>
      <c r="B9" s="19">
        <v>45190.869304367923</v>
      </c>
      <c r="C9" s="19">
        <v>44953.189457016313</v>
      </c>
      <c r="D9" s="19">
        <v>46819.27244301686</v>
      </c>
      <c r="E9" s="19">
        <v>45257.213500780053</v>
      </c>
      <c r="F9" s="19">
        <v>46246.745173818956</v>
      </c>
      <c r="G9" s="19">
        <v>50997.917949684823</v>
      </c>
      <c r="H9" s="19"/>
      <c r="I9" s="19">
        <v>13465.585038440224</v>
      </c>
      <c r="J9" s="19">
        <v>12209.216496328068</v>
      </c>
      <c r="K9" s="19">
        <v>13631.470493192979</v>
      </c>
      <c r="L9" s="19">
        <v>13737.972884228995</v>
      </c>
      <c r="M9" s="19"/>
      <c r="N9" s="19">
        <v>14026.271551737831</v>
      </c>
      <c r="O9" s="19">
        <v>13621.037873120775</v>
      </c>
      <c r="P9" s="19">
        <v>13629.818004292563</v>
      </c>
      <c r="Q9" s="19">
        <v>13875.154359891338</v>
      </c>
      <c r="R9" s="19"/>
      <c r="S9" s="19">
        <v>14018.080404228363</v>
      </c>
      <c r="T9" s="19">
        <v>14111.727722077327</v>
      </c>
      <c r="U9" s="19">
        <v>14434.534840845152</v>
      </c>
      <c r="V9" s="19">
        <v>13991.766625205899</v>
      </c>
      <c r="W9" s="19"/>
      <c r="X9" s="19">
        <v>14301.078258027381</v>
      </c>
      <c r="Y9" s="19">
        <v>14785.464416339199</v>
      </c>
      <c r="Z9" s="19">
        <v>15119.692743823876</v>
      </c>
      <c r="AA9" s="19">
        <v>15086.648804229573</v>
      </c>
      <c r="AB9" s="19"/>
      <c r="AC9" s="19">
        <v>15243.723038252931</v>
      </c>
      <c r="AD9" s="19">
        <v>15834.552785332617</v>
      </c>
      <c r="AE9" s="19">
        <v>16166.40758064834</v>
      </c>
      <c r="AF9" s="19">
        <v>15519.848420458262</v>
      </c>
      <c r="AG9" s="76"/>
      <c r="AH9" s="19">
        <v>15663.127018943644</v>
      </c>
      <c r="AI9" s="19"/>
      <c r="AJ9" s="19"/>
      <c r="AK9" s="19"/>
    </row>
    <row r="10" spans="1:37" ht="30" customHeight="1">
      <c r="A10" s="16" t="s">
        <v>99</v>
      </c>
      <c r="B10" s="17">
        <v>10448.66122177555</v>
      </c>
      <c r="C10" s="17">
        <v>9085.088248043272</v>
      </c>
      <c r="D10" s="17">
        <v>10444.388697445091</v>
      </c>
      <c r="E10" s="17">
        <v>9914.7027263911477</v>
      </c>
      <c r="F10" s="17">
        <v>10536.59983216392</v>
      </c>
      <c r="G10" s="17">
        <v>11345.816431028714</v>
      </c>
      <c r="H10" s="17"/>
      <c r="I10" s="17">
        <v>3037.056045398705</v>
      </c>
      <c r="J10" s="17">
        <v>2915.8682267770841</v>
      </c>
      <c r="K10" s="17">
        <v>3117.8244204661137</v>
      </c>
      <c r="L10" s="17">
        <v>2970.5003314200271</v>
      </c>
      <c r="M10" s="17"/>
      <c r="N10" s="17">
        <v>3044.2521294531166</v>
      </c>
      <c r="O10" s="17">
        <v>2974.8237611144273</v>
      </c>
      <c r="P10" s="17">
        <v>3070.4247886093799</v>
      </c>
      <c r="Q10" s="17">
        <v>3040.0534301138773</v>
      </c>
      <c r="R10" s="17"/>
      <c r="S10" s="17">
        <v>3044.1939084437827</v>
      </c>
      <c r="T10" s="17">
        <v>3090.7047979852819</v>
      </c>
      <c r="U10" s="17">
        <v>3297.9077715570365</v>
      </c>
      <c r="V10" s="17">
        <v>3125.4904326780497</v>
      </c>
      <c r="W10" s="17"/>
      <c r="X10" s="17">
        <v>3199.4603083985899</v>
      </c>
      <c r="Y10" s="17">
        <v>3289.2128022986835</v>
      </c>
      <c r="Z10" s="17">
        <v>3621.4170591485235</v>
      </c>
      <c r="AA10" s="17">
        <v>3644.5508666831611</v>
      </c>
      <c r="AB10" s="17"/>
      <c r="AC10" s="17">
        <v>3687.4098399661284</v>
      </c>
      <c r="AD10" s="17">
        <v>3644.5860722126854</v>
      </c>
      <c r="AE10" s="17">
        <v>3699.9420605181544</v>
      </c>
      <c r="AF10" s="17">
        <v>3715.0939689766169</v>
      </c>
      <c r="AG10" s="11"/>
      <c r="AH10" s="17">
        <v>3721.6662941843615</v>
      </c>
      <c r="AI10" s="17"/>
      <c r="AJ10" s="17"/>
      <c r="AK10" s="17"/>
    </row>
    <row r="11" spans="1:37" ht="30" customHeight="1">
      <c r="A11" s="16" t="s">
        <v>100</v>
      </c>
      <c r="B11" s="17">
        <v>34742.208082592377</v>
      </c>
      <c r="C11" s="17">
        <v>35868.10120897305</v>
      </c>
      <c r="D11" s="17">
        <v>36374.883745571766</v>
      </c>
      <c r="E11" s="17">
        <v>35342.510774388909</v>
      </c>
      <c r="F11" s="17">
        <v>35710.145341655028</v>
      </c>
      <c r="G11" s="17">
        <v>39652.101518656113</v>
      </c>
      <c r="H11" s="17"/>
      <c r="I11" s="17">
        <v>10428.528993041518</v>
      </c>
      <c r="J11" s="17">
        <v>9293.3482695509847</v>
      </c>
      <c r="K11" s="17">
        <v>10513.646072726866</v>
      </c>
      <c r="L11" s="17">
        <v>10767.472552808968</v>
      </c>
      <c r="M11" s="17"/>
      <c r="N11" s="17">
        <v>10982.019422284715</v>
      </c>
      <c r="O11" s="17">
        <v>10646.214112006348</v>
      </c>
      <c r="P11" s="17">
        <v>10559.393215683183</v>
      </c>
      <c r="Q11" s="17">
        <v>10835.10092977746</v>
      </c>
      <c r="R11" s="17"/>
      <c r="S11" s="17">
        <v>10973.886495784582</v>
      </c>
      <c r="T11" s="17">
        <v>11021.022924092045</v>
      </c>
      <c r="U11" s="17">
        <v>11136.627069288115</v>
      </c>
      <c r="V11" s="17">
        <v>10866.276192527848</v>
      </c>
      <c r="W11" s="17"/>
      <c r="X11" s="17">
        <v>11101.617949628791</v>
      </c>
      <c r="Y11" s="17">
        <v>11496.251614040515</v>
      </c>
      <c r="Z11" s="17">
        <v>11498.275684675353</v>
      </c>
      <c r="AA11" s="17">
        <v>11442.097937546412</v>
      </c>
      <c r="AB11" s="17"/>
      <c r="AC11" s="17">
        <v>11556.313198286802</v>
      </c>
      <c r="AD11" s="17">
        <v>12189.966713119931</v>
      </c>
      <c r="AE11" s="17">
        <v>12466.465520130185</v>
      </c>
      <c r="AF11" s="17">
        <v>11804.754451481645</v>
      </c>
      <c r="AG11" s="11"/>
      <c r="AH11" s="17">
        <v>11941.460724759281</v>
      </c>
      <c r="AI11" s="17"/>
      <c r="AJ11" s="17"/>
      <c r="AK11" s="17"/>
    </row>
    <row r="12" spans="1:37" ht="9" customHeight="1">
      <c r="A12" s="16"/>
      <c r="B12" s="19"/>
      <c r="C12" s="19"/>
      <c r="D12" s="19"/>
      <c r="E12" s="17" t="s">
        <v>101</v>
      </c>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1"/>
      <c r="AH12" s="17"/>
      <c r="AI12" s="17"/>
      <c r="AJ12" s="17"/>
      <c r="AK12" s="17"/>
    </row>
    <row r="13" spans="1:37" ht="30" customHeight="1">
      <c r="A13" s="75" t="s">
        <v>102</v>
      </c>
      <c r="B13" s="19">
        <v>62993.525562939438</v>
      </c>
      <c r="C13" s="19">
        <v>65238.622147520859</v>
      </c>
      <c r="D13" s="19">
        <v>66915.845639839128</v>
      </c>
      <c r="E13" s="19">
        <v>67877.690600487374</v>
      </c>
      <c r="F13" s="19">
        <v>71519.366868758923</v>
      </c>
      <c r="G13" s="19">
        <v>73767.227572153482</v>
      </c>
      <c r="H13" s="19"/>
      <c r="I13" s="19">
        <v>19883.003336926089</v>
      </c>
      <c r="J13" s="19">
        <v>16097.634752855538</v>
      </c>
      <c r="K13" s="19">
        <v>19733.203452355858</v>
      </c>
      <c r="L13" s="19">
        <v>19775.96480872414</v>
      </c>
      <c r="M13" s="19"/>
      <c r="N13" s="19">
        <v>19794.571169346302</v>
      </c>
      <c r="O13" s="19">
        <v>18799.888038550074</v>
      </c>
      <c r="P13" s="19">
        <v>18533.395358597034</v>
      </c>
      <c r="Q13" s="19">
        <v>20249.243964978508</v>
      </c>
      <c r="R13" s="19"/>
      <c r="S13" s="19">
        <v>19896.536027820439</v>
      </c>
      <c r="T13" s="19">
        <v>19753.054427408766</v>
      </c>
      <c r="U13" s="19">
        <v>19351.787680933554</v>
      </c>
      <c r="V13" s="19">
        <v>20739.505366922571</v>
      </c>
      <c r="W13" s="19"/>
      <c r="X13" s="19">
        <v>20750.831812355624</v>
      </c>
      <c r="Y13" s="19">
        <v>20594.213516315867</v>
      </c>
      <c r="Z13" s="19">
        <v>21061.250082431121</v>
      </c>
      <c r="AA13" s="19">
        <v>21780.095783579851</v>
      </c>
      <c r="AB13" s="19"/>
      <c r="AC13" s="19">
        <v>20962.799994146146</v>
      </c>
      <c r="AD13" s="19">
        <v>21081.803134298018</v>
      </c>
      <c r="AE13" s="19">
        <v>21676.632412199717</v>
      </c>
      <c r="AF13" s="19">
        <v>22042.857247717613</v>
      </c>
      <c r="AG13" s="76"/>
      <c r="AH13" s="19">
        <v>21023.904582298022</v>
      </c>
      <c r="AI13" s="19"/>
      <c r="AJ13" s="19"/>
      <c r="AK13" s="19"/>
    </row>
    <row r="14" spans="1:37" ht="30" customHeight="1">
      <c r="A14" s="16" t="s">
        <v>103</v>
      </c>
      <c r="B14" s="17">
        <v>62584.53563188891</v>
      </c>
      <c r="C14" s="17">
        <v>64797.739648368544</v>
      </c>
      <c r="D14" s="17">
        <v>66434.055982860853</v>
      </c>
      <c r="E14" s="17">
        <v>67373.740816030666</v>
      </c>
      <c r="F14" s="17">
        <v>70991.010317576613</v>
      </c>
      <c r="G14" s="17">
        <v>73228.287120847439</v>
      </c>
      <c r="H14" s="17"/>
      <c r="I14" s="17">
        <v>19745.010228749248</v>
      </c>
      <c r="J14" s="17">
        <v>15979.443127082302</v>
      </c>
      <c r="K14" s="17">
        <v>19595.976777809345</v>
      </c>
      <c r="L14" s="17">
        <v>19638.44368034953</v>
      </c>
      <c r="M14" s="17"/>
      <c r="N14" s="17">
        <v>19657.132392491556</v>
      </c>
      <c r="O14" s="17">
        <v>18666.782938215027</v>
      </c>
      <c r="P14" s="17">
        <v>18399.213521476686</v>
      </c>
      <c r="Q14" s="17">
        <v>20112.89185709041</v>
      </c>
      <c r="R14" s="17"/>
      <c r="S14" s="17">
        <v>19759.794766744835</v>
      </c>
      <c r="T14" s="17">
        <v>19619.29384960965</v>
      </c>
      <c r="U14" s="17">
        <v>19216.754891819586</v>
      </c>
      <c r="V14" s="17">
        <v>20599.299123063323</v>
      </c>
      <c r="W14" s="17"/>
      <c r="X14" s="17">
        <v>20608.616312125319</v>
      </c>
      <c r="Y14" s="17">
        <v>20454.541542220406</v>
      </c>
      <c r="Z14" s="17">
        <v>20923.562074394395</v>
      </c>
      <c r="AA14" s="17">
        <v>21637.969387455603</v>
      </c>
      <c r="AB14" s="17"/>
      <c r="AC14" s="17">
        <v>20818.7702899121</v>
      </c>
      <c r="AD14" s="17">
        <v>20939.399163022808</v>
      </c>
      <c r="AE14" s="17">
        <v>21533.480234069742</v>
      </c>
      <c r="AF14" s="17">
        <v>21897.112406129891</v>
      </c>
      <c r="AG14" s="11"/>
      <c r="AH14" s="17">
        <v>20878.605596315199</v>
      </c>
      <c r="AI14" s="17"/>
      <c r="AJ14" s="17"/>
      <c r="AK14" s="17"/>
    </row>
    <row r="15" spans="1:37" ht="30" customHeight="1">
      <c r="A15" s="16" t="s">
        <v>104</v>
      </c>
      <c r="B15" s="17">
        <v>408.98993105053239</v>
      </c>
      <c r="C15" s="17">
        <v>440.88249915231518</v>
      </c>
      <c r="D15" s="17">
        <v>481.78965697827095</v>
      </c>
      <c r="E15" s="17">
        <v>503.94978445671467</v>
      </c>
      <c r="F15" s="17">
        <v>528.35655118231068</v>
      </c>
      <c r="G15" s="17">
        <v>538.94045130605707</v>
      </c>
      <c r="H15" s="17"/>
      <c r="I15" s="17">
        <v>137.99310817684207</v>
      </c>
      <c r="J15" s="17">
        <v>118.19162577323571</v>
      </c>
      <c r="K15" s="17">
        <v>137.22667454651469</v>
      </c>
      <c r="L15" s="17">
        <v>137.52112837461158</v>
      </c>
      <c r="M15" s="17"/>
      <c r="N15" s="17">
        <v>137.43877685474405</v>
      </c>
      <c r="O15" s="17">
        <v>133.10510033504744</v>
      </c>
      <c r="P15" s="17">
        <v>134.18183712034912</v>
      </c>
      <c r="Q15" s="17">
        <v>136.35210788809718</v>
      </c>
      <c r="R15" s="17"/>
      <c r="S15" s="17">
        <v>136.74126107560451</v>
      </c>
      <c r="T15" s="17">
        <v>133.7605777991148</v>
      </c>
      <c r="U15" s="17">
        <v>135.03278911396856</v>
      </c>
      <c r="V15" s="17">
        <v>140.20624385924705</v>
      </c>
      <c r="W15" s="17"/>
      <c r="X15" s="17">
        <v>142.21550023030454</v>
      </c>
      <c r="Y15" s="17">
        <v>139.67197409546128</v>
      </c>
      <c r="Z15" s="17">
        <v>137.6880080367269</v>
      </c>
      <c r="AA15" s="17">
        <v>142.12639612424672</v>
      </c>
      <c r="AB15" s="17"/>
      <c r="AC15" s="17">
        <v>144.02970423404511</v>
      </c>
      <c r="AD15" s="17">
        <v>142.40397127520782</v>
      </c>
      <c r="AE15" s="17">
        <v>143.15217812997292</v>
      </c>
      <c r="AF15" s="17">
        <v>145.74484158772395</v>
      </c>
      <c r="AG15" s="11"/>
      <c r="AH15" s="17">
        <v>145.29898598282304</v>
      </c>
      <c r="AI15" s="17"/>
      <c r="AJ15" s="17"/>
      <c r="AK15" s="17"/>
    </row>
    <row r="16" spans="1:37" ht="9.75" customHeight="1">
      <c r="A16" s="16"/>
      <c r="B16" s="19"/>
      <c r="C16" s="19"/>
      <c r="D16" s="19"/>
      <c r="E16" s="17" t="s">
        <v>101</v>
      </c>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1"/>
      <c r="AH16" s="17"/>
      <c r="AI16" s="17"/>
      <c r="AJ16" s="17"/>
      <c r="AK16" s="17"/>
    </row>
    <row r="17" spans="1:37" ht="30" customHeight="1">
      <c r="A17" s="75" t="s">
        <v>105</v>
      </c>
      <c r="B17" s="19">
        <v>-291.59015946839287</v>
      </c>
      <c r="C17" s="19">
        <v>2537.8578009190755</v>
      </c>
      <c r="D17" s="19">
        <v>-4030.6698310612696</v>
      </c>
      <c r="E17" s="19">
        <v>2874.0248591044856</v>
      </c>
      <c r="F17" s="19">
        <v>-720.34832546694724</v>
      </c>
      <c r="G17" s="19">
        <v>5068.495730553891</v>
      </c>
      <c r="H17" s="19"/>
      <c r="I17" s="19">
        <v>1184.0707088582265</v>
      </c>
      <c r="J17" s="19">
        <v>6199.9765471617256</v>
      </c>
      <c r="K17" s="19">
        <v>3906.4542985625635</v>
      </c>
      <c r="L17" s="19">
        <v>2005.4440884672986</v>
      </c>
      <c r="M17" s="19"/>
      <c r="N17" s="19">
        <v>-733.3641122168699</v>
      </c>
      <c r="O17" s="19">
        <v>3905.9372414825339</v>
      </c>
      <c r="P17" s="19">
        <v>2811.9270413244158</v>
      </c>
      <c r="Q17" s="19">
        <v>2969.1350812837236</v>
      </c>
      <c r="R17" s="19"/>
      <c r="S17" s="19">
        <v>1496.9960056032683</v>
      </c>
      <c r="T17" s="19">
        <v>2052.4490593765677</v>
      </c>
      <c r="U17" s="19">
        <v>1092.7364504990287</v>
      </c>
      <c r="V17" s="19">
        <v>1065.9214699023553</v>
      </c>
      <c r="W17" s="19"/>
      <c r="X17" s="19">
        <v>819.98154937531672</v>
      </c>
      <c r="Y17" s="19">
        <v>3792.9661900939291</v>
      </c>
      <c r="Z17" s="19">
        <v>-800.85382139443868</v>
      </c>
      <c r="AA17" s="19">
        <v>9307.175645424777</v>
      </c>
      <c r="AB17" s="19"/>
      <c r="AC17" s="19">
        <v>1822.4904300947846</v>
      </c>
      <c r="AD17" s="19">
        <v>6532.1921677655455</v>
      </c>
      <c r="AE17" s="19">
        <v>4965.2172311497579</v>
      </c>
      <c r="AF17" s="19">
        <v>5856.5740841793749</v>
      </c>
      <c r="AG17" s="76"/>
      <c r="AH17" s="19">
        <v>4242.8563056632684</v>
      </c>
      <c r="AI17" s="19"/>
      <c r="AJ17" s="19"/>
      <c r="AK17" s="19"/>
    </row>
    <row r="18" spans="1:37" ht="11.25" customHeight="1">
      <c r="A18" s="16"/>
      <c r="B18" s="19"/>
      <c r="C18" s="19"/>
      <c r="D18" s="19"/>
      <c r="E18" s="17" t="s">
        <v>101</v>
      </c>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1"/>
      <c r="AH18" s="17"/>
      <c r="AI18" s="17"/>
      <c r="AJ18" s="17"/>
      <c r="AK18" s="17"/>
    </row>
    <row r="19" spans="1:37" ht="30" customHeight="1">
      <c r="A19" s="75" t="s">
        <v>106</v>
      </c>
      <c r="B19" s="19">
        <v>36344.671064954353</v>
      </c>
      <c r="C19" s="19">
        <v>37674.496796722153</v>
      </c>
      <c r="D19" s="19">
        <v>40313.984410670157</v>
      </c>
      <c r="E19" s="19">
        <v>38458.200500707258</v>
      </c>
      <c r="F19" s="19">
        <v>41773.786464818892</v>
      </c>
      <c r="G19" s="19">
        <v>46024.198675681793</v>
      </c>
      <c r="H19" s="19"/>
      <c r="I19" s="19">
        <v>11685.781557770677</v>
      </c>
      <c r="J19" s="19">
        <v>8454.9706646406848</v>
      </c>
      <c r="K19" s="19">
        <v>10166.08714066396</v>
      </c>
      <c r="L19" s="19">
        <v>11477.30723995968</v>
      </c>
      <c r="M19" s="19"/>
      <c r="N19" s="19">
        <v>10249.766863376024</v>
      </c>
      <c r="O19" s="19">
        <v>10717.73498340239</v>
      </c>
      <c r="P19" s="19">
        <v>10061.716269402117</v>
      </c>
      <c r="Q19" s="19">
        <v>10875.124333215523</v>
      </c>
      <c r="R19" s="19"/>
      <c r="S19" s="19">
        <v>10338.913977507764</v>
      </c>
      <c r="T19" s="19">
        <v>10282.244660993196</v>
      </c>
      <c r="U19" s="19">
        <v>10663.447948977297</v>
      </c>
      <c r="V19" s="19">
        <v>10517.461788801918</v>
      </c>
      <c r="W19" s="19"/>
      <c r="X19" s="19">
        <v>10711.171749303685</v>
      </c>
      <c r="Y19" s="19">
        <v>10632.486966928591</v>
      </c>
      <c r="Z19" s="19">
        <v>11294.797830031821</v>
      </c>
      <c r="AA19" s="19">
        <v>10902.431193479262</v>
      </c>
      <c r="AB19" s="19"/>
      <c r="AC19" s="19">
        <v>11187.591156690087</v>
      </c>
      <c r="AD19" s="19">
        <v>11709.490359680151</v>
      </c>
      <c r="AE19" s="19">
        <v>11225.98610262876</v>
      </c>
      <c r="AF19" s="19">
        <v>11611.253007736672</v>
      </c>
      <c r="AG19" s="76"/>
      <c r="AH19" s="19">
        <v>11643.621255090664</v>
      </c>
      <c r="AI19" s="19"/>
      <c r="AJ19" s="19"/>
      <c r="AK19" s="19"/>
    </row>
    <row r="20" spans="1:37" ht="30" customHeight="1">
      <c r="A20" s="16" t="s">
        <v>107</v>
      </c>
      <c r="B20" s="17">
        <v>24770.753223211792</v>
      </c>
      <c r="C20" s="17">
        <v>26279.868644466227</v>
      </c>
      <c r="D20" s="17">
        <v>28780.11809488685</v>
      </c>
      <c r="E20" s="17">
        <v>30171.319876138325</v>
      </c>
      <c r="F20" s="17">
        <v>31710.876180436229</v>
      </c>
      <c r="G20" s="17">
        <v>33359.88344866944</v>
      </c>
      <c r="H20" s="17"/>
      <c r="I20" s="17">
        <v>8435.3820166705427</v>
      </c>
      <c r="J20" s="17">
        <v>5473.1084581859277</v>
      </c>
      <c r="K20" s="17">
        <v>7385.0560478528369</v>
      </c>
      <c r="L20" s="17">
        <v>7687.727721223444</v>
      </c>
      <c r="M20" s="17"/>
      <c r="N20" s="17">
        <v>7965.4094165527758</v>
      </c>
      <c r="O20" s="17">
        <v>7486.3833289382037</v>
      </c>
      <c r="P20" s="17">
        <v>7569.2254459635669</v>
      </c>
      <c r="Q20" s="17">
        <v>7922.6649000158714</v>
      </c>
      <c r="R20" s="17"/>
      <c r="S20" s="17">
        <v>8153.8788918922</v>
      </c>
      <c r="T20" s="17">
        <v>7823.9957747004164</v>
      </c>
      <c r="U20" s="17">
        <v>7959.347872548974</v>
      </c>
      <c r="V20" s="17">
        <v>8204.8715870662891</v>
      </c>
      <c r="W20" s="17"/>
      <c r="X20" s="17">
        <v>8394.6225798072719</v>
      </c>
      <c r="Y20" s="17">
        <v>8190.9434143739245</v>
      </c>
      <c r="Z20" s="17">
        <v>8237.0308894942409</v>
      </c>
      <c r="AA20" s="17">
        <v>8410.1085793148031</v>
      </c>
      <c r="AB20" s="17"/>
      <c r="AC20" s="17">
        <v>8409.6765697891915</v>
      </c>
      <c r="AD20" s="17">
        <v>8439.091268756596</v>
      </c>
      <c r="AE20" s="17">
        <v>8411.5360698197364</v>
      </c>
      <c r="AF20" s="17">
        <v>8444.279411293388</v>
      </c>
      <c r="AG20" s="11"/>
      <c r="AH20" s="17">
        <v>8416.5148910475727</v>
      </c>
      <c r="AI20" s="17"/>
      <c r="AJ20" s="17"/>
      <c r="AK20" s="17"/>
    </row>
    <row r="21" spans="1:37" ht="30" customHeight="1">
      <c r="A21" s="16" t="s">
        <v>108</v>
      </c>
      <c r="B21" s="17">
        <v>3521.1976068072872</v>
      </c>
      <c r="C21" s="17">
        <v>3153.7010752868791</v>
      </c>
      <c r="D21" s="17">
        <v>3215.851683358208</v>
      </c>
      <c r="E21" s="17">
        <v>2389.6954704870122</v>
      </c>
      <c r="F21" s="17">
        <v>2715.0087131699493</v>
      </c>
      <c r="G21" s="17">
        <v>3467.2954997105608</v>
      </c>
      <c r="H21" s="17"/>
      <c r="I21" s="17">
        <v>794.45073799434476</v>
      </c>
      <c r="J21" s="17">
        <v>441.20767023454613</v>
      </c>
      <c r="K21" s="17">
        <v>728.96120346677139</v>
      </c>
      <c r="L21" s="17">
        <v>694.3541734472451</v>
      </c>
      <c r="M21" s="17"/>
      <c r="N21" s="17">
        <v>672.68869958133382</v>
      </c>
      <c r="O21" s="17">
        <v>634.80444540092765</v>
      </c>
      <c r="P21" s="17">
        <v>612.9950062777616</v>
      </c>
      <c r="Q21" s="17">
        <v>516.37760676871619</v>
      </c>
      <c r="R21" s="17"/>
      <c r="S21" s="17">
        <v>598.17553500767099</v>
      </c>
      <c r="T21" s="17">
        <v>549.34075960870564</v>
      </c>
      <c r="U21" s="17">
        <v>623.19082040951844</v>
      </c>
      <c r="V21" s="17">
        <v>520.09606262498721</v>
      </c>
      <c r="W21" s="17"/>
      <c r="X21" s="17">
        <v>582.43859411930782</v>
      </c>
      <c r="Y21" s="17">
        <v>592.291007448399</v>
      </c>
      <c r="Z21" s="17">
        <v>921.06766387675873</v>
      </c>
      <c r="AA21" s="17">
        <v>730.94077952573889</v>
      </c>
      <c r="AB21" s="17"/>
      <c r="AC21" s="17">
        <v>840.54469041057928</v>
      </c>
      <c r="AD21" s="17">
        <v>795.38808022291721</v>
      </c>
      <c r="AE21" s="17">
        <v>829.71166463907434</v>
      </c>
      <c r="AF21" s="17">
        <v>799.7357069649056</v>
      </c>
      <c r="AG21" s="11"/>
      <c r="AH21" s="17">
        <v>884.79339329519996</v>
      </c>
      <c r="AI21" s="17"/>
      <c r="AJ21" s="17"/>
      <c r="AK21" s="17"/>
    </row>
    <row r="22" spans="1:37" ht="30" customHeight="1">
      <c r="A22" s="16" t="s">
        <v>109</v>
      </c>
      <c r="B22" s="17">
        <v>7948.4109953711923</v>
      </c>
      <c r="C22" s="17">
        <v>8136.6145799715596</v>
      </c>
      <c r="D22" s="17">
        <v>8212.4564483351005</v>
      </c>
      <c r="E22" s="17">
        <v>5789.9472364355934</v>
      </c>
      <c r="F22" s="17">
        <v>7240.6696061512393</v>
      </c>
      <c r="G22" s="17">
        <v>9088.5788429841305</v>
      </c>
      <c r="H22" s="17"/>
      <c r="I22" s="17">
        <v>2429.1258137298341</v>
      </c>
      <c r="J22" s="17">
        <v>2514.0140041731456</v>
      </c>
      <c r="K22" s="17">
        <v>2025.5827257100248</v>
      </c>
      <c r="L22" s="17">
        <v>3068.8624611512546</v>
      </c>
      <c r="M22" s="17"/>
      <c r="N22" s="17">
        <v>1585.4010536846201</v>
      </c>
      <c r="O22" s="17">
        <v>2570.626951908403</v>
      </c>
      <c r="P22" s="17">
        <v>1854.175242230368</v>
      </c>
      <c r="Q22" s="17">
        <v>2411.6131795469414</v>
      </c>
      <c r="R22" s="17"/>
      <c r="S22" s="17">
        <v>1563.4950775923262</v>
      </c>
      <c r="T22" s="17">
        <v>1884.1326092281045</v>
      </c>
      <c r="U22" s="17">
        <v>2058.9381452657749</v>
      </c>
      <c r="V22" s="17">
        <v>1768.6440245158326</v>
      </c>
      <c r="W22" s="17"/>
      <c r="X22" s="17">
        <v>1710.2604607822932</v>
      </c>
      <c r="Y22" s="17">
        <v>1825.4024305114569</v>
      </c>
      <c r="Z22" s="17">
        <v>2112.8491620660106</v>
      </c>
      <c r="AA22" s="17">
        <v>1737.5317200439092</v>
      </c>
      <c r="AB22" s="17"/>
      <c r="AC22" s="17">
        <v>1913.5197818955064</v>
      </c>
      <c r="AD22" s="17">
        <v>2451.1608961058264</v>
      </c>
      <c r="AE22" s="17">
        <v>1960.8882535751379</v>
      </c>
      <c r="AF22" s="17">
        <v>2343.3877748835671</v>
      </c>
      <c r="AG22" s="11"/>
      <c r="AH22" s="17">
        <v>2318.4628561530808</v>
      </c>
      <c r="AI22" s="17"/>
      <c r="AJ22" s="17"/>
      <c r="AK22" s="17"/>
    </row>
    <row r="23" spans="1:37" ht="30" customHeight="1">
      <c r="A23" s="16" t="s">
        <v>110</v>
      </c>
      <c r="B23" s="17">
        <v>104.30923956407617</v>
      </c>
      <c r="C23" s="17">
        <v>104.31249699749311</v>
      </c>
      <c r="D23" s="17">
        <v>105.55818408999994</v>
      </c>
      <c r="E23" s="17">
        <v>107.23791764633388</v>
      </c>
      <c r="F23" s="17">
        <v>107.23196506146942</v>
      </c>
      <c r="G23" s="17">
        <v>108.44088431766149</v>
      </c>
      <c r="H23" s="17"/>
      <c r="I23" s="17">
        <v>26.822989375955419</v>
      </c>
      <c r="J23" s="17">
        <v>26.64053204706623</v>
      </c>
      <c r="K23" s="17">
        <v>26.487163634326205</v>
      </c>
      <c r="L23" s="17">
        <v>26.362884137735357</v>
      </c>
      <c r="M23" s="17"/>
      <c r="N23" s="17">
        <v>26.267693557293697</v>
      </c>
      <c r="O23" s="17">
        <v>25.920257154856035</v>
      </c>
      <c r="P23" s="17">
        <v>25.320574930422374</v>
      </c>
      <c r="Q23" s="17">
        <v>24.468646883992736</v>
      </c>
      <c r="R23" s="17"/>
      <c r="S23" s="17">
        <v>23.3644730155671</v>
      </c>
      <c r="T23" s="17">
        <v>24.775517455967091</v>
      </c>
      <c r="U23" s="17">
        <v>21.971110753029983</v>
      </c>
      <c r="V23" s="17">
        <v>23.850114594810361</v>
      </c>
      <c r="W23" s="17"/>
      <c r="X23" s="17">
        <v>23.850114594810378</v>
      </c>
      <c r="Y23" s="17">
        <v>23.850114594810375</v>
      </c>
      <c r="Z23" s="17">
        <v>23.850114594810375</v>
      </c>
      <c r="AA23" s="17">
        <v>23.850114594810385</v>
      </c>
      <c r="AB23" s="17"/>
      <c r="AC23" s="17">
        <v>23.850114594810389</v>
      </c>
      <c r="AD23" s="17">
        <v>23.850114594810389</v>
      </c>
      <c r="AE23" s="17">
        <v>23.850114594810393</v>
      </c>
      <c r="AF23" s="17">
        <v>23.850114594810393</v>
      </c>
      <c r="AG23" s="11"/>
      <c r="AH23" s="17">
        <v>23.850114594810389</v>
      </c>
      <c r="AI23" s="17"/>
      <c r="AJ23" s="17"/>
      <c r="AK23" s="17"/>
    </row>
    <row r="24" spans="1:37" ht="10.5" customHeight="1">
      <c r="A24" s="16"/>
      <c r="B24" s="19"/>
      <c r="C24" s="19"/>
      <c r="D24" s="19"/>
      <c r="E24" s="17" t="s">
        <v>101</v>
      </c>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1"/>
      <c r="AH24" s="17"/>
      <c r="AI24" s="17"/>
      <c r="AJ24" s="17"/>
      <c r="AK24" s="17"/>
    </row>
    <row r="25" spans="1:37" ht="30" customHeight="1">
      <c r="A25" s="75" t="s">
        <v>111</v>
      </c>
      <c r="B25" s="19">
        <v>144237.47577279329</v>
      </c>
      <c r="C25" s="19">
        <v>150404.1662021784</v>
      </c>
      <c r="D25" s="19">
        <v>150018.43266246485</v>
      </c>
      <c r="E25" s="19">
        <v>154467.1294610792</v>
      </c>
      <c r="F25" s="19">
        <v>158819.55018192984</v>
      </c>
      <c r="G25" s="19">
        <v>175857.83992807398</v>
      </c>
      <c r="H25" s="19"/>
      <c r="I25" s="19">
        <v>46218.440641995221</v>
      </c>
      <c r="J25" s="19">
        <v>42961.798460986021</v>
      </c>
      <c r="K25" s="19">
        <v>47437.215384775358</v>
      </c>
      <c r="L25" s="19">
        <v>46996.689021380109</v>
      </c>
      <c r="M25" s="19"/>
      <c r="N25" s="19">
        <v>43337.245472243289</v>
      </c>
      <c r="O25" s="19">
        <v>47044.598136555775</v>
      </c>
      <c r="P25" s="19">
        <v>45036.85667361613</v>
      </c>
      <c r="Q25" s="19">
        <v>47968.657739369097</v>
      </c>
      <c r="R25" s="19"/>
      <c r="S25" s="19">
        <v>45750.526415159831</v>
      </c>
      <c r="T25" s="19">
        <v>46199.475869855851</v>
      </c>
      <c r="U25" s="19">
        <v>45542.50692125503</v>
      </c>
      <c r="V25" s="19">
        <v>46314.655250832751</v>
      </c>
      <c r="W25" s="19"/>
      <c r="X25" s="19">
        <v>46583.063369062009</v>
      </c>
      <c r="Y25" s="19">
        <v>49805.13108967759</v>
      </c>
      <c r="Z25" s="19">
        <v>46674.886834892379</v>
      </c>
      <c r="AA25" s="19">
        <v>57076.35142671346</v>
      </c>
      <c r="AB25" s="19"/>
      <c r="AC25" s="19">
        <v>49216.604619183941</v>
      </c>
      <c r="AD25" s="19">
        <v>55158.038447076331</v>
      </c>
      <c r="AE25" s="19">
        <v>54034.243326626573</v>
      </c>
      <c r="AF25" s="19">
        <v>55030.532760091926</v>
      </c>
      <c r="AG25" s="76"/>
      <c r="AH25" s="19">
        <v>52573.5091619956</v>
      </c>
      <c r="AI25" s="19"/>
      <c r="AJ25" s="19"/>
      <c r="AK25" s="19"/>
    </row>
    <row r="26" spans="1:37" ht="11.25" customHeight="1">
      <c r="A26" s="16"/>
      <c r="B26" s="19"/>
      <c r="C26" s="19"/>
      <c r="D26" s="19"/>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1"/>
      <c r="AH26" s="17"/>
      <c r="AI26" s="17"/>
      <c r="AJ26" s="17"/>
      <c r="AK26" s="17"/>
    </row>
    <row r="27" spans="1:37" ht="30" customHeight="1">
      <c r="A27" s="16" t="s">
        <v>112</v>
      </c>
      <c r="B27" s="17">
        <v>96255.349786709325</v>
      </c>
      <c r="C27" s="17">
        <v>88424.749012406566</v>
      </c>
      <c r="D27" s="17">
        <v>80511.224532965003</v>
      </c>
      <c r="E27" s="17">
        <v>75460.987068728326</v>
      </c>
      <c r="F27" s="17">
        <v>86076.979469994374</v>
      </c>
      <c r="G27" s="17">
        <v>77130.423806206003</v>
      </c>
      <c r="H27" s="17"/>
      <c r="I27" s="17">
        <v>15177.352533552032</v>
      </c>
      <c r="J27" s="17">
        <v>6015.7631991198941</v>
      </c>
      <c r="K27" s="17">
        <v>23343.991722631363</v>
      </c>
      <c r="L27" s="17">
        <v>21214.98443516987</v>
      </c>
      <c r="M27" s="17"/>
      <c r="N27" s="17">
        <v>28528.28479108843</v>
      </c>
      <c r="O27" s="17">
        <v>17859.768701234749</v>
      </c>
      <c r="P27" s="17">
        <v>23746.273503971766</v>
      </c>
      <c r="Q27" s="17">
        <v>17855.03961970353</v>
      </c>
      <c r="R27" s="17"/>
      <c r="S27" s="17">
        <v>22775.746703652221</v>
      </c>
      <c r="T27" s="17">
        <v>16268.367800777442</v>
      </c>
      <c r="U27" s="17">
        <v>27040.105235232331</v>
      </c>
      <c r="V27" s="17">
        <v>16106.189376550847</v>
      </c>
      <c r="W27" s="17"/>
      <c r="X27" s="17">
        <v>18874.566847563699</v>
      </c>
      <c r="Y27" s="17">
        <v>15689.478764287021</v>
      </c>
      <c r="Z27" s="17">
        <v>19735.995950905435</v>
      </c>
      <c r="AA27" s="17">
        <v>16441.652955333451</v>
      </c>
      <c r="AB27" s="17"/>
      <c r="AC27" s="17">
        <v>18477.804764293051</v>
      </c>
      <c r="AD27" s="17">
        <v>16227.703637443592</v>
      </c>
      <c r="AE27" s="17">
        <v>12554.32156283814</v>
      </c>
      <c r="AF27" s="17">
        <v>16874.026801821045</v>
      </c>
      <c r="AG27" s="11"/>
      <c r="AH27" s="17">
        <v>11241.056320493703</v>
      </c>
      <c r="AI27" s="17"/>
      <c r="AJ27" s="17"/>
      <c r="AK27" s="17"/>
    </row>
    <row r="28" spans="1:37" ht="30" customHeight="1">
      <c r="A28" s="16" t="s">
        <v>113</v>
      </c>
      <c r="B28" s="17">
        <v>9521.2675125305686</v>
      </c>
      <c r="C28" s="17">
        <v>9566.5696612667962</v>
      </c>
      <c r="D28" s="17">
        <v>9279.7879188701863</v>
      </c>
      <c r="E28" s="17">
        <v>9429.7270579474462</v>
      </c>
      <c r="F28" s="17">
        <v>8900.7977931251407</v>
      </c>
      <c r="G28" s="17">
        <v>9472.5053878997369</v>
      </c>
      <c r="H28" s="17"/>
      <c r="I28" s="17">
        <v>1308.3960327634929</v>
      </c>
      <c r="J28" s="17">
        <v>1101.3698611330112</v>
      </c>
      <c r="K28" s="17">
        <v>1093.2732765483629</v>
      </c>
      <c r="L28" s="17">
        <v>1264.3784591695892</v>
      </c>
      <c r="M28" s="17"/>
      <c r="N28" s="17">
        <v>1082.1686430806146</v>
      </c>
      <c r="O28" s="17">
        <v>1194.9733935244035</v>
      </c>
      <c r="P28" s="17">
        <v>1315.8809051382971</v>
      </c>
      <c r="Q28" s="17">
        <v>1279.365190431686</v>
      </c>
      <c r="R28" s="17"/>
      <c r="S28" s="17">
        <v>1406.2374883748771</v>
      </c>
      <c r="T28" s="17">
        <v>1620.1360447989332</v>
      </c>
      <c r="U28" s="17">
        <v>1363.7052164957413</v>
      </c>
      <c r="V28" s="17">
        <v>1295.3955416758251</v>
      </c>
      <c r="W28" s="17"/>
      <c r="X28" s="17">
        <v>1591.3838524004104</v>
      </c>
      <c r="Y28" s="17">
        <v>1658.7841127092197</v>
      </c>
      <c r="Z28" s="17">
        <v>1469.9959107488953</v>
      </c>
      <c r="AA28" s="17">
        <v>1505.5014462453632</v>
      </c>
      <c r="AB28" s="17"/>
      <c r="AC28" s="17">
        <v>2165.2653271608565</v>
      </c>
      <c r="AD28" s="17">
        <v>2859.9782984293211</v>
      </c>
      <c r="AE28" s="17">
        <v>1729.8219963479598</v>
      </c>
      <c r="AF28" s="17">
        <v>2716.2603382458778</v>
      </c>
      <c r="AG28" s="11"/>
      <c r="AH28" s="17">
        <v>2044.4674339437809</v>
      </c>
      <c r="AI28" s="17"/>
      <c r="AJ28" s="17"/>
      <c r="AK28" s="17"/>
    </row>
    <row r="29" spans="1:37" ht="30" customHeight="1">
      <c r="A29" s="75" t="s">
        <v>114</v>
      </c>
      <c r="B29" s="19">
        <v>105776.61729923989</v>
      </c>
      <c r="C29" s="19">
        <v>97991.318673673348</v>
      </c>
      <c r="D29" s="19">
        <v>89791.01245183518</v>
      </c>
      <c r="E29" s="19">
        <v>84890.714126675783</v>
      </c>
      <c r="F29" s="19">
        <v>94977.777263119526</v>
      </c>
      <c r="G29" s="19">
        <v>86602.92919410576</v>
      </c>
      <c r="H29" s="19"/>
      <c r="I29" s="19">
        <v>16485.748566315524</v>
      </c>
      <c r="J29" s="19">
        <v>7117.1330602529051</v>
      </c>
      <c r="K29" s="19">
        <v>24437.264999179726</v>
      </c>
      <c r="L29" s="19">
        <v>22479.362894339458</v>
      </c>
      <c r="M29" s="19"/>
      <c r="N29" s="19">
        <v>29610.453434169045</v>
      </c>
      <c r="O29" s="19">
        <v>19054.742094759153</v>
      </c>
      <c r="P29" s="19">
        <v>25062.154409110062</v>
      </c>
      <c r="Q29" s="19">
        <v>19134.404810135216</v>
      </c>
      <c r="R29" s="19"/>
      <c r="S29" s="19">
        <v>24181.984192027099</v>
      </c>
      <c r="T29" s="19">
        <v>17888.503845576375</v>
      </c>
      <c r="U29" s="19">
        <v>28403.810451728074</v>
      </c>
      <c r="V29" s="19">
        <v>17401.584918226672</v>
      </c>
      <c r="W29" s="19"/>
      <c r="X29" s="19">
        <v>20465.950699964109</v>
      </c>
      <c r="Y29" s="19">
        <v>17348.262876996239</v>
      </c>
      <c r="Z29" s="19">
        <v>21205.991861654329</v>
      </c>
      <c r="AA29" s="19">
        <v>17947.154401578813</v>
      </c>
      <c r="AB29" s="19"/>
      <c r="AC29" s="19">
        <v>20643.070091453908</v>
      </c>
      <c r="AD29" s="19">
        <v>19087.681935872912</v>
      </c>
      <c r="AE29" s="19">
        <v>14284.143559186101</v>
      </c>
      <c r="AF29" s="19">
        <v>19590.287140066921</v>
      </c>
      <c r="AG29" s="76"/>
      <c r="AH29" s="19">
        <v>13285.523754437483</v>
      </c>
      <c r="AI29" s="19"/>
      <c r="AJ29" s="19"/>
      <c r="AK29" s="19"/>
    </row>
    <row r="30" spans="1:37" ht="10.5" customHeight="1">
      <c r="A30" s="16"/>
      <c r="B30" s="19"/>
      <c r="C30" s="17"/>
      <c r="D30" s="19"/>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1"/>
      <c r="AH30" s="17"/>
      <c r="AI30" s="17"/>
      <c r="AJ30" s="17"/>
      <c r="AK30" s="17"/>
    </row>
    <row r="31" spans="1:37" ht="30" customHeight="1">
      <c r="A31" s="16" t="s">
        <v>115</v>
      </c>
      <c r="B31" s="17">
        <v>-78231.550855572903</v>
      </c>
      <c r="C31" s="17">
        <v>-83798.414244053201</v>
      </c>
      <c r="D31" s="17">
        <v>-64282.216500000002</v>
      </c>
      <c r="E31" s="17">
        <v>-54124.631765045197</v>
      </c>
      <c r="F31" s="17">
        <v>-63648.417151278998</v>
      </c>
      <c r="G31" s="17">
        <v>-70929.411428592706</v>
      </c>
      <c r="H31" s="17"/>
      <c r="I31" s="17">
        <v>-16954.851813988102</v>
      </c>
      <c r="J31" s="17">
        <v>-14755.0813886694</v>
      </c>
      <c r="K31" s="17">
        <v>-25864.5622833546</v>
      </c>
      <c r="L31" s="17">
        <v>-24264.413833260802</v>
      </c>
      <c r="M31" s="17"/>
      <c r="N31" s="17">
        <v>-23047.3940256967</v>
      </c>
      <c r="O31" s="17">
        <v>-19758.814208628999</v>
      </c>
      <c r="P31" s="17">
        <v>-20166.616900792698</v>
      </c>
      <c r="Q31" s="17">
        <v>-20657.8720380614</v>
      </c>
      <c r="R31" s="17"/>
      <c r="S31" s="17">
        <v>-19575.600286557201</v>
      </c>
      <c r="T31" s="17">
        <v>-16440.925153532298</v>
      </c>
      <c r="U31" s="17">
        <v>-20307.5373489099</v>
      </c>
      <c r="V31" s="17">
        <v>-15148.4806761854</v>
      </c>
      <c r="W31" s="17"/>
      <c r="X31" s="17">
        <v>-14177.6195896276</v>
      </c>
      <c r="Y31" s="17">
        <v>-13534.388045628901</v>
      </c>
      <c r="Z31" s="17">
        <v>-15578.009493605699</v>
      </c>
      <c r="AA31" s="17">
        <v>-20897.248959724599</v>
      </c>
      <c r="AB31" s="17"/>
      <c r="AC31" s="17">
        <v>-16351.6535748795</v>
      </c>
      <c r="AD31" s="17">
        <v>-16801.037440673001</v>
      </c>
      <c r="AE31" s="17">
        <v>-17041.0187180416</v>
      </c>
      <c r="AF31" s="17">
        <v>-21602.2471085654</v>
      </c>
      <c r="AG31" s="11"/>
      <c r="AH31" s="17">
        <v>-13495.4549741928</v>
      </c>
      <c r="AI31" s="17"/>
      <c r="AJ31" s="17"/>
      <c r="AK31" s="17"/>
    </row>
    <row r="32" spans="1:37" ht="30" customHeight="1">
      <c r="A32" s="16" t="s">
        <v>116</v>
      </c>
      <c r="B32" s="17">
        <v>-11848.6481892394</v>
      </c>
      <c r="C32" s="17">
        <v>-11538.9507232426</v>
      </c>
      <c r="D32" s="17">
        <v>-11109.0165834613</v>
      </c>
      <c r="E32" s="17">
        <v>-11504.276129698799</v>
      </c>
      <c r="F32" s="17">
        <v>-12426.456542457199</v>
      </c>
      <c r="G32" s="17">
        <v>-13948.989325037601</v>
      </c>
      <c r="H32" s="17"/>
      <c r="I32" s="17">
        <v>-1973.94990542909</v>
      </c>
      <c r="J32" s="17">
        <v>-1658.0934856236399</v>
      </c>
      <c r="K32" s="17">
        <v>-1665.2333278383501</v>
      </c>
      <c r="L32" s="17">
        <v>-1948.19558461374</v>
      </c>
      <c r="M32" s="17"/>
      <c r="N32" s="17">
        <v>-1664.24558066594</v>
      </c>
      <c r="O32" s="17">
        <v>-1863.88138796146</v>
      </c>
      <c r="P32" s="17">
        <v>-2041.58003664489</v>
      </c>
      <c r="Q32" s="17">
        <v>-1972.33087765861</v>
      </c>
      <c r="R32" s="17"/>
      <c r="S32" s="17">
        <v>-2158.2604010033301</v>
      </c>
      <c r="T32" s="17">
        <v>-2527.46246682117</v>
      </c>
      <c r="U32" s="17">
        <v>-2178.4152634044999</v>
      </c>
      <c r="V32" s="17">
        <v>-2116.18031187414</v>
      </c>
      <c r="W32" s="17"/>
      <c r="X32" s="17">
        <v>-2659.9820708151001</v>
      </c>
      <c r="Y32" s="17">
        <v>-2825.2306063903602</v>
      </c>
      <c r="Z32" s="17">
        <v>-2505.51169415397</v>
      </c>
      <c r="AA32" s="17">
        <v>-2584.3802820000001</v>
      </c>
      <c r="AB32" s="17"/>
      <c r="AC32" s="17">
        <v>-3729.1052630365798</v>
      </c>
      <c r="AD32" s="17">
        <v>-4937.7438288792</v>
      </c>
      <c r="AE32" s="17">
        <v>-3049.1615200935898</v>
      </c>
      <c r="AF32" s="17">
        <v>-4791.2706752520699</v>
      </c>
      <c r="AG32" s="11"/>
      <c r="AH32" s="17">
        <v>-3626.2460113317402</v>
      </c>
      <c r="AI32" s="17"/>
      <c r="AJ32" s="17"/>
      <c r="AK32" s="17"/>
    </row>
    <row r="33" spans="1:37" ht="30" customHeight="1">
      <c r="A33" s="75" t="s">
        <v>117</v>
      </c>
      <c r="B33" s="19">
        <v>-90080.199044812296</v>
      </c>
      <c r="C33" s="19">
        <v>-95337.364967295798</v>
      </c>
      <c r="D33" s="19">
        <v>-75391.233083461295</v>
      </c>
      <c r="E33" s="19">
        <v>-65628.907894743999</v>
      </c>
      <c r="F33" s="19">
        <v>-76074.873693736299</v>
      </c>
      <c r="G33" s="19">
        <v>-84878.400753630398</v>
      </c>
      <c r="H33" s="19"/>
      <c r="I33" s="19">
        <v>-18928.801719417199</v>
      </c>
      <c r="J33" s="19">
        <v>-16413.174874292999</v>
      </c>
      <c r="K33" s="19">
        <v>-27529.795611192902</v>
      </c>
      <c r="L33" s="19">
        <v>-26212.609417874501</v>
      </c>
      <c r="M33" s="19"/>
      <c r="N33" s="19">
        <v>-24711.6396063627</v>
      </c>
      <c r="O33" s="19">
        <v>-21622.6955965905</v>
      </c>
      <c r="P33" s="19">
        <v>-22208.196937437599</v>
      </c>
      <c r="Q33" s="19">
        <v>-22630.202915720001</v>
      </c>
      <c r="R33" s="19"/>
      <c r="S33" s="19">
        <v>-21733.8606875605</v>
      </c>
      <c r="T33" s="19">
        <v>-18968.387620353398</v>
      </c>
      <c r="U33" s="19">
        <v>-22485.952612314399</v>
      </c>
      <c r="V33" s="19">
        <v>-17264.660988059499</v>
      </c>
      <c r="W33" s="19"/>
      <c r="X33" s="19">
        <v>-16837.601660442699</v>
      </c>
      <c r="Y33" s="19">
        <v>-16359.6186520193</v>
      </c>
      <c r="Z33" s="19">
        <v>-18083.521187759699</v>
      </c>
      <c r="AA33" s="19">
        <v>-23481.6292417246</v>
      </c>
      <c r="AB33" s="19"/>
      <c r="AC33" s="19">
        <v>-20080.758837916099</v>
      </c>
      <c r="AD33" s="19">
        <v>-21738.781269552201</v>
      </c>
      <c r="AE33" s="19">
        <v>-20090.180238135199</v>
      </c>
      <c r="AF33" s="19">
        <v>-26393.517783817399</v>
      </c>
      <c r="AG33" s="76"/>
      <c r="AH33" s="19">
        <v>-17121.7009855246</v>
      </c>
      <c r="AI33" s="19"/>
      <c r="AJ33" s="19"/>
      <c r="AK33" s="19"/>
    </row>
    <row r="34" spans="1:37" ht="10.5" customHeight="1">
      <c r="A34" s="75"/>
      <c r="B34" s="19"/>
      <c r="C34" s="17"/>
      <c r="D34" s="19"/>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1"/>
      <c r="AH34" s="17"/>
      <c r="AI34" s="17"/>
      <c r="AJ34" s="17"/>
      <c r="AK34" s="17"/>
    </row>
    <row r="35" spans="1:37" ht="30" customHeight="1">
      <c r="A35" s="16" t="s">
        <v>118</v>
      </c>
      <c r="B35" s="17">
        <v>1254.6880254785319</v>
      </c>
      <c r="C35" s="17">
        <v>310.66231133063047</v>
      </c>
      <c r="D35" s="20" t="s">
        <v>119</v>
      </c>
      <c r="E35" s="17">
        <v>-2546.0111998908233</v>
      </c>
      <c r="F35" s="17">
        <v>630.79687303249375</v>
      </c>
      <c r="G35" s="17">
        <v>6178.1486142250578</v>
      </c>
      <c r="H35" s="17"/>
      <c r="I35" s="17">
        <v>2056.0543207392038</v>
      </c>
      <c r="J35" s="17">
        <v>20.36301749922859</v>
      </c>
      <c r="K35" s="17">
        <v>-219.74143421808913</v>
      </c>
      <c r="L35" s="17">
        <v>814.33022612633795</v>
      </c>
      <c r="M35" s="17"/>
      <c r="N35" s="17">
        <v>-1752.0958129636383</v>
      </c>
      <c r="O35" s="17">
        <v>1955.4520337706963</v>
      </c>
      <c r="P35" s="17">
        <v>189.78201029512638</v>
      </c>
      <c r="Q35" s="17">
        <v>2236.7667124528853</v>
      </c>
      <c r="R35" s="17"/>
      <c r="S35" s="17">
        <v>1291.9792551257633</v>
      </c>
      <c r="T35" s="17">
        <v>3533.6050202687038</v>
      </c>
      <c r="U35" s="17">
        <v>-986.97062202039524</v>
      </c>
      <c r="V35" s="17">
        <v>2935.0818096849544</v>
      </c>
      <c r="W35" s="17"/>
      <c r="X35" s="17">
        <v>2101.2015142890596</v>
      </c>
      <c r="Y35" s="17">
        <v>-277.62265698468946</v>
      </c>
      <c r="Z35" s="17">
        <v>1210.1631299904075</v>
      </c>
      <c r="AA35" s="17">
        <v>-1022.1829979464346</v>
      </c>
      <c r="AB35" s="17"/>
      <c r="AC35" s="17">
        <v>-195.36659002112356</v>
      </c>
      <c r="AD35" s="17">
        <v>-2206.3540529683596</v>
      </c>
      <c r="AE35" s="17">
        <v>640.74526690163111</v>
      </c>
      <c r="AF35" s="17">
        <v>1267.5599186726104</v>
      </c>
      <c r="AG35" s="11"/>
      <c r="AH35" s="17">
        <v>697.86738649556355</v>
      </c>
      <c r="AI35" s="17"/>
      <c r="AJ35" s="17"/>
      <c r="AK35" s="17"/>
    </row>
    <row r="36" spans="1:37" ht="10.5" customHeight="1">
      <c r="A36" s="16"/>
      <c r="B36" s="19"/>
      <c r="C36" s="19"/>
      <c r="D36" s="19"/>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1"/>
      <c r="AH36" s="17"/>
      <c r="AI36" s="17"/>
      <c r="AJ36" s="17"/>
      <c r="AK36" s="17"/>
    </row>
    <row r="37" spans="1:37" ht="30" customHeight="1">
      <c r="A37" s="75" t="s">
        <v>129</v>
      </c>
      <c r="B37" s="19">
        <v>161188.58205269949</v>
      </c>
      <c r="C37" s="19">
        <v>153368.78221988661</v>
      </c>
      <c r="D37" s="19">
        <v>164418.1397717192</v>
      </c>
      <c r="E37" s="19">
        <v>171182.92449312008</v>
      </c>
      <c r="F37" s="19">
        <v>178353.25062434556</v>
      </c>
      <c r="G37" s="19">
        <v>183760.51698277442</v>
      </c>
      <c r="H37" s="19"/>
      <c r="I37" s="19">
        <v>45831.441809632735</v>
      </c>
      <c r="J37" s="19">
        <v>33686.119664445134</v>
      </c>
      <c r="K37" s="19">
        <v>44124.943338544064</v>
      </c>
      <c r="L37" s="19">
        <v>44077.772723971364</v>
      </c>
      <c r="M37" s="19"/>
      <c r="N37" s="19">
        <v>46483.963487085995</v>
      </c>
      <c r="O37" s="19">
        <v>46432.096668495105</v>
      </c>
      <c r="P37" s="19">
        <v>48080.596155583662</v>
      </c>
      <c r="Q37" s="19">
        <v>46709.626346237164</v>
      </c>
      <c r="R37" s="19"/>
      <c r="S37" s="19">
        <v>49490.629174752125</v>
      </c>
      <c r="T37" s="19">
        <v>48653.197115347444</v>
      </c>
      <c r="U37" s="19">
        <v>50473.394138648269</v>
      </c>
      <c r="V37" s="19">
        <v>49386.660990684803</v>
      </c>
      <c r="W37" s="19"/>
      <c r="X37" s="19">
        <v>52312.613922872471</v>
      </c>
      <c r="Y37" s="19">
        <v>50516.152657669889</v>
      </c>
      <c r="Z37" s="19">
        <v>51007.520638777394</v>
      </c>
      <c r="AA37" s="19">
        <v>50519.693588621245</v>
      </c>
      <c r="AB37" s="19"/>
      <c r="AC37" s="19">
        <v>49583.54928270066</v>
      </c>
      <c r="AD37" s="19">
        <v>50300.585060428646</v>
      </c>
      <c r="AE37" s="19">
        <v>48868.951914579142</v>
      </c>
      <c r="AF37" s="19">
        <v>49494.862035014019</v>
      </c>
      <c r="AG37" s="76"/>
      <c r="AH37" s="19">
        <v>49435.199317404084</v>
      </c>
      <c r="AI37" s="19"/>
      <c r="AJ37" s="19"/>
      <c r="AK37" s="19"/>
    </row>
    <row r="38" spans="1:37" ht="10.5" customHeight="1">
      <c r="A38" s="16"/>
      <c r="B38" s="17"/>
      <c r="C38" s="17"/>
      <c r="D38" s="17"/>
      <c r="E38" s="17"/>
      <c r="F38" s="17"/>
      <c r="G38" s="17"/>
      <c r="H38" s="11"/>
      <c r="I38" s="17"/>
      <c r="J38" s="11"/>
      <c r="K38" s="11"/>
      <c r="L38" s="11"/>
      <c r="M38" s="11"/>
      <c r="N38" s="17"/>
      <c r="O38" s="19"/>
      <c r="P38" s="11"/>
      <c r="Q38" s="11"/>
      <c r="R38" s="11"/>
      <c r="S38" s="255"/>
      <c r="T38" s="255"/>
      <c r="U38" s="255"/>
      <c r="V38" s="255"/>
      <c r="W38" s="255"/>
      <c r="X38" s="255"/>
      <c r="Y38" s="255"/>
      <c r="Z38" s="255"/>
      <c r="AA38" s="255"/>
      <c r="AB38" s="255"/>
      <c r="AC38" s="11"/>
      <c r="AD38" s="11"/>
      <c r="AE38" s="11"/>
      <c r="AF38" s="11"/>
      <c r="AG38" s="11"/>
      <c r="AH38" s="11"/>
      <c r="AI38" s="255"/>
      <c r="AJ38" s="255"/>
      <c r="AK38" s="255"/>
    </row>
    <row r="39" spans="1:37" ht="30" customHeight="1">
      <c r="A39" s="75" t="s">
        <v>121</v>
      </c>
      <c r="B39" s="17" t="s">
        <v>101</v>
      </c>
      <c r="C39" s="17" t="s">
        <v>101</v>
      </c>
      <c r="D39" s="17" t="s">
        <v>101</v>
      </c>
      <c r="E39" s="17" t="s">
        <v>101</v>
      </c>
      <c r="F39" s="17" t="s">
        <v>101</v>
      </c>
      <c r="G39" s="17"/>
      <c r="H39" s="11"/>
      <c r="I39" s="17"/>
      <c r="J39" s="11"/>
      <c r="K39" s="11"/>
      <c r="L39" s="11"/>
      <c r="M39" s="11"/>
      <c r="N39" s="17"/>
      <c r="O39" s="19"/>
      <c r="P39" s="11"/>
      <c r="Q39" s="11"/>
      <c r="R39" s="11"/>
      <c r="S39" s="11"/>
      <c r="T39" s="11"/>
      <c r="U39" s="17"/>
      <c r="V39" s="17"/>
      <c r="W39" s="11"/>
      <c r="X39" s="11"/>
      <c r="Y39" s="11"/>
      <c r="Z39" s="11"/>
      <c r="AA39" s="11"/>
      <c r="AB39" s="11"/>
      <c r="AC39" s="11"/>
      <c r="AD39" s="11"/>
      <c r="AE39" s="11"/>
      <c r="AF39" s="11"/>
      <c r="AG39" s="11"/>
      <c r="AH39" s="11"/>
      <c r="AI39" s="11"/>
      <c r="AJ39" s="11"/>
      <c r="AK39" s="11"/>
    </row>
    <row r="40" spans="1:37" ht="10.5" customHeight="1">
      <c r="A40" s="75"/>
      <c r="B40" s="17"/>
      <c r="C40" s="17"/>
      <c r="D40" s="17"/>
      <c r="E40" s="17"/>
      <c r="F40" s="17"/>
      <c r="G40" s="17"/>
      <c r="H40" s="11"/>
      <c r="I40" s="17"/>
      <c r="J40" s="11"/>
      <c r="K40" s="11"/>
      <c r="L40" s="11"/>
      <c r="M40" s="11"/>
      <c r="N40" s="17"/>
      <c r="O40" s="19"/>
      <c r="P40" s="11"/>
      <c r="Q40" s="11"/>
      <c r="R40" s="11"/>
      <c r="S40" s="11"/>
      <c r="T40" s="11"/>
      <c r="U40" s="17"/>
      <c r="V40" s="17"/>
      <c r="W40" s="11"/>
      <c r="X40" s="11"/>
      <c r="Y40" s="11"/>
      <c r="Z40" s="11"/>
      <c r="AA40" s="11"/>
      <c r="AB40" s="11"/>
      <c r="AC40" s="11"/>
      <c r="AD40" s="11"/>
      <c r="AE40" s="11"/>
      <c r="AF40" s="11"/>
      <c r="AG40" s="11"/>
      <c r="AH40" s="11"/>
      <c r="AI40" s="11"/>
      <c r="AJ40" s="11"/>
      <c r="AK40" s="11"/>
    </row>
    <row r="41" spans="1:37" ht="30" customHeight="1">
      <c r="A41" s="75" t="s">
        <v>98</v>
      </c>
      <c r="B41" s="75">
        <v>28.036023847888359</v>
      </c>
      <c r="C41" s="75">
        <v>29.310521219739755</v>
      </c>
      <c r="D41" s="75">
        <v>28.4757341908998</v>
      </c>
      <c r="E41" s="75">
        <v>26.437925181374595</v>
      </c>
      <c r="F41" s="75">
        <v>25.929858307559318</v>
      </c>
      <c r="G41" s="75">
        <v>28.59376981981595</v>
      </c>
      <c r="H41" s="76"/>
      <c r="I41" s="75">
        <v>29.380670794454609</v>
      </c>
      <c r="J41" s="75">
        <v>36.24405724953413</v>
      </c>
      <c r="K41" s="75">
        <v>30.892890646016092</v>
      </c>
      <c r="L41" s="75">
        <v>31.167575027577794</v>
      </c>
      <c r="M41" s="75" t="s">
        <v>101</v>
      </c>
      <c r="N41" s="75">
        <v>30.174431136093975</v>
      </c>
      <c r="O41" s="75">
        <v>29.335392649548087</v>
      </c>
      <c r="P41" s="75">
        <v>28.347855671730716</v>
      </c>
      <c r="Q41" s="75">
        <v>29.705128140056491</v>
      </c>
      <c r="R41" s="76"/>
      <c r="S41" s="75">
        <v>28.324716492753243</v>
      </c>
      <c r="T41" s="75">
        <v>29.004728483970155</v>
      </c>
      <c r="U41" s="75">
        <v>28.598304289174802</v>
      </c>
      <c r="V41" s="75">
        <v>28.331064187240745</v>
      </c>
      <c r="W41" s="75"/>
      <c r="X41" s="75">
        <v>27.337724471410073</v>
      </c>
      <c r="Y41" s="75">
        <v>29.268785603161557</v>
      </c>
      <c r="Z41" s="75">
        <v>29.642085234641748</v>
      </c>
      <c r="AA41" s="75">
        <v>29.862906388703038</v>
      </c>
      <c r="AB41" s="75"/>
      <c r="AC41" s="75">
        <v>30.743509205726333</v>
      </c>
      <c r="AD41" s="75">
        <v>31.479858069860946</v>
      </c>
      <c r="AE41" s="75">
        <v>33.081142417186548</v>
      </c>
      <c r="AF41" s="75">
        <v>31.356483849735952</v>
      </c>
      <c r="AG41" s="76"/>
      <c r="AH41" s="75">
        <v>31.684158727421792</v>
      </c>
      <c r="AI41" s="75"/>
      <c r="AJ41" s="75"/>
      <c r="AK41" s="75"/>
    </row>
    <row r="42" spans="1:37" ht="30" customHeight="1">
      <c r="A42" s="16" t="s">
        <v>99</v>
      </c>
      <c r="B42" s="16">
        <v>6.4822589098522077</v>
      </c>
      <c r="C42" s="16">
        <v>5.9236880651617065</v>
      </c>
      <c r="D42" s="16">
        <v>6.3523335758124064</v>
      </c>
      <c r="E42" s="16">
        <v>5.7918760038415069</v>
      </c>
      <c r="F42" s="16">
        <v>5.9077139302364099</v>
      </c>
      <c r="G42" s="16">
        <v>6.3614295737876443</v>
      </c>
      <c r="H42" s="11"/>
      <c r="I42" s="16">
        <v>6.626577575310721</v>
      </c>
      <c r="J42" s="16">
        <v>8.6559931978592086</v>
      </c>
      <c r="K42" s="16">
        <v>7.0659001112928985</v>
      </c>
      <c r="L42" s="16">
        <v>6.7392251192505084</v>
      </c>
      <c r="M42" s="16" t="s">
        <v>101</v>
      </c>
      <c r="N42" s="16">
        <v>6.5490373476841306</v>
      </c>
      <c r="O42" s="16">
        <v>6.4068262571758714</v>
      </c>
      <c r="P42" s="16">
        <v>6.3859956700075315</v>
      </c>
      <c r="Q42" s="16">
        <v>6.5084087968919873</v>
      </c>
      <c r="R42" s="11"/>
      <c r="S42" s="16">
        <v>6.1510511367610423</v>
      </c>
      <c r="T42" s="16">
        <v>6.3525214810813164</v>
      </c>
      <c r="U42" s="16">
        <v>6.5339528435472829</v>
      </c>
      <c r="V42" s="16">
        <v>6.3286125645699602</v>
      </c>
      <c r="W42" s="16"/>
      <c r="X42" s="16">
        <v>6.1160398391021715</v>
      </c>
      <c r="Y42" s="16">
        <v>6.5112100372894899</v>
      </c>
      <c r="Z42" s="16">
        <v>7.0997708059454618</v>
      </c>
      <c r="AA42" s="16">
        <v>7.2141191044437338</v>
      </c>
      <c r="AB42" s="16"/>
      <c r="AC42" s="16">
        <v>7.4367605653688829</v>
      </c>
      <c r="AD42" s="16">
        <v>7.2456136799090087</v>
      </c>
      <c r="AE42" s="16">
        <v>7.5711508341441345</v>
      </c>
      <c r="AF42" s="16">
        <v>7.5060194457122797</v>
      </c>
      <c r="AG42" s="11"/>
      <c r="AH42" s="16">
        <v>7.5283731947533932</v>
      </c>
      <c r="AI42" s="16"/>
      <c r="AJ42" s="16"/>
      <c r="AK42" s="16"/>
    </row>
    <row r="43" spans="1:37" ht="30" customHeight="1">
      <c r="A43" s="16" t="s">
        <v>100</v>
      </c>
      <c r="B43" s="16">
        <v>21.553764938036153</v>
      </c>
      <c r="C43" s="16">
        <v>23.386833154578053</v>
      </c>
      <c r="D43" s="16">
        <v>22.123400615087387</v>
      </c>
      <c r="E43" s="16">
        <v>20.64604917753309</v>
      </c>
      <c r="F43" s="16">
        <v>20.022144377322903</v>
      </c>
      <c r="G43" s="16">
        <v>22.232340246028308</v>
      </c>
      <c r="H43" s="11"/>
      <c r="I43" s="16">
        <v>22.754093219143886</v>
      </c>
      <c r="J43" s="16">
        <v>27.58806405167492</v>
      </c>
      <c r="K43" s="16">
        <v>23.826990534723191</v>
      </c>
      <c r="L43" s="16">
        <v>24.428349908327284</v>
      </c>
      <c r="M43" s="16" t="s">
        <v>101</v>
      </c>
      <c r="N43" s="16">
        <v>23.625393788409845</v>
      </c>
      <c r="O43" s="16">
        <v>22.928566392372215</v>
      </c>
      <c r="P43" s="16">
        <v>21.961860001723185</v>
      </c>
      <c r="Q43" s="16">
        <v>23.196719343164503</v>
      </c>
      <c r="R43" s="11"/>
      <c r="S43" s="16">
        <v>22.173665355992203</v>
      </c>
      <c r="T43" s="16">
        <v>22.65220700288884</v>
      </c>
      <c r="U43" s="16">
        <v>22.064351445627519</v>
      </c>
      <c r="V43" s="16">
        <v>22.002451622670787</v>
      </c>
      <c r="W43" s="16"/>
      <c r="X43" s="16">
        <v>21.221684632307902</v>
      </c>
      <c r="Y43" s="16">
        <v>22.757575565872067</v>
      </c>
      <c r="Z43" s="16">
        <v>22.542314428696287</v>
      </c>
      <c r="AA43" s="16">
        <v>22.648787284259306</v>
      </c>
      <c r="AB43" s="16"/>
      <c r="AC43" s="16">
        <v>23.306748640357451</v>
      </c>
      <c r="AD43" s="16">
        <v>24.234244389951936</v>
      </c>
      <c r="AE43" s="16">
        <v>25.509991583042417</v>
      </c>
      <c r="AF43" s="16">
        <v>23.850464404023672</v>
      </c>
      <c r="AG43" s="11"/>
      <c r="AH43" s="16">
        <v>24.155785532668396</v>
      </c>
      <c r="AI43" s="16"/>
      <c r="AJ43" s="16"/>
      <c r="AK43" s="16"/>
    </row>
    <row r="44" spans="1:37" ht="9" customHeight="1">
      <c r="A44" s="16"/>
      <c r="B44" s="75"/>
      <c r="C44" s="75"/>
      <c r="D44" s="75"/>
      <c r="E44" s="16"/>
      <c r="F44" s="16"/>
      <c r="G44" s="16"/>
      <c r="H44" s="76"/>
      <c r="I44" s="75"/>
      <c r="J44" s="75"/>
      <c r="K44" s="75"/>
      <c r="L44" s="75"/>
      <c r="M44" s="75"/>
      <c r="N44" s="75"/>
      <c r="O44" s="19"/>
      <c r="P44" s="11"/>
      <c r="Q44" s="75" t="s">
        <v>101</v>
      </c>
      <c r="R44" s="11"/>
      <c r="S44" s="11" t="s">
        <v>101</v>
      </c>
      <c r="T44" s="11"/>
      <c r="U44" s="11"/>
      <c r="V44" s="11" t="s">
        <v>101</v>
      </c>
      <c r="W44" s="11"/>
      <c r="X44" s="11" t="s">
        <v>101</v>
      </c>
      <c r="Y44" s="11"/>
      <c r="Z44" s="11"/>
      <c r="AA44" s="11" t="s">
        <v>101</v>
      </c>
      <c r="AB44" s="11"/>
      <c r="AC44" s="16" t="s">
        <v>101</v>
      </c>
      <c r="AD44" s="16" t="s">
        <v>101</v>
      </c>
      <c r="AE44" s="16" t="s">
        <v>101</v>
      </c>
      <c r="AF44" s="16" t="s">
        <v>101</v>
      </c>
      <c r="AG44" s="11"/>
      <c r="AH44" s="16"/>
      <c r="AI44" s="11"/>
      <c r="AJ44" s="11"/>
      <c r="AK44" s="11"/>
    </row>
    <row r="45" spans="1:37" ht="30" customHeight="1">
      <c r="A45" s="75" t="s">
        <v>102</v>
      </c>
      <c r="B45" s="75">
        <v>39.080637574157791</v>
      </c>
      <c r="C45" s="75">
        <v>42.537093405349914</v>
      </c>
      <c r="D45" s="75">
        <v>40.698578473607697</v>
      </c>
      <c r="E45" s="75">
        <v>39.652138670650771</v>
      </c>
      <c r="F45" s="75">
        <v>40.099839289946978</v>
      </c>
      <c r="G45" s="75">
        <v>41.360181165144475</v>
      </c>
      <c r="H45" s="76"/>
      <c r="I45" s="75">
        <v>43.382888584463274</v>
      </c>
      <c r="J45" s="75">
        <v>47.787144714819121</v>
      </c>
      <c r="K45" s="75">
        <v>44.721198395553493</v>
      </c>
      <c r="L45" s="75">
        <v>44.866071007188459</v>
      </c>
      <c r="M45" s="75" t="s">
        <v>101</v>
      </c>
      <c r="N45" s="75">
        <v>42.583656135186402</v>
      </c>
      <c r="O45" s="75">
        <v>40.488992286463102</v>
      </c>
      <c r="P45" s="75">
        <v>38.546517390560112</v>
      </c>
      <c r="Q45" s="75">
        <v>43.351329370267479</v>
      </c>
      <c r="R45" s="76"/>
      <c r="S45" s="75">
        <v>40.202633022840509</v>
      </c>
      <c r="T45" s="75">
        <v>40.599704846894326</v>
      </c>
      <c r="U45" s="75">
        <v>38.340571327093663</v>
      </c>
      <c r="V45" s="75">
        <v>41.994143663274599</v>
      </c>
      <c r="W45" s="75"/>
      <c r="X45" s="75">
        <v>39.666975622647691</v>
      </c>
      <c r="Y45" s="75">
        <v>40.767581125735312</v>
      </c>
      <c r="Z45" s="75">
        <v>41.290479950165917</v>
      </c>
      <c r="AA45" s="75">
        <v>43.112090031530734</v>
      </c>
      <c r="AB45" s="75"/>
      <c r="AC45" s="75">
        <v>42.277731823163201</v>
      </c>
      <c r="AD45" s="75">
        <v>41.911645975829856</v>
      </c>
      <c r="AE45" s="75">
        <v>44.356655019099968</v>
      </c>
      <c r="AF45" s="75">
        <v>44.535647421592756</v>
      </c>
      <c r="AG45" s="76"/>
      <c r="AH45" s="75">
        <v>42.528208387128679</v>
      </c>
      <c r="AI45" s="75"/>
      <c r="AJ45" s="75"/>
      <c r="AK45" s="75"/>
    </row>
    <row r="46" spans="1:37" ht="30" customHeight="1">
      <c r="A46" s="16" t="s">
        <v>103</v>
      </c>
      <c r="B46" s="16">
        <v>38.826903763833172</v>
      </c>
      <c r="C46" s="16">
        <v>42.249627799396144</v>
      </c>
      <c r="D46" s="16">
        <v>40.405551403938134</v>
      </c>
      <c r="E46" s="16">
        <v>39.357746116049356</v>
      </c>
      <c r="F46" s="16">
        <v>39.803597674314666</v>
      </c>
      <c r="G46" s="16">
        <v>41.058005315015905</v>
      </c>
      <c r="H46" s="11"/>
      <c r="I46" s="16">
        <v>43.0818002862814</v>
      </c>
      <c r="J46" s="16">
        <v>47.436283211771077</v>
      </c>
      <c r="K46" s="16">
        <v>44.4102026997774</v>
      </c>
      <c r="L46" s="16">
        <v>44.554074461365218</v>
      </c>
      <c r="M46" s="16" t="s">
        <v>101</v>
      </c>
      <c r="N46" s="16">
        <v>42.287986905317631</v>
      </c>
      <c r="O46" s="16">
        <v>40.202326144106102</v>
      </c>
      <c r="P46" s="16">
        <v>38.267440490835014</v>
      </c>
      <c r="Q46" s="16">
        <v>43.059415007952992</v>
      </c>
      <c r="R46" s="11"/>
      <c r="S46" s="16">
        <v>39.926335745243236</v>
      </c>
      <c r="T46" s="16">
        <v>40.324778252693342</v>
      </c>
      <c r="U46" s="16">
        <v>38.073038716263021</v>
      </c>
      <c r="V46" s="16">
        <v>41.710248698426312</v>
      </c>
      <c r="W46" s="16"/>
      <c r="X46" s="16">
        <v>39.395118627621628</v>
      </c>
      <c r="Y46" s="16">
        <v>40.491091395723672</v>
      </c>
      <c r="Z46" s="16">
        <v>41.020543269628554</v>
      </c>
      <c r="AA46" s="16">
        <v>42.830761333693459</v>
      </c>
      <c r="AB46" s="16"/>
      <c r="AC46" s="16">
        <v>41.987253012514003</v>
      </c>
      <c r="AD46" s="16">
        <v>41.628539981925151</v>
      </c>
      <c r="AE46" s="16">
        <v>44.063724287988322</v>
      </c>
      <c r="AF46" s="16">
        <v>44.241182833562149</v>
      </c>
      <c r="AG46" s="11"/>
      <c r="AH46" s="16">
        <v>42.234290312580391</v>
      </c>
      <c r="AI46" s="16"/>
      <c r="AJ46" s="16"/>
      <c r="AK46" s="16"/>
    </row>
    <row r="47" spans="1:37" ht="30" customHeight="1">
      <c r="A47" s="16" t="s">
        <v>104</v>
      </c>
      <c r="B47" s="16">
        <v>0.25373381032461467</v>
      </c>
      <c r="C47" s="16">
        <v>0.28746560595377019</v>
      </c>
      <c r="D47" s="16">
        <v>0.29302706966956049</v>
      </c>
      <c r="E47" s="16">
        <v>0.29439255460141917</v>
      </c>
      <c r="F47" s="16">
        <v>0.29624161563231355</v>
      </c>
      <c r="G47" s="16">
        <v>0.30217585012857101</v>
      </c>
      <c r="H47" s="11"/>
      <c r="I47" s="16">
        <v>0.30108829818188054</v>
      </c>
      <c r="J47" s="16">
        <v>0.35086150304804636</v>
      </c>
      <c r="K47" s="16">
        <v>0.31099569577609931</v>
      </c>
      <c r="L47" s="16">
        <v>0.3119965458232461</v>
      </c>
      <c r="M47" s="16" t="s">
        <v>101</v>
      </c>
      <c r="N47" s="16">
        <v>0.29566922986876282</v>
      </c>
      <c r="O47" s="16">
        <v>0.28666614235699872</v>
      </c>
      <c r="P47" s="16">
        <v>0.27907689972510125</v>
      </c>
      <c r="Q47" s="16">
        <v>0.29191436231448559</v>
      </c>
      <c r="R47" s="11"/>
      <c r="S47" s="16">
        <v>0.27629727759727835</v>
      </c>
      <c r="T47" s="16">
        <v>0.27492659420098131</v>
      </c>
      <c r="U47" s="16">
        <v>0.26753261083064717</v>
      </c>
      <c r="V47" s="16">
        <v>0.28389496484828652</v>
      </c>
      <c r="W47" s="16"/>
      <c r="X47" s="16">
        <v>0.27185699502605837</v>
      </c>
      <c r="Y47" s="16">
        <v>0.27648973001164373</v>
      </c>
      <c r="Z47" s="16">
        <v>0.26993668053736469</v>
      </c>
      <c r="AA47" s="16">
        <v>0.2813286978372696</v>
      </c>
      <c r="AB47" s="16"/>
      <c r="AC47" s="16">
        <v>0.29047881064919251</v>
      </c>
      <c r="AD47" s="16">
        <v>0.28310599390470448</v>
      </c>
      <c r="AE47" s="16">
        <v>0.29293073111164092</v>
      </c>
      <c r="AF47" s="16">
        <v>0.29446458803061226</v>
      </c>
      <c r="AG47" s="11"/>
      <c r="AH47" s="16">
        <v>0.29391807454828911</v>
      </c>
      <c r="AI47" s="16"/>
      <c r="AJ47" s="16"/>
      <c r="AK47" s="16"/>
    </row>
    <row r="48" spans="1:37" ht="10.5" customHeight="1">
      <c r="A48" s="16"/>
      <c r="B48" s="75"/>
      <c r="C48" s="75"/>
      <c r="D48" s="75"/>
      <c r="E48" s="16"/>
      <c r="F48" s="16"/>
      <c r="G48" s="16"/>
      <c r="H48" s="76"/>
      <c r="I48" s="75"/>
      <c r="J48" s="75"/>
      <c r="K48" s="75"/>
      <c r="L48" s="75"/>
      <c r="M48" s="75"/>
      <c r="N48" s="75"/>
      <c r="O48" s="16"/>
      <c r="P48" s="16"/>
      <c r="Q48" s="75" t="s">
        <v>101</v>
      </c>
      <c r="R48" s="11"/>
      <c r="S48" s="16" t="s">
        <v>101</v>
      </c>
      <c r="T48" s="16"/>
      <c r="U48" s="16"/>
      <c r="V48" s="16" t="s">
        <v>101</v>
      </c>
      <c r="W48" s="16"/>
      <c r="X48" s="16" t="s">
        <v>101</v>
      </c>
      <c r="Y48" s="16" t="s">
        <v>101</v>
      </c>
      <c r="Z48" s="16" t="s">
        <v>101</v>
      </c>
      <c r="AA48" s="16" t="s">
        <v>101</v>
      </c>
      <c r="AB48" s="16"/>
      <c r="AC48" s="16" t="s">
        <v>101</v>
      </c>
      <c r="AD48" s="16" t="s">
        <v>101</v>
      </c>
      <c r="AE48" s="16" t="s">
        <v>101</v>
      </c>
      <c r="AF48" s="16" t="s">
        <v>101</v>
      </c>
      <c r="AG48" s="11"/>
      <c r="AH48" s="16"/>
      <c r="AI48" s="16"/>
      <c r="AJ48" s="16"/>
      <c r="AK48" s="16"/>
    </row>
    <row r="49" spans="1:37" ht="30" customHeight="1">
      <c r="A49" s="75" t="s">
        <v>105</v>
      </c>
      <c r="B49" s="75">
        <v>-0.18090000901742498</v>
      </c>
      <c r="C49" s="75">
        <v>1.6547420956114258</v>
      </c>
      <c r="D49" s="75">
        <v>-2.4514751454173589</v>
      </c>
      <c r="E49" s="75">
        <v>1.6789202939572363</v>
      </c>
      <c r="F49" s="75">
        <v>-0.40388853185758433</v>
      </c>
      <c r="G49" s="75">
        <v>2.8418297467587799</v>
      </c>
      <c r="H49" s="76"/>
      <c r="I49" s="75">
        <v>2.5835336225651129</v>
      </c>
      <c r="J49" s="75">
        <v>18.405137216518433</v>
      </c>
      <c r="K49" s="75">
        <v>8.85316558616449</v>
      </c>
      <c r="L49" s="75">
        <v>4.549785446342784</v>
      </c>
      <c r="M49" s="75" t="s">
        <v>101</v>
      </c>
      <c r="N49" s="75">
        <v>-1.5776712164843913</v>
      </c>
      <c r="O49" s="75">
        <v>8.4121491850114367</v>
      </c>
      <c r="P49" s="75">
        <v>5.8483614309301011</v>
      </c>
      <c r="Q49" s="75">
        <v>6.3565806741310213</v>
      </c>
      <c r="R49" s="76"/>
      <c r="S49" s="75">
        <v>3.0248069797564177</v>
      </c>
      <c r="T49" s="75">
        <v>4.2185286498451529</v>
      </c>
      <c r="U49" s="75">
        <v>2.1649751698832223</v>
      </c>
      <c r="V49" s="75">
        <v>2.1583185591417222</v>
      </c>
      <c r="W49" s="75"/>
      <c r="X49" s="75">
        <v>1.5674643033213045</v>
      </c>
      <c r="Y49" s="75">
        <v>7.5084225352582177</v>
      </c>
      <c r="Z49" s="75">
        <v>-1.5700700825391747</v>
      </c>
      <c r="AA49" s="75">
        <v>18.422866380015162</v>
      </c>
      <c r="AB49" s="75"/>
      <c r="AC49" s="75">
        <v>3.6755949432015314</v>
      </c>
      <c r="AD49" s="75">
        <v>12.986314492998623</v>
      </c>
      <c r="AE49" s="75">
        <v>10.160269530291437</v>
      </c>
      <c r="AF49" s="75">
        <v>11.83269099737317</v>
      </c>
      <c r="AG49" s="76"/>
      <c r="AH49" s="75">
        <v>8.5826624839146444</v>
      </c>
      <c r="AI49" s="75"/>
      <c r="AJ49" s="75"/>
      <c r="AK49" s="75"/>
    </row>
    <row r="50" spans="1:37" ht="10.5" customHeight="1">
      <c r="A50" s="16"/>
      <c r="B50" s="75"/>
      <c r="C50" s="75"/>
      <c r="D50" s="75"/>
      <c r="E50" s="16"/>
      <c r="F50" s="16"/>
      <c r="G50" s="16"/>
      <c r="H50" s="76"/>
      <c r="I50" s="75"/>
      <c r="J50" s="75"/>
      <c r="K50" s="75"/>
      <c r="L50" s="75"/>
      <c r="M50" s="75"/>
      <c r="N50" s="75"/>
      <c r="O50" s="16"/>
      <c r="P50" s="16"/>
      <c r="Q50" s="75" t="s">
        <v>101</v>
      </c>
      <c r="R50" s="11"/>
      <c r="S50" s="16" t="s">
        <v>101</v>
      </c>
      <c r="T50" s="16"/>
      <c r="U50" s="16"/>
      <c r="V50" s="16" t="s">
        <v>101</v>
      </c>
      <c r="W50" s="16"/>
      <c r="X50" s="16" t="s">
        <v>101</v>
      </c>
      <c r="Y50" s="16" t="s">
        <v>101</v>
      </c>
      <c r="Z50" s="16" t="s">
        <v>101</v>
      </c>
      <c r="AA50" s="16" t="s">
        <v>101</v>
      </c>
      <c r="AB50" s="16"/>
      <c r="AC50" s="16" t="s">
        <v>101</v>
      </c>
      <c r="AD50" s="16" t="s">
        <v>101</v>
      </c>
      <c r="AE50" s="16" t="s">
        <v>101</v>
      </c>
      <c r="AF50" s="16" t="s">
        <v>101</v>
      </c>
      <c r="AG50" s="11"/>
      <c r="AH50" s="16"/>
      <c r="AI50" s="16"/>
      <c r="AJ50" s="16"/>
      <c r="AK50" s="16"/>
    </row>
    <row r="51" spans="1:37" ht="30" customHeight="1">
      <c r="A51" s="75" t="s">
        <v>106</v>
      </c>
      <c r="B51" s="75">
        <v>22.547919090864461</v>
      </c>
      <c r="C51" s="75">
        <v>24.56464493713446</v>
      </c>
      <c r="D51" s="75">
        <v>24.519182899552778</v>
      </c>
      <c r="E51" s="75">
        <v>22.466142937202189</v>
      </c>
      <c r="F51" s="75">
        <v>23.421937261353559</v>
      </c>
      <c r="G51" s="75">
        <v>25.805079814676169</v>
      </c>
      <c r="H51" s="76"/>
      <c r="I51" s="75">
        <v>25.497302935197187</v>
      </c>
      <c r="J51" s="75">
        <v>25.099271595727004</v>
      </c>
      <c r="K51" s="75">
        <v>23.039320555418524</v>
      </c>
      <c r="L51" s="75">
        <v>26.038764054241408</v>
      </c>
      <c r="M51" s="75" t="s">
        <v>101</v>
      </c>
      <c r="N51" s="75">
        <v>22.050113833824813</v>
      </c>
      <c r="O51" s="75">
        <v>23.082599650673409</v>
      </c>
      <c r="P51" s="75">
        <v>20.926771034293086</v>
      </c>
      <c r="Q51" s="75">
        <v>23.282404900016079</v>
      </c>
      <c r="R51" s="76"/>
      <c r="S51" s="75">
        <v>20.890649704615612</v>
      </c>
      <c r="T51" s="75">
        <v>21.133749209976799</v>
      </c>
      <c r="U51" s="75">
        <v>21.126869177224851</v>
      </c>
      <c r="V51" s="75">
        <v>21.29615887736508</v>
      </c>
      <c r="W51" s="75"/>
      <c r="X51" s="75">
        <v>20.475313592809162</v>
      </c>
      <c r="Y51" s="75">
        <v>21.047697434484366</v>
      </c>
      <c r="Z51" s="75">
        <v>22.143397068872993</v>
      </c>
      <c r="AA51" s="75">
        <v>21.580556846320345</v>
      </c>
      <c r="AB51" s="75"/>
      <c r="AC51" s="75">
        <v>22.563110786813635</v>
      </c>
      <c r="AD51" s="75">
        <v>23.279034121795892</v>
      </c>
      <c r="AE51" s="75">
        <v>22.97161216440923</v>
      </c>
      <c r="AF51" s="75">
        <v>23.459511816645843</v>
      </c>
      <c r="AG51" s="76"/>
      <c r="AH51" s="75">
        <v>23.553300918909066</v>
      </c>
      <c r="AI51" s="75"/>
      <c r="AJ51" s="75"/>
      <c r="AK51" s="75"/>
    </row>
    <row r="52" spans="1:37" ht="30" customHeight="1">
      <c r="A52" s="16" t="s">
        <v>107</v>
      </c>
      <c r="B52" s="16">
        <v>15.36756072158583</v>
      </c>
      <c r="C52" s="16">
        <v>17.135083335791553</v>
      </c>
      <c r="D52" s="16">
        <v>17.504223156183148</v>
      </c>
      <c r="E52" s="16">
        <v>17.625192445728384</v>
      </c>
      <c r="F52" s="16">
        <v>17.779813975595481</v>
      </c>
      <c r="G52" s="16">
        <v>18.704387686733732</v>
      </c>
      <c r="H52" s="11"/>
      <c r="I52" s="16">
        <v>18.405229431157927</v>
      </c>
      <c r="J52" s="16">
        <v>16.247369874312533</v>
      </c>
      <c r="K52" s="16">
        <v>16.736692421770965</v>
      </c>
      <c r="L52" s="16">
        <v>17.44127991531326</v>
      </c>
      <c r="M52" s="16" t="s">
        <v>101</v>
      </c>
      <c r="N52" s="16">
        <v>17.135822376174307</v>
      </c>
      <c r="O52" s="16">
        <v>16.123293725863192</v>
      </c>
      <c r="P52" s="16">
        <v>15.742786178171258</v>
      </c>
      <c r="Q52" s="16">
        <v>16.961524892725041</v>
      </c>
      <c r="R52" s="11"/>
      <c r="S52" s="16">
        <v>16.475601599447717</v>
      </c>
      <c r="T52" s="16">
        <v>16.081154453532037</v>
      </c>
      <c r="U52" s="16">
        <v>15.769392980953459</v>
      </c>
      <c r="V52" s="16">
        <v>16.613537790323328</v>
      </c>
      <c r="W52" s="16"/>
      <c r="X52" s="16">
        <v>16.04703330669722</v>
      </c>
      <c r="Y52" s="16">
        <v>16.214503645756739</v>
      </c>
      <c r="Z52" s="16">
        <v>16.14865962183665</v>
      </c>
      <c r="AA52" s="16">
        <v>16.647188416853435</v>
      </c>
      <c r="AB52" s="16"/>
      <c r="AC52" s="16">
        <v>16.960618373326628</v>
      </c>
      <c r="AD52" s="16">
        <v>16.777322288832799</v>
      </c>
      <c r="AE52" s="16">
        <v>17.212433948906341</v>
      </c>
      <c r="AF52" s="16">
        <v>17.060921202931475</v>
      </c>
      <c r="AG52" s="11"/>
      <c r="AH52" s="16">
        <v>17.025348349479533</v>
      </c>
      <c r="AI52" s="16"/>
      <c r="AJ52" s="16"/>
      <c r="AK52" s="16"/>
    </row>
    <row r="53" spans="1:37" ht="30" customHeight="1">
      <c r="A53" s="16" t="s">
        <v>108</v>
      </c>
      <c r="B53" s="16">
        <v>2.1845204926835673</v>
      </c>
      <c r="C53" s="16">
        <v>2.0562861813464628</v>
      </c>
      <c r="D53" s="16">
        <v>1.9558983502812697</v>
      </c>
      <c r="E53" s="16">
        <v>1.3959893941308703</v>
      </c>
      <c r="F53" s="16">
        <v>1.5222647771575548</v>
      </c>
      <c r="G53" s="16">
        <v>1.9440607264363863</v>
      </c>
      <c r="H53" s="11"/>
      <c r="I53" s="16">
        <v>1.7334186022211702</v>
      </c>
      <c r="J53" s="16">
        <v>1.3097610369775832</v>
      </c>
      <c r="K53" s="16">
        <v>1.6520388431411501</v>
      </c>
      <c r="L53" s="16">
        <v>1.5752932386023804</v>
      </c>
      <c r="M53" s="16" t="s">
        <v>101</v>
      </c>
      <c r="N53" s="16">
        <v>1.4471414421625595</v>
      </c>
      <c r="O53" s="16">
        <v>1.3671673065576904</v>
      </c>
      <c r="P53" s="16">
        <v>1.274932208190962</v>
      </c>
      <c r="Q53" s="16">
        <v>1.1055057536556692</v>
      </c>
      <c r="R53" s="11"/>
      <c r="S53" s="16">
        <v>1.208664236002142</v>
      </c>
      <c r="T53" s="16">
        <v>1.1290948841580206</v>
      </c>
      <c r="U53" s="16">
        <v>1.2346917243124957</v>
      </c>
      <c r="V53" s="16">
        <v>1.0531103990267463</v>
      </c>
      <c r="W53" s="16"/>
      <c r="X53" s="16">
        <v>1.1133807899143233</v>
      </c>
      <c r="Y53" s="16">
        <v>1.1724784574592326</v>
      </c>
      <c r="Z53" s="16">
        <v>1.8057487451694259</v>
      </c>
      <c r="AA53" s="16">
        <v>1.4468432557761428</v>
      </c>
      <c r="AB53" s="16"/>
      <c r="AC53" s="16">
        <v>1.6952087992293832</v>
      </c>
      <c r="AD53" s="16">
        <v>1.5812700374506123</v>
      </c>
      <c r="AE53" s="16">
        <v>1.6978298738417292</v>
      </c>
      <c r="AF53" s="16">
        <v>1.615795405994163</v>
      </c>
      <c r="AG53" s="11"/>
      <c r="AH53" s="16">
        <v>1.7898044420015131</v>
      </c>
      <c r="AI53" s="16"/>
      <c r="AJ53" s="16"/>
      <c r="AK53" s="16"/>
    </row>
    <row r="54" spans="1:37" ht="30" customHeight="1">
      <c r="A54" s="16" t="s">
        <v>109</v>
      </c>
      <c r="B54" s="16">
        <v>4.9311253279543799</v>
      </c>
      <c r="C54" s="16">
        <v>5.3052612547356608</v>
      </c>
      <c r="D54" s="16">
        <v>4.9948603358105181</v>
      </c>
      <c r="E54" s="16">
        <v>3.3823158785140945</v>
      </c>
      <c r="F54" s="16">
        <v>4.0597351496563494</v>
      </c>
      <c r="G54" s="16">
        <v>5.0958302196167109</v>
      </c>
      <c r="H54" s="11"/>
      <c r="I54" s="16">
        <v>5.3001296005906733</v>
      </c>
      <c r="J54" s="16">
        <v>7.4630560872424407</v>
      </c>
      <c r="K54" s="16">
        <v>4.5905616471140842</v>
      </c>
      <c r="L54" s="16">
        <v>6.9623809723086962</v>
      </c>
      <c r="M54" s="16" t="s">
        <v>101</v>
      </c>
      <c r="N54" s="16">
        <v>3.4106408635422634</v>
      </c>
      <c r="O54" s="16">
        <v>5.5363146106917309</v>
      </c>
      <c r="P54" s="16">
        <v>3.8563898755133059</v>
      </c>
      <c r="Q54" s="16">
        <v>5.1629896622823583</v>
      </c>
      <c r="R54" s="11"/>
      <c r="S54" s="16">
        <v>3.1591739762927693</v>
      </c>
      <c r="T54" s="16">
        <v>3.8725771808195577</v>
      </c>
      <c r="U54" s="16">
        <v>4.0792543881831271</v>
      </c>
      <c r="V54" s="16">
        <v>3.5812180638197635</v>
      </c>
      <c r="W54" s="16"/>
      <c r="X54" s="16">
        <v>3.2693079785763137</v>
      </c>
      <c r="Y54" s="16">
        <v>3.6135024828227995</v>
      </c>
      <c r="Z54" s="16">
        <v>4.1422306663926758</v>
      </c>
      <c r="AA54" s="16">
        <v>3.4393156343989788</v>
      </c>
      <c r="AB54" s="16"/>
      <c r="AC54" s="16">
        <v>3.8591827522986932</v>
      </c>
      <c r="AD54" s="16">
        <v>4.8730266122374566</v>
      </c>
      <c r="AE54" s="16">
        <v>4.0125441139042382</v>
      </c>
      <c r="AF54" s="16">
        <v>4.7346081563492195</v>
      </c>
      <c r="AG54" s="11"/>
      <c r="AH54" s="16">
        <v>4.6899029197134157</v>
      </c>
      <c r="AI54" s="16"/>
      <c r="AJ54" s="16"/>
      <c r="AK54" s="16"/>
    </row>
    <row r="55" spans="1:37" ht="30" customHeight="1">
      <c r="A55" s="16" t="s">
        <v>110</v>
      </c>
      <c r="B55" s="16">
        <v>6.4712548640680378E-2</v>
      </c>
      <c r="C55" s="16">
        <v>6.8014165260788906E-2</v>
      </c>
      <c r="D55" s="16">
        <v>6.4201057277839674E-2</v>
      </c>
      <c r="E55" s="16">
        <v>6.2645218828846355E-2</v>
      </c>
      <c r="F55" s="16">
        <v>6.0123358944169453E-2</v>
      </c>
      <c r="G55" s="16">
        <v>6.080118188934152E-2</v>
      </c>
      <c r="H55" s="11"/>
      <c r="I55" s="16">
        <v>5.8525301227415963E-2</v>
      </c>
      <c r="J55" s="16">
        <v>7.9084597194448172E-2</v>
      </c>
      <c r="K55" s="16">
        <v>6.0027643392323887E-2</v>
      </c>
      <c r="L55" s="16">
        <v>5.9809928017070843E-2</v>
      </c>
      <c r="M55" s="16" t="s">
        <v>101</v>
      </c>
      <c r="N55" s="16">
        <v>5.6509151945684004E-2</v>
      </c>
      <c r="O55" s="16">
        <v>5.5824007560794316E-2</v>
      </c>
      <c r="P55" s="16">
        <v>5.2662772417562592E-2</v>
      </c>
      <c r="Q55" s="16">
        <v>5.2384591353006792E-2</v>
      </c>
      <c r="R55" s="11"/>
      <c r="S55" s="204" t="s">
        <v>119</v>
      </c>
      <c r="T55" s="16">
        <v>5.0922691467179579E-2</v>
      </c>
      <c r="U55" s="204" t="s">
        <v>119</v>
      </c>
      <c r="V55" s="204" t="s">
        <v>119</v>
      </c>
      <c r="W55" s="204"/>
      <c r="X55" s="204" t="s">
        <v>119</v>
      </c>
      <c r="Y55" s="204" t="s">
        <v>119</v>
      </c>
      <c r="Z55" s="204" t="s">
        <v>119</v>
      </c>
      <c r="AA55" s="204" t="s">
        <v>119</v>
      </c>
      <c r="AB55" s="204"/>
      <c r="AC55" s="205" t="s">
        <v>119</v>
      </c>
      <c r="AD55" s="205" t="s">
        <v>119</v>
      </c>
      <c r="AE55" s="205" t="s">
        <v>119</v>
      </c>
      <c r="AF55" s="205" t="s">
        <v>119</v>
      </c>
      <c r="AG55" s="260"/>
      <c r="AH55" s="205" t="s">
        <v>119</v>
      </c>
      <c r="AI55" s="204"/>
      <c r="AJ55" s="204"/>
      <c r="AK55" s="204"/>
    </row>
    <row r="56" spans="1:37" ht="11.25" customHeight="1">
      <c r="A56" s="16"/>
      <c r="B56" s="75"/>
      <c r="C56" s="75"/>
      <c r="D56" s="75"/>
      <c r="E56" s="16"/>
      <c r="F56" s="16"/>
      <c r="G56" s="16"/>
      <c r="H56" s="76"/>
      <c r="I56" s="75"/>
      <c r="J56" s="75"/>
      <c r="K56" s="75"/>
      <c r="L56" s="75"/>
      <c r="M56" s="75"/>
      <c r="N56" s="75"/>
      <c r="O56" s="16"/>
      <c r="P56" s="16"/>
      <c r="Q56" s="75" t="s">
        <v>101</v>
      </c>
      <c r="R56" s="11"/>
      <c r="S56" s="16" t="s">
        <v>101</v>
      </c>
      <c r="T56" s="16"/>
      <c r="U56" s="16"/>
      <c r="V56" s="16" t="s">
        <v>101</v>
      </c>
      <c r="W56" s="16"/>
      <c r="X56" s="16" t="s">
        <v>101</v>
      </c>
      <c r="Y56" s="16" t="s">
        <v>101</v>
      </c>
      <c r="Z56" s="16" t="s">
        <v>101</v>
      </c>
      <c r="AA56" s="16" t="s">
        <v>101</v>
      </c>
      <c r="AB56" s="16"/>
      <c r="AC56" s="16" t="s">
        <v>101</v>
      </c>
      <c r="AD56" s="16" t="s">
        <v>101</v>
      </c>
      <c r="AE56" s="16" t="s">
        <v>101</v>
      </c>
      <c r="AF56" s="16" t="s">
        <v>101</v>
      </c>
      <c r="AG56" s="11"/>
      <c r="AH56" s="16"/>
      <c r="AI56" s="16"/>
      <c r="AJ56" s="16"/>
      <c r="AK56" s="16"/>
    </row>
    <row r="57" spans="1:37" ht="30" customHeight="1">
      <c r="A57" s="75" t="s">
        <v>111</v>
      </c>
      <c r="B57" s="75">
        <v>89.483680503893154</v>
      </c>
      <c r="C57" s="75">
        <v>98.067001657835547</v>
      </c>
      <c r="D57" s="75">
        <v>91.242020418642895</v>
      </c>
      <c r="E57" s="75">
        <v>90.235127083184807</v>
      </c>
      <c r="F57" s="75">
        <v>89.047746327002272</v>
      </c>
      <c r="G57" s="75">
        <v>98.600860546395367</v>
      </c>
      <c r="H57" s="76"/>
      <c r="I57" s="75">
        <v>100.8443959366802</v>
      </c>
      <c r="J57" s="75">
        <v>127.5356107765987</v>
      </c>
      <c r="K57" s="75">
        <v>107.50657518315259</v>
      </c>
      <c r="L57" s="75">
        <v>106.62219553535044</v>
      </c>
      <c r="M57" s="75" t="s">
        <v>101</v>
      </c>
      <c r="N57" s="75">
        <v>93.230529888620808</v>
      </c>
      <c r="O57" s="75">
        <v>101.31913377169603</v>
      </c>
      <c r="P57" s="75">
        <v>93.669505527514019</v>
      </c>
      <c r="Q57" s="75">
        <v>102.69544308447107</v>
      </c>
      <c r="R57" s="76"/>
      <c r="S57" s="75">
        <v>92.442806199965773</v>
      </c>
      <c r="T57" s="75">
        <v>94.956711190686434</v>
      </c>
      <c r="U57" s="75">
        <v>90.230719963376544</v>
      </c>
      <c r="V57" s="75">
        <v>93.779685287022161</v>
      </c>
      <c r="W57" s="75"/>
      <c r="X57" s="75">
        <v>89.047477990188227</v>
      </c>
      <c r="Y57" s="75">
        <v>98.592486698639462</v>
      </c>
      <c r="Z57" s="75">
        <v>91.505892171141483</v>
      </c>
      <c r="AA57" s="75">
        <v>112.97841964656928</v>
      </c>
      <c r="AB57" s="75"/>
      <c r="AC57" s="75">
        <v>99.259946758904675</v>
      </c>
      <c r="AD57" s="75">
        <v>109.65685266048533</v>
      </c>
      <c r="AE57" s="75">
        <v>110.56967913098718</v>
      </c>
      <c r="AF57" s="75">
        <v>111.18433408534773</v>
      </c>
      <c r="AG57" s="76"/>
      <c r="AH57" s="75">
        <v>106.34833051737418</v>
      </c>
      <c r="AI57" s="75"/>
      <c r="AJ57" s="75"/>
      <c r="AK57" s="75"/>
    </row>
    <row r="58" spans="1:37" ht="10.5" customHeight="1">
      <c r="A58" s="16"/>
      <c r="B58" s="75"/>
      <c r="C58" s="75"/>
      <c r="D58" s="75"/>
      <c r="E58" s="16"/>
      <c r="F58" s="16"/>
      <c r="G58" s="16"/>
      <c r="H58" s="76"/>
      <c r="I58" s="75"/>
      <c r="J58" s="75"/>
      <c r="K58" s="75"/>
      <c r="L58" s="75"/>
      <c r="M58" s="75"/>
      <c r="N58" s="75"/>
      <c r="O58" s="16"/>
      <c r="P58" s="16" t="s">
        <v>101</v>
      </c>
      <c r="Q58" s="75" t="s">
        <v>101</v>
      </c>
      <c r="R58" s="11"/>
      <c r="S58" s="16" t="s">
        <v>101</v>
      </c>
      <c r="T58" s="16"/>
      <c r="U58" s="16"/>
      <c r="V58" s="16" t="s">
        <v>101</v>
      </c>
      <c r="W58" s="16"/>
      <c r="X58" s="16" t="s">
        <v>101</v>
      </c>
      <c r="Y58" s="16" t="s">
        <v>101</v>
      </c>
      <c r="Z58" s="16" t="s">
        <v>101</v>
      </c>
      <c r="AA58" s="16" t="s">
        <v>101</v>
      </c>
      <c r="AB58" s="16"/>
      <c r="AC58" s="16" t="s">
        <v>101</v>
      </c>
      <c r="AD58" s="16" t="s">
        <v>101</v>
      </c>
      <c r="AE58" s="16" t="s">
        <v>101</v>
      </c>
      <c r="AF58" s="16" t="s">
        <v>101</v>
      </c>
      <c r="AG58" s="11"/>
      <c r="AH58" s="16"/>
      <c r="AI58" s="16"/>
      <c r="AJ58" s="16"/>
      <c r="AK58" s="16"/>
    </row>
    <row r="59" spans="1:37" ht="30" customHeight="1">
      <c r="A59" s="16" t="s">
        <v>112</v>
      </c>
      <c r="B59" s="16">
        <v>59.715985190091999</v>
      </c>
      <c r="C59" s="16">
        <v>57.654985410023649</v>
      </c>
      <c r="D59" s="16">
        <v>48.967361292828201</v>
      </c>
      <c r="E59" s="16">
        <v>44.082076113707899</v>
      </c>
      <c r="F59" s="16">
        <v>48.262074937615239</v>
      </c>
      <c r="G59" s="16">
        <v>43.245874990336489</v>
      </c>
      <c r="H59" s="11"/>
      <c r="I59" s="16">
        <v>33.11559037700205</v>
      </c>
      <c r="J59" s="16">
        <v>17.858284833766067</v>
      </c>
      <c r="K59" s="16">
        <v>52.904298467936826</v>
      </c>
      <c r="L59" s="16">
        <v>48.130799548390655</v>
      </c>
      <c r="M59" s="16" t="s">
        <v>101</v>
      </c>
      <c r="N59" s="16">
        <v>61.372315635292274</v>
      </c>
      <c r="O59" s="16">
        <v>38.464273600965512</v>
      </c>
      <c r="P59" s="16">
        <v>49.388475606939998</v>
      </c>
      <c r="Q59" s="16">
        <v>38.225610043103877</v>
      </c>
      <c r="R59" s="11"/>
      <c r="S59" s="16">
        <v>46.0203215910445</v>
      </c>
      <c r="T59" s="16">
        <v>33.437407540162774</v>
      </c>
      <c r="U59" s="16">
        <v>53.572987703094256</v>
      </c>
      <c r="V59" s="16">
        <v>32.612428241684043</v>
      </c>
      <c r="W59" s="16"/>
      <c r="X59" s="16">
        <v>36.080335949932788</v>
      </c>
      <c r="Y59" s="16">
        <v>31.058340627420844</v>
      </c>
      <c r="Z59" s="16">
        <v>38.692325570322978</v>
      </c>
      <c r="AA59" s="16">
        <v>32.545036969576294</v>
      </c>
      <c r="AB59" s="16"/>
      <c r="AC59" s="16">
        <v>37.265998565253625</v>
      </c>
      <c r="AD59" s="16">
        <v>32.2614610107386</v>
      </c>
      <c r="AE59" s="16">
        <v>25.689770439076661</v>
      </c>
      <c r="AF59" s="16">
        <v>34.092481740597428</v>
      </c>
      <c r="AG59" s="11"/>
      <c r="AH59" s="16">
        <v>22.738972383461579</v>
      </c>
      <c r="AI59" s="16"/>
      <c r="AJ59" s="16"/>
      <c r="AK59" s="16"/>
    </row>
    <row r="60" spans="1:37" ht="30" customHeight="1">
      <c r="A60" s="16" t="s">
        <v>113</v>
      </c>
      <c r="B60" s="16">
        <v>5.906911886238726</v>
      </c>
      <c r="C60" s="16">
        <v>6.2376251038826753</v>
      </c>
      <c r="D60" s="16">
        <v>5.6440170967475938</v>
      </c>
      <c r="E60" s="16">
        <v>5.5085675664610063</v>
      </c>
      <c r="F60" s="16">
        <v>4.9905441935972013</v>
      </c>
      <c r="G60" s="16">
        <v>5.3110920909712434</v>
      </c>
      <c r="H60" s="11"/>
      <c r="I60" s="16">
        <v>2.854800069782002</v>
      </c>
      <c r="J60" s="16">
        <v>3.2695064676608627</v>
      </c>
      <c r="K60" s="16">
        <v>2.4776763295996478</v>
      </c>
      <c r="L60" s="16">
        <v>2.8685171255986956</v>
      </c>
      <c r="M60" s="16" t="s">
        <v>101</v>
      </c>
      <c r="N60" s="16">
        <v>2.3280472702833501</v>
      </c>
      <c r="O60" s="16">
        <v>2.5735934391591053</v>
      </c>
      <c r="P60" s="16">
        <v>2.7368231892970862</v>
      </c>
      <c r="Q60" s="16">
        <v>2.738975432918977</v>
      </c>
      <c r="R60" s="11"/>
      <c r="S60" s="16">
        <v>2.841421723311361</v>
      </c>
      <c r="T60" s="16">
        <v>3.3299683080597968</v>
      </c>
      <c r="U60" s="16">
        <v>2.7018298249364823</v>
      </c>
      <c r="V60" s="16">
        <v>2.6229664360588369</v>
      </c>
      <c r="W60" s="16"/>
      <c r="X60" s="16">
        <v>3.0420652555169201</v>
      </c>
      <c r="Y60" s="16">
        <v>3.2836707180576741</v>
      </c>
      <c r="Z60" s="16">
        <v>2.8819199450195621</v>
      </c>
      <c r="AA60" s="16">
        <v>2.9800288546968807</v>
      </c>
      <c r="AB60" s="16"/>
      <c r="AC60" s="16">
        <v>4.3669026491338769</v>
      </c>
      <c r="AD60" s="16">
        <v>5.6857754139310384</v>
      </c>
      <c r="AE60" s="16">
        <v>3.5397157675319404</v>
      </c>
      <c r="AF60" s="16">
        <v>5.4879642584402415</v>
      </c>
      <c r="AG60" s="11"/>
      <c r="AH60" s="16">
        <v>4.1356512407627912</v>
      </c>
      <c r="AI60" s="16"/>
      <c r="AJ60" s="16"/>
      <c r="AK60" s="16"/>
    </row>
    <row r="61" spans="1:37" ht="30" customHeight="1">
      <c r="A61" s="75" t="s">
        <v>114</v>
      </c>
      <c r="B61" s="75">
        <v>65.62289707633073</v>
      </c>
      <c r="C61" s="75">
        <v>63.892610513906313</v>
      </c>
      <c r="D61" s="75">
        <v>54.61137838957579</v>
      </c>
      <c r="E61" s="75">
        <v>49.590643680168917</v>
      </c>
      <c r="F61" s="75">
        <v>53.252619131212441</v>
      </c>
      <c r="G61" s="75">
        <v>48.556967081307739</v>
      </c>
      <c r="H61" s="76"/>
      <c r="I61" s="75">
        <v>35.970390446784052</v>
      </c>
      <c r="J61" s="75">
        <v>21.127791301426928</v>
      </c>
      <c r="K61" s="75">
        <v>55.381974797536479</v>
      </c>
      <c r="L61" s="75">
        <v>50.999316673989348</v>
      </c>
      <c r="M61" s="75" t="s">
        <v>101</v>
      </c>
      <c r="N61" s="75">
        <v>63.700362905575624</v>
      </c>
      <c r="O61" s="75">
        <v>41.037867040124617</v>
      </c>
      <c r="P61" s="75">
        <v>52.125298796237082</v>
      </c>
      <c r="Q61" s="75">
        <v>40.964585476022854</v>
      </c>
      <c r="R61" s="76"/>
      <c r="S61" s="75">
        <v>48.861743314355863</v>
      </c>
      <c r="T61" s="75">
        <v>36.767375848222564</v>
      </c>
      <c r="U61" s="75">
        <v>56.274817528030731</v>
      </c>
      <c r="V61" s="75">
        <v>35.235394677742882</v>
      </c>
      <c r="W61" s="75"/>
      <c r="X61" s="75">
        <v>39.122401205449705</v>
      </c>
      <c r="Y61" s="75">
        <v>34.342011345478511</v>
      </c>
      <c r="Z61" s="75">
        <v>41.574245515342533</v>
      </c>
      <c r="AA61" s="75">
        <v>35.525065824273177</v>
      </c>
      <c r="AB61" s="75"/>
      <c r="AC61" s="75">
        <v>41.632901214387502</v>
      </c>
      <c r="AD61" s="75">
        <v>37.947236424669633</v>
      </c>
      <c r="AE61" s="75">
        <v>29.229486206608602</v>
      </c>
      <c r="AF61" s="75">
        <v>39.580445999037671</v>
      </c>
      <c r="AG61" s="76"/>
      <c r="AH61" s="75">
        <v>26.87462362422437</v>
      </c>
      <c r="AI61" s="75"/>
      <c r="AJ61" s="75"/>
      <c r="AK61" s="75"/>
    </row>
    <row r="62" spans="1:37" ht="10.5" customHeight="1">
      <c r="A62" s="16"/>
      <c r="B62" s="75"/>
      <c r="C62" s="75"/>
      <c r="D62" s="75"/>
      <c r="E62" s="16"/>
      <c r="F62" s="16"/>
      <c r="G62" s="16"/>
      <c r="H62" s="76"/>
      <c r="I62" s="75"/>
      <c r="J62" s="75"/>
      <c r="K62" s="75"/>
      <c r="L62" s="75"/>
      <c r="M62" s="75"/>
      <c r="N62" s="75"/>
      <c r="O62" s="16"/>
      <c r="P62" s="11"/>
      <c r="Q62" s="75" t="s">
        <v>101</v>
      </c>
      <c r="R62" s="11"/>
      <c r="S62" s="11" t="s">
        <v>101</v>
      </c>
      <c r="T62" s="11"/>
      <c r="U62" s="11"/>
      <c r="V62" s="11" t="s">
        <v>101</v>
      </c>
      <c r="W62" s="11"/>
      <c r="X62" s="11" t="s">
        <v>101</v>
      </c>
      <c r="Y62" s="11" t="s">
        <v>101</v>
      </c>
      <c r="Z62" s="11" t="s">
        <v>101</v>
      </c>
      <c r="AA62" s="11" t="s">
        <v>101</v>
      </c>
      <c r="AB62" s="11"/>
      <c r="AC62" s="11" t="s">
        <v>101</v>
      </c>
      <c r="AD62" s="11" t="s">
        <v>101</v>
      </c>
      <c r="AE62" s="11" t="s">
        <v>101</v>
      </c>
      <c r="AF62" s="11" t="s">
        <v>101</v>
      </c>
      <c r="AG62" s="11"/>
      <c r="AH62" s="16"/>
      <c r="AI62" s="11"/>
      <c r="AJ62" s="11"/>
      <c r="AK62" s="11"/>
    </row>
    <row r="63" spans="1:37" ht="30" customHeight="1">
      <c r="A63" s="16" t="s">
        <v>115</v>
      </c>
      <c r="B63" s="16">
        <v>-48.534176465424608</v>
      </c>
      <c r="C63" s="16">
        <v>-54.638507935670013</v>
      </c>
      <c r="D63" s="16">
        <v>-39.096791016642371</v>
      </c>
      <c r="E63" s="16">
        <v>-31.61800858661022</v>
      </c>
      <c r="F63" s="16">
        <v>-35.686715508952361</v>
      </c>
      <c r="G63" s="16">
        <v>-39.769060098594416</v>
      </c>
      <c r="H63" s="11"/>
      <c r="I63" s="16">
        <v>-36.993930682810358</v>
      </c>
      <c r="J63" s="16">
        <v>-43.801665302053244</v>
      </c>
      <c r="K63" s="16">
        <v>-58.616647017337606</v>
      </c>
      <c r="L63" s="16">
        <v>-55.049092396777986</v>
      </c>
      <c r="M63" s="16" t="s">
        <v>101</v>
      </c>
      <c r="N63" s="16">
        <v>-49.581387422136757</v>
      </c>
      <c r="O63" s="16">
        <v>-42.554214920980854</v>
      </c>
      <c r="P63" s="16">
        <v>-41.943358679529858</v>
      </c>
      <c r="Q63" s="16">
        <v>-44.226155621400203</v>
      </c>
      <c r="R63" s="11"/>
      <c r="S63" s="16">
        <v>-39.554155226912698</v>
      </c>
      <c r="T63" s="16">
        <v>-33.792075605132389</v>
      </c>
      <c r="U63" s="16">
        <v>-40.234142552660437</v>
      </c>
      <c r="V63" s="16">
        <v>-30.673223036970793</v>
      </c>
      <c r="W63" s="16"/>
      <c r="X63" s="16">
        <v>-27.101722751859597</v>
      </c>
      <c r="Y63" s="16">
        <v>-26.792198798959738</v>
      </c>
      <c r="Z63" s="16">
        <v>-30.540613028273416</v>
      </c>
      <c r="AA63" s="16">
        <v>-41.364559987021323</v>
      </c>
      <c r="AB63" s="16"/>
      <c r="AC63" s="16">
        <v>-32.977981228512967</v>
      </c>
      <c r="AD63" s="16">
        <v>-33.401276387718077</v>
      </c>
      <c r="AE63" s="16">
        <v>-34.870849589384648</v>
      </c>
      <c r="AF63" s="16">
        <v>-43.645433526581769</v>
      </c>
      <c r="AG63" s="11"/>
      <c r="AH63" s="16">
        <v>-27.299283022090719</v>
      </c>
      <c r="AI63" s="16"/>
      <c r="AJ63" s="16"/>
      <c r="AK63" s="16"/>
    </row>
    <row r="64" spans="1:37" ht="30" customHeight="1">
      <c r="A64" s="16" t="s">
        <v>116</v>
      </c>
      <c r="B64" s="16">
        <v>-7.3507986969980079</v>
      </c>
      <c r="C64" s="16">
        <v>-7.5236632619923078</v>
      </c>
      <c r="D64" s="16">
        <v>-6.7565638431898316</v>
      </c>
      <c r="E64" s="16">
        <v>-6.7204577581341418</v>
      </c>
      <c r="F64" s="16">
        <v>-6.9673283211587087</v>
      </c>
      <c r="G64" s="16">
        <v>-7.8209896798671172</v>
      </c>
      <c r="H64" s="11"/>
      <c r="I64" s="16">
        <v>-4.3069775409383046</v>
      </c>
      <c r="J64" s="16">
        <v>-4.9221860580567744</v>
      </c>
      <c r="K64" s="16">
        <v>-3.7739047392356282</v>
      </c>
      <c r="L64" s="16">
        <v>-4.4199047824261513</v>
      </c>
      <c r="M64" s="16" t="s">
        <v>101</v>
      </c>
      <c r="N64" s="16">
        <v>-3.5802574819771866</v>
      </c>
      <c r="O64" s="16">
        <v>-4.0142089668462733</v>
      </c>
      <c r="P64" s="16">
        <v>-4.2461620692858206</v>
      </c>
      <c r="Q64" s="16">
        <v>-4.2225361920873024</v>
      </c>
      <c r="R64" s="11"/>
      <c r="S64" s="16">
        <v>-4.3609475914773315</v>
      </c>
      <c r="T64" s="16">
        <v>-5.1948538157298048</v>
      </c>
      <c r="U64" s="16">
        <v>-4.3159674529128864</v>
      </c>
      <c r="V64" s="16">
        <v>-4.2849228302218867</v>
      </c>
      <c r="W64" s="16"/>
      <c r="X64" s="16">
        <v>-5.084781415696157</v>
      </c>
      <c r="Y64" s="16">
        <v>-5.5927271926980451</v>
      </c>
      <c r="Z64" s="16">
        <v>-4.9120436805728751</v>
      </c>
      <c r="AA64" s="16">
        <v>-5.115589779788551</v>
      </c>
      <c r="AB64" s="16"/>
      <c r="AC64" s="16">
        <v>-7.5208518086817095</v>
      </c>
      <c r="AD64" s="16">
        <v>-9.8164739494525524</v>
      </c>
      <c r="AE64" s="16">
        <v>-6.2394657561377525</v>
      </c>
      <c r="AF64" s="16">
        <v>-9.6803394903143563</v>
      </c>
      <c r="AG64" s="11"/>
      <c r="AH64" s="16">
        <v>-7.3353522619561673</v>
      </c>
      <c r="AI64" s="16"/>
      <c r="AJ64" s="16"/>
      <c r="AK64" s="16"/>
    </row>
    <row r="65" spans="1:37" ht="30" customHeight="1">
      <c r="A65" s="75" t="s">
        <v>117</v>
      </c>
      <c r="B65" s="75">
        <v>-55.884975162422613</v>
      </c>
      <c r="C65" s="75">
        <v>-62.162171197662317</v>
      </c>
      <c r="D65" s="75">
        <v>-45.853354859832194</v>
      </c>
      <c r="E65" s="75">
        <v>-38.338466344744369</v>
      </c>
      <c r="F65" s="75">
        <v>-42.654043830111128</v>
      </c>
      <c r="G65" s="75">
        <v>-47.590049778461584</v>
      </c>
      <c r="H65" s="76"/>
      <c r="I65" s="75">
        <v>-41.300908223748685</v>
      </c>
      <c r="J65" s="75">
        <v>-48.723851360109904</v>
      </c>
      <c r="K65" s="75">
        <v>-62.390551756573132</v>
      </c>
      <c r="L65" s="75">
        <v>-59.468997179204038</v>
      </c>
      <c r="M65" s="75" t="s">
        <v>101</v>
      </c>
      <c r="N65" s="75">
        <v>-53.161644904114084</v>
      </c>
      <c r="O65" s="75">
        <v>-46.568423887827215</v>
      </c>
      <c r="P65" s="75">
        <v>-46.189520748815696</v>
      </c>
      <c r="Q65" s="75">
        <v>-48.448691813487493</v>
      </c>
      <c r="R65" s="76"/>
      <c r="S65" s="75">
        <v>-43.915102818389975</v>
      </c>
      <c r="T65" s="75">
        <v>-38.986929420862047</v>
      </c>
      <c r="U65" s="75">
        <v>-44.550110005573316</v>
      </c>
      <c r="V65" s="75">
        <v>-34.958145867192599</v>
      </c>
      <c r="W65" s="75"/>
      <c r="X65" s="75">
        <v>-32.186504167555753</v>
      </c>
      <c r="Y65" s="75">
        <v>-32.384925991657866</v>
      </c>
      <c r="Z65" s="75">
        <v>-35.452656708846348</v>
      </c>
      <c r="AA65" s="75">
        <v>-46.480149766809873</v>
      </c>
      <c r="AB65" s="75"/>
      <c r="AC65" s="75">
        <v>-40.498833037194714</v>
      </c>
      <c r="AD65" s="75">
        <v>-43.217750337170628</v>
      </c>
      <c r="AE65" s="75">
        <v>-41.110315345522416</v>
      </c>
      <c r="AF65" s="75">
        <v>-53.32577301689598</v>
      </c>
      <c r="AG65" s="76"/>
      <c r="AH65" s="75">
        <v>-34.634635284047008</v>
      </c>
      <c r="AI65" s="75"/>
      <c r="AJ65" s="75"/>
      <c r="AK65" s="75"/>
    </row>
    <row r="66" spans="1:37" ht="10.5" customHeight="1">
      <c r="A66" s="75"/>
      <c r="B66" s="75"/>
      <c r="C66" s="75"/>
      <c r="D66" s="75"/>
      <c r="E66" s="16" t="s">
        <v>101</v>
      </c>
      <c r="F66" s="16"/>
      <c r="G66" s="16"/>
      <c r="H66" s="76"/>
      <c r="I66" s="75"/>
      <c r="J66" s="75"/>
      <c r="K66" s="75"/>
      <c r="L66" s="75"/>
      <c r="M66" s="75"/>
      <c r="N66" s="75"/>
      <c r="O66" s="16"/>
      <c r="P66" s="11"/>
      <c r="Q66" s="75" t="s">
        <v>101</v>
      </c>
      <c r="R66" s="11"/>
      <c r="S66" s="11" t="s">
        <v>101</v>
      </c>
      <c r="T66" s="11"/>
      <c r="U66" s="11"/>
      <c r="V66" s="11" t="s">
        <v>101</v>
      </c>
      <c r="W66" s="11"/>
      <c r="X66" s="11" t="s">
        <v>101</v>
      </c>
      <c r="Y66" s="11" t="s">
        <v>101</v>
      </c>
      <c r="Z66" s="11" t="s">
        <v>101</v>
      </c>
      <c r="AA66" s="11" t="s">
        <v>101</v>
      </c>
      <c r="AB66" s="11"/>
      <c r="AC66" s="11" t="s">
        <v>101</v>
      </c>
      <c r="AD66" s="11" t="s">
        <v>101</v>
      </c>
      <c r="AE66" s="11" t="s">
        <v>101</v>
      </c>
      <c r="AF66" s="11" t="s">
        <v>101</v>
      </c>
      <c r="AG66" s="11"/>
      <c r="AH66" s="16"/>
      <c r="AI66" s="11"/>
      <c r="AJ66" s="11"/>
      <c r="AK66" s="11"/>
    </row>
    <row r="67" spans="1:37" ht="30" customHeight="1">
      <c r="A67" s="286" t="s">
        <v>118</v>
      </c>
      <c r="B67" s="286">
        <v>0.77839758219866984</v>
      </c>
      <c r="C67" s="286">
        <v>0.20255902592043162</v>
      </c>
      <c r="D67" s="292" t="s">
        <v>119</v>
      </c>
      <c r="E67" s="286">
        <v>-1.4873044186093154</v>
      </c>
      <c r="F67" s="286">
        <v>0.35367837189640139</v>
      </c>
      <c r="G67" s="286">
        <v>3.4639955215830129</v>
      </c>
      <c r="H67" s="278"/>
      <c r="I67" s="286">
        <v>4.4861218402844738</v>
      </c>
      <c r="J67" s="286">
        <v>6.0449282084339473E-2</v>
      </c>
      <c r="K67" s="286">
        <v>-0.49799822411588318</v>
      </c>
      <c r="L67" s="286">
        <v>1.8474849698643474</v>
      </c>
      <c r="M67" s="286" t="s">
        <v>101</v>
      </c>
      <c r="N67" s="286">
        <v>-3.7692478900823487</v>
      </c>
      <c r="O67" s="286">
        <v>4.2114230760066036</v>
      </c>
      <c r="P67" s="286">
        <v>0.39471642506472282</v>
      </c>
      <c r="Q67" s="286">
        <v>4.7886632529936186</v>
      </c>
      <c r="R67" s="278"/>
      <c r="S67" s="286">
        <v>2.610553304068465</v>
      </c>
      <c r="T67" s="286">
        <v>7.2628423819532371</v>
      </c>
      <c r="U67" s="286">
        <v>-1.9554274858338809</v>
      </c>
      <c r="V67" s="286">
        <v>5.9430659024277075</v>
      </c>
      <c r="W67" s="286"/>
      <c r="X67" s="286">
        <v>4.0166249719178309</v>
      </c>
      <c r="Y67" s="286">
        <v>-0.54957205246021024</v>
      </c>
      <c r="Z67" s="286">
        <v>2.3725190223623738</v>
      </c>
      <c r="AA67" s="286">
        <v>-2.0233357040325854</v>
      </c>
      <c r="AB67" s="286"/>
      <c r="AC67" s="286">
        <v>-0.39401493609753657</v>
      </c>
      <c r="AD67" s="286">
        <v>-4.3863387479842526</v>
      </c>
      <c r="AE67" s="286">
        <v>1.3111500079265597</v>
      </c>
      <c r="AF67" s="286">
        <v>2.5609929325106591</v>
      </c>
      <c r="AG67" s="278"/>
      <c r="AH67" s="286">
        <v>1.4116811424483797</v>
      </c>
      <c r="AI67" s="16"/>
      <c r="AJ67" s="16"/>
      <c r="AK67" s="16"/>
    </row>
    <row r="68" spans="1:37" ht="30" customHeight="1">
      <c r="A68" s="293" t="s">
        <v>299</v>
      </c>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row>
    <row r="69" spans="1:37" ht="30" customHeight="1">
      <c r="A69" s="251" t="s">
        <v>130</v>
      </c>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spans="1:37" ht="30" customHeight="1">
      <c r="A70" s="293" t="s">
        <v>124</v>
      </c>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row>
    <row r="71" spans="1:37" ht="30" customHeight="1">
      <c r="A71" s="251" t="s">
        <v>125</v>
      </c>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row>
    <row r="72" spans="1:37" ht="30" customHeight="1">
      <c r="A72" s="22" t="s">
        <v>131</v>
      </c>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row>
    <row r="73" spans="1:37" ht="30" customHeight="1">
      <c r="A73" s="22"/>
      <c r="B73" s="22"/>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row>
  </sheetData>
  <mergeCells count="6">
    <mergeCell ref="AC5:AF5"/>
    <mergeCell ref="A5:A6"/>
    <mergeCell ref="I5:L5"/>
    <mergeCell ref="N5:Q5"/>
    <mergeCell ref="S5:V5"/>
    <mergeCell ref="X5:AA5"/>
  </mergeCells>
  <hyperlinks>
    <hyperlink ref="I1" location="'Contents Page'!A1" display="BACK TO CONTENTS" xr:uid="{00F79F74-F906-4174-8C2D-CC9F96277C3E}"/>
  </hyperlinks>
  <pageMargins left="0.7" right="0.7" top="0.75" bottom="0.75" header="0.3" footer="0.3"/>
  <pageSetup paperSize="9" scale="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68</vt:i4>
      </vt:variant>
    </vt:vector>
  </HeadingPairs>
  <TitlesOfParts>
    <vt:vector size="147" baseType="lpstr">
      <vt:lpstr>Cover Page</vt:lpstr>
      <vt:lpstr>Front Page</vt:lpstr>
      <vt:lpstr>Contents Page</vt:lpstr>
      <vt:lpstr>Principles and Timetable</vt:lpstr>
      <vt:lpstr>Abbreviations</vt:lpstr>
      <vt:lpstr>Highlights</vt:lpstr>
      <vt:lpstr>Notes</vt:lpstr>
      <vt:lpstr>1.1</vt:lpstr>
      <vt:lpstr>1.2</vt:lpstr>
      <vt:lpstr>1.3</vt:lpstr>
      <vt:lpstr>1.4</vt:lpstr>
      <vt:lpstr>2.1</vt:lpstr>
      <vt:lpstr>2.2</vt:lpstr>
      <vt:lpstr>2.3</vt:lpstr>
      <vt:lpstr>2.4</vt:lpstr>
      <vt:lpstr>2.5</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3.29</vt:lpstr>
      <vt:lpstr>3.30</vt:lpstr>
      <vt:lpstr>4.1</vt:lpstr>
      <vt:lpstr>4.2</vt:lpstr>
      <vt:lpstr>4.3</vt:lpstr>
      <vt:lpstr>4.4</vt:lpstr>
      <vt:lpstr>4.5</vt:lpstr>
      <vt:lpstr>5.1</vt:lpstr>
      <vt:lpstr>5.2</vt:lpstr>
      <vt:lpstr>5.3</vt:lpstr>
      <vt:lpstr>5.4</vt:lpstr>
      <vt:lpstr>5.5</vt:lpstr>
      <vt:lpstr>5.6</vt:lpstr>
      <vt:lpstr>5.7</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7.1</vt:lpstr>
      <vt:lpstr>7.2</vt:lpstr>
      <vt:lpstr>7.3</vt:lpstr>
      <vt:lpstr>7.4</vt:lpstr>
      <vt:lpstr>7.5</vt:lpstr>
      <vt:lpstr>'1.1'!Print_Area</vt:lpstr>
      <vt:lpstr>'1.2'!Print_Area</vt:lpstr>
      <vt:lpstr>'1.3'!Print_Area</vt:lpstr>
      <vt:lpstr>'1.4'!Print_Area</vt:lpstr>
      <vt:lpstr>'2.1'!Print_Area</vt:lpstr>
      <vt:lpstr>'2.5'!Print_Area</vt:lpstr>
      <vt:lpstr>'3.1'!Print_Area</vt:lpstr>
      <vt:lpstr>'3.10'!Print_Area</vt:lpstr>
      <vt:lpstr>'3.11'!Print_Area</vt:lpstr>
      <vt:lpstr>'3.12'!Print_Area</vt:lpstr>
      <vt:lpstr>'3.13'!Print_Area</vt:lpstr>
      <vt:lpstr>'3.14'!Print_Area</vt:lpstr>
      <vt:lpstr>'3.15'!Print_Area</vt:lpstr>
      <vt:lpstr>'3.16'!Print_Area</vt:lpstr>
      <vt:lpstr>'3.17'!Print_Area</vt:lpstr>
      <vt:lpstr>'3.18'!Print_Area</vt:lpstr>
      <vt:lpstr>'3.19'!Print_Area</vt:lpstr>
      <vt:lpstr>'3.2'!Print_Area</vt:lpstr>
      <vt:lpstr>'3.20'!Print_Area</vt:lpstr>
      <vt:lpstr>'3.21'!Print_Area</vt:lpstr>
      <vt:lpstr>'3.22'!Print_Area</vt:lpstr>
      <vt:lpstr>'3.23'!Print_Area</vt:lpstr>
      <vt:lpstr>'3.24'!Print_Area</vt:lpstr>
      <vt:lpstr>'3.25'!Print_Area</vt:lpstr>
      <vt:lpstr>'3.26'!Print_Area</vt:lpstr>
      <vt:lpstr>'3.27'!Print_Area</vt:lpstr>
      <vt:lpstr>'3.28'!Print_Area</vt:lpstr>
      <vt:lpstr>'3.29'!Print_Area</vt:lpstr>
      <vt:lpstr>'3.30'!Print_Area</vt:lpstr>
      <vt:lpstr>'3.4'!Print_Area</vt:lpstr>
      <vt:lpstr>'3.5'!Print_Area</vt:lpstr>
      <vt:lpstr>'3.6'!Print_Area</vt:lpstr>
      <vt:lpstr>'3.7'!Print_Area</vt:lpstr>
      <vt:lpstr>'3.8'!Print_Area</vt:lpstr>
      <vt:lpstr>'3.9'!Print_Area</vt:lpstr>
      <vt:lpstr>'4.1'!Print_Area</vt:lpstr>
      <vt:lpstr>'4.2'!Print_Area</vt:lpstr>
      <vt:lpstr>'4.3'!Print_Area</vt:lpstr>
      <vt:lpstr>'4.4'!Print_Area</vt:lpstr>
      <vt:lpstr>'4.5'!Print_Area</vt:lpstr>
      <vt:lpstr>'5.1'!Print_Area</vt:lpstr>
      <vt:lpstr>'5.2'!Print_Area</vt:lpstr>
      <vt:lpstr>'5.3'!Print_Area</vt:lpstr>
      <vt:lpstr>'5.4'!Print_Area</vt:lpstr>
      <vt:lpstr>'5.5'!Print_Area</vt:lpstr>
      <vt:lpstr>'5.6'!Print_Area</vt:lpstr>
      <vt:lpstr>'5.7'!Print_Area</vt:lpstr>
      <vt:lpstr>'6.1'!Print_Area</vt:lpstr>
      <vt:lpstr>'6.10'!Print_Area</vt:lpstr>
      <vt:lpstr>'6.11'!Print_Area</vt:lpstr>
      <vt:lpstr>'6.12'!Print_Area</vt:lpstr>
      <vt:lpstr>'6.13'!Print_Area</vt:lpstr>
      <vt:lpstr>'6.14'!Print_Area</vt:lpstr>
      <vt:lpstr>'6.15'!Print_Area</vt:lpstr>
      <vt:lpstr>'6.16'!Print_Area</vt:lpstr>
      <vt:lpstr>'6.2'!Print_Area</vt:lpstr>
      <vt:lpstr>'6.3'!Print_Area</vt:lpstr>
      <vt:lpstr>'6.4'!Print_Area</vt:lpstr>
      <vt:lpstr>'6.5'!Print_Area</vt:lpstr>
      <vt:lpstr>'6.6'!Print_Area</vt:lpstr>
      <vt:lpstr>'6.7'!Print_Area</vt:lpstr>
      <vt:lpstr>'6.8'!Print_Area</vt:lpstr>
      <vt:lpstr>'6.9'!Print_Area</vt:lpstr>
      <vt:lpstr>'7.1'!Print_Area</vt:lpstr>
      <vt:lpstr>'7.2'!Print_Area</vt:lpstr>
      <vt:lpstr>'7.3'!Print_Area</vt:lpstr>
      <vt:lpstr>'7.4'!Print_Area</vt:lpstr>
      <vt:lpstr>'7.5'!Print_Area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Motshabi Elda</dc:creator>
  <cp:lastModifiedBy>Keamogetse Ramadi</cp:lastModifiedBy>
  <dcterms:created xsi:type="dcterms:W3CDTF">2024-08-26T06:10:27Z</dcterms:created>
  <dcterms:modified xsi:type="dcterms:W3CDTF">2025-09-24T18:43:54Z</dcterms:modified>
</cp:coreProperties>
</file>